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hmadrazakhan/Desktop/UK_CLIENTS/Mateen/Clean_data/"/>
    </mc:Choice>
  </mc:AlternateContent>
  <xr:revisionPtr revIDLastSave="0" documentId="13_ncr:1_{404E7FEE-D45D-EA4F-BB69-EA2E6831B15C}" xr6:coauthVersionLast="47" xr6:coauthVersionMax="47" xr10:uidLastSave="{00000000-0000-0000-0000-000000000000}"/>
  <bookViews>
    <workbookView xWindow="0" yWindow="0" windowWidth="28800" windowHeight="18000" xr2:uid="{0604785F-4FD3-E848-A898-14694F712E13}"/>
  </bookViews>
  <sheets>
    <sheet name="2016_Report" sheetId="1" r:id="rId1"/>
    <sheet name="2017" sheetId="2" r:id="rId2"/>
    <sheet name="2018" sheetId="3" r:id="rId3"/>
    <sheet name="2019" sheetId="4" r:id="rId4"/>
    <sheet name="2020" sheetId="5" r:id="rId5"/>
    <sheet name="2021" sheetId="6" r:id="rId6"/>
    <sheet name="2022" sheetId="7" r:id="rId7"/>
  </sheets>
  <externalReferences>
    <externalReference r:id="rId8"/>
    <externalReference r:id="rId9"/>
    <externalReference r:id="rId10"/>
    <externalReference r:id="rId11"/>
  </externalReferences>
  <definedNames>
    <definedName name="Estimated">[3]ListsReq!$AL$3:$AL$5</definedName>
    <definedName name="Renewables">[4]ListsReq!$BE$3:$BE$15</definedName>
    <definedName name="Scope">[3]ListsReq!$AN$3:$AN$6</definedName>
    <definedName name="targetboundary">[4]ListsReq!$Z$3:$Z$16</definedName>
    <definedName name="targettype">[4]ListsReq!$Y$3:$Y$7</definedName>
    <definedName name="three_e">[4]ListsReq!$BH$3:$BH$11</definedName>
    <definedName name="unitCO2C">[4]ListsReq!$X$3:$X$15</definedName>
    <definedName name="unitCO2D">[4]ListsReq!$AJ$3:$AJ$18</definedName>
    <definedName name="unitCO2E">[4]ListsReq!$AK$3:$AK$11</definedName>
    <definedName name="year">[4]ListsReq!$D$3:$D$20</definedName>
    <definedName name="Year_target">[4]ListsReq!$C$3:$C$49</definedName>
    <definedName name="yeardash">[4]ListsReq!$D$21:$D$38</definedName>
    <definedName name="yeardash_target">[4]ListsReq!$C$50:$C$96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7" i="7" l="1"/>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H21" i="7"/>
  <c r="H20" i="7"/>
  <c r="H19" i="7"/>
  <c r="H18" i="7"/>
  <c r="H17" i="7"/>
  <c r="H16" i="7"/>
  <c r="H15" i="7"/>
  <c r="H14" i="7"/>
  <c r="H13" i="7"/>
  <c r="H12" i="7"/>
  <c r="H11" i="7"/>
  <c r="H10" i="7"/>
  <c r="H9" i="7"/>
  <c r="H8" i="7"/>
  <c r="A8" i="7"/>
  <c r="A9" i="7" s="1"/>
  <c r="A10" i="7" s="1"/>
  <c r="A11" i="7" s="1"/>
  <c r="A12" i="7" s="1"/>
  <c r="A13" i="7" s="1"/>
  <c r="A14" i="7" s="1"/>
  <c r="A15" i="7" s="1"/>
  <c r="A16" i="7" s="1"/>
  <c r="A17" i="7" s="1"/>
  <c r="A18" i="7" s="1"/>
  <c r="A19" i="7" s="1"/>
  <c r="A20" i="7" s="1"/>
  <c r="A21" i="7" s="1"/>
  <c r="H7" i="7"/>
  <c r="H6" i="7"/>
  <c r="H120" i="6" l="1"/>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Z102" i="5" l="1"/>
  <c r="Z101" i="5"/>
  <c r="Z99" i="5"/>
  <c r="Z98" i="5"/>
  <c r="A98" i="5"/>
  <c r="AR80" i="5"/>
  <c r="AF80" i="5"/>
  <c r="BE80" i="5" s="1"/>
  <c r="AR79" i="5"/>
  <c r="AF79" i="5"/>
  <c r="BE79" i="5" s="1"/>
  <c r="AR78" i="5"/>
  <c r="AF78" i="5"/>
  <c r="BE78" i="5" s="1"/>
  <c r="AR77" i="5"/>
  <c r="AF77" i="5"/>
  <c r="BE77" i="5" s="1"/>
  <c r="AR76" i="5"/>
  <c r="AF76" i="5"/>
  <c r="BE76" i="5" s="1"/>
  <c r="AR75" i="5"/>
  <c r="BE75" i="5" s="1"/>
  <c r="AF75" i="5"/>
  <c r="AR74" i="5"/>
  <c r="BE74" i="5" s="1"/>
  <c r="AF74" i="5"/>
  <c r="AR73" i="5"/>
  <c r="AF73" i="5"/>
  <c r="BE73" i="5" s="1"/>
  <c r="AR72" i="5"/>
  <c r="BE72" i="5" s="1"/>
  <c r="AF72" i="5"/>
  <c r="BE71" i="5"/>
  <c r="AF71" i="5"/>
  <c r="AR70" i="5"/>
  <c r="AF70" i="5"/>
  <c r="BE70" i="5" s="1"/>
  <c r="AR69" i="5"/>
  <c r="BE69" i="5" s="1"/>
  <c r="AF69" i="5"/>
  <c r="AR68" i="5"/>
  <c r="AF68" i="5"/>
  <c r="BE68" i="5" s="1"/>
  <c r="BE66" i="5"/>
  <c r="BE65" i="5"/>
  <c r="BE64" i="5"/>
  <c r="BE63" i="5"/>
  <c r="BE62" i="5"/>
  <c r="BE61" i="5"/>
  <c r="BE60" i="5"/>
  <c r="BE59" i="5"/>
  <c r="BE58" i="5"/>
  <c r="BE57" i="5"/>
  <c r="BE56" i="5"/>
  <c r="BE55" i="5"/>
  <c r="BE54" i="5"/>
  <c r="Q50" i="5"/>
  <c r="N50" i="5"/>
  <c r="E50" i="5"/>
  <c r="Y50" i="5" s="1"/>
</calcChain>
</file>

<file path=xl/sharedStrings.xml><?xml version="1.0" encoding="utf-8"?>
<sst xmlns="http://schemas.openxmlformats.org/spreadsheetml/2006/main" count="3140" uniqueCount="465">
  <si>
    <t>3a Emissions from start of the year which the body uses as a baseline (for its carbon footprint) to the end of the report year</t>
  </si>
  <si>
    <r>
      <rPr>
        <sz val="11"/>
        <color rgb="FF000000"/>
        <rFont val="Arial"/>
        <family val="2"/>
      </rPr>
      <t>Complete the following table using the greenhouse gas emissions total for the body calculated on the same basis as for its annual carbon footprint /management reporting or, where applicable, its sustainability reporting. Include greenhouse gas emissions from the body's estate and operations (a) (measured and reported in accordance with Scopes 1 &amp; 2 and, to the extent applicable, selected Scope 3 of the Greenhouse Gas Protocol (b)). If data is not available for any year from the start of the year which is used as a baseline to the end of the report year, provide an explanation in the comments column.
 (a) No information is required on the effect of the body on emissions which are not from its estate and operations.</t>
    </r>
    <r>
      <rPr>
        <b/>
        <sz val="11"/>
        <color rgb="FF000000"/>
        <rFont val="Arial"/>
        <family val="2"/>
      </rPr>
      <t xml:space="preserve">
</t>
    </r>
  </si>
  <si>
    <r>
      <rPr>
        <b/>
        <sz val="11"/>
        <color rgb="FF000000"/>
        <rFont val="Arial"/>
        <family val="2"/>
      </rPr>
      <t xml:space="preserve">Reference Year
</t>
    </r>
  </si>
  <si>
    <t>Year</t>
  </si>
  <si>
    <t>Scope1</t>
  </si>
  <si>
    <t>Scope2</t>
  </si>
  <si>
    <t>Scope3</t>
  </si>
  <si>
    <t>Total</t>
  </si>
  <si>
    <t>Units</t>
  </si>
  <si>
    <t>Comments</t>
  </si>
  <si>
    <t>Baseline carbon footprint</t>
  </si>
  <si>
    <t>2007/08</t>
  </si>
  <si>
    <t>tCO2e</t>
  </si>
  <si>
    <t>Year 1 carbon footprint</t>
  </si>
  <si>
    <t>2008/09</t>
  </si>
  <si>
    <t>Year 2 carbon footprint</t>
  </si>
  <si>
    <t>2009/10</t>
  </si>
  <si>
    <t>Year 3 carbon footprint</t>
  </si>
  <si>
    <t>2010/11</t>
  </si>
  <si>
    <t>Year 4 carbon footprint</t>
  </si>
  <si>
    <t>2011/12</t>
  </si>
  <si>
    <t>Year 5 carbon footprint</t>
  </si>
  <si>
    <t>2012/13</t>
  </si>
  <si>
    <t>Year 6 carbon footprint</t>
  </si>
  <si>
    <t>2013/14</t>
  </si>
  <si>
    <t>Doesn't include Transmission and Distribution so consistent with EMR submission</t>
  </si>
  <si>
    <t>Year 7 carbon footprint</t>
  </si>
  <si>
    <t>2014/15</t>
  </si>
  <si>
    <t>Year 8 carbon footprint</t>
  </si>
  <si>
    <t>2015/16</t>
  </si>
  <si>
    <t xml:space="preserve">3b Breakdown of emission sources </t>
  </si>
  <si>
    <t/>
  </si>
  <si>
    <t>Complete the following table with the breakdown of emission sources from the body's most recent carbon footprint (greenhouse gas inventory); this should correspond to the last entry in the table in 3(a) above. Use the 'Comments' column to explain what is included within each category of emission source entered in the first column. If, for any such category of emission source, it is not possible to provide a simple emission factor(a) leave the field for the emission factor blank and provide the total emissions for that category of emission source in the 'Emissions' column.</t>
  </si>
  <si>
    <t>Comments – reason for difference between Q3a &amp; 3b.</t>
  </si>
  <si>
    <t>Emission source</t>
  </si>
  <si>
    <t>Scope</t>
  </si>
  <si>
    <t>Consumption data</t>
  </si>
  <si>
    <t>Emission factor</t>
  </si>
  <si>
    <t>Emissions (tCO2e)</t>
  </si>
  <si>
    <t>Grid Electricity (generation)</t>
  </si>
  <si>
    <t>Scope 2</t>
  </si>
  <si>
    <t>kWh</t>
  </si>
  <si>
    <t>kg CO2e/kWh</t>
  </si>
  <si>
    <t>Grid Electricity (transmission &amp;amp; distribution losses)</t>
  </si>
  <si>
    <t>Scope 3</t>
  </si>
  <si>
    <t>This is not included in UOS EMR submission</t>
  </si>
  <si>
    <t>Natural Gas</t>
  </si>
  <si>
    <t>Scope 1</t>
  </si>
  <si>
    <t>Gas Oil</t>
  </si>
  <si>
    <t>litres</t>
  </si>
  <si>
    <t>kg CO2e/litre</t>
  </si>
  <si>
    <t>Burning Oil (Kerosene)</t>
  </si>
  <si>
    <t>Petrol (average biofuel blend)</t>
  </si>
  <si>
    <t>Diesel (average biofuel blend)</t>
  </si>
  <si>
    <t>Water - Supply</t>
  </si>
  <si>
    <t>m3</t>
  </si>
  <si>
    <t>kg CO2e/m3</t>
  </si>
  <si>
    <t>Water - Treatment</t>
  </si>
  <si>
    <t>Mixed recycling</t>
  </si>
  <si>
    <t>tonnes</t>
  </si>
  <si>
    <t>kg CO2e/tonne</t>
  </si>
  <si>
    <t>Refuse Municipal /Commercial /Industrial to Combustion</t>
  </si>
  <si>
    <t>Organic Food &amp;amp; Drink AD</t>
  </si>
  <si>
    <t>Biomass (Wood Pellets)</t>
  </si>
  <si>
    <t>Outside of Scopes - Biomass (Wood Pellets)</t>
  </si>
  <si>
    <t>Outside of Scopes</t>
  </si>
  <si>
    <t>This is out of scope so not included in UOS EMR submission</t>
  </si>
  <si>
    <t>Public Sector Climate Change Duties 2016  Summary Report: University of Stirling</t>
  </si>
  <si>
    <t>PART 3: EMISSIONS, TARGETS AND PROJECTS</t>
  </si>
  <si>
    <t xml:space="preserve">3c Generation, consumption and export of renewable energy </t>
  </si>
  <si>
    <t>Provide a summary of the body's annual renewable generation (if any), and whether it is used or exported by the body.</t>
  </si>
  <si>
    <t>Renewable Electricity</t>
  </si>
  <si>
    <t>Renewable Heat</t>
  </si>
  <si>
    <t>Technology</t>
  </si>
  <si>
    <t>Total consumed by the organisation (kWh)</t>
  </si>
  <si>
    <t>Total exported (kWh)</t>
  </si>
  <si>
    <t>Biomass</t>
  </si>
  <si>
    <t>Lyons Crescent Biomass Boiler</t>
  </si>
  <si>
    <t>3d Targets</t>
  </si>
  <si>
    <t>List all of the body's targets of relevance to its climate change duties. Where applicable, overall carbon targets and any separate land use, energy efficiency, waste, water, information and communication technology, transport, travel and heat targets should be included.</t>
  </si>
  <si>
    <t>Name of Target</t>
  </si>
  <si>
    <t>Type of Target</t>
  </si>
  <si>
    <t>Target</t>
  </si>
  <si>
    <t>Boundary/scope of Target</t>
  </si>
  <si>
    <t>Progress against target</t>
  </si>
  <si>
    <t>Year used as baseline</t>
  </si>
  <si>
    <t>Baseline figure</t>
  </si>
  <si>
    <t>Units of baseline</t>
  </si>
  <si>
    <t>Target completion year</t>
  </si>
  <si>
    <t>Carbon Reduction</t>
  </si>
  <si>
    <t>percentage</t>
  </si>
  <si>
    <t>total % reduction</t>
  </si>
  <si>
    <t>All emissions</t>
  </si>
  <si>
    <t>28%</t>
  </si>
  <si>
    <t>2020/21</t>
  </si>
  <si>
    <t>Recycling of Waste</t>
  </si>
  <si>
    <t>Other (specify in comments)</t>
  </si>
  <si>
    <t>Waste</t>
  </si>
  <si>
    <t>85%</t>
  </si>
  <si>
    <t>2018/19</t>
  </si>
  <si>
    <t>Reach a 90% recycling level of all waste produced by the University  by 2018-19</t>
  </si>
  <si>
    <t xml:space="preserve">1(a) Name of reporting body </t>
  </si>
  <si>
    <t>University of Stirling</t>
  </si>
  <si>
    <t xml:space="preserve">1(b) Type of body </t>
  </si>
  <si>
    <t>Educational Institutions</t>
  </si>
  <si>
    <t>1(c) Highest number of full-time equivalent staff in the body during the report year</t>
  </si>
  <si>
    <t>1(d) Metrics used by the body</t>
  </si>
  <si>
    <t>Specify the metrics that the body uses to assess its performance in relation to climate change and sustainability.</t>
  </si>
  <si>
    <t>Metric</t>
  </si>
  <si>
    <t>Unit</t>
  </si>
  <si>
    <t>Value</t>
  </si>
  <si>
    <t>Floor area</t>
  </si>
  <si>
    <t>m2</t>
  </si>
  <si>
    <t>Excluding External Facilities</t>
  </si>
  <si>
    <t>Number of full-time students</t>
  </si>
  <si>
    <t>number FTS</t>
  </si>
  <si>
    <t>Other (Please specify in the comments)</t>
  </si>
  <si>
    <t>other (specify in comments)</t>
  </si>
  <si>
    <t>Carbon Reduction Committment (CRC) 10,187 tCO2 2016-17 Submission</t>
  </si>
  <si>
    <t>1(e) Overall budget of the body</t>
  </si>
  <si>
    <t>Specify approximate £/annum for the report year.</t>
  </si>
  <si>
    <t>Budget</t>
  </si>
  <si>
    <t>Budget Comments</t>
  </si>
  <si>
    <t xml:space="preserve">University funding budget for 2016/17 </t>
  </si>
  <si>
    <t>Doesn't include Transmission and Distribution so consistent with EMR.</t>
  </si>
  <si>
    <t>Year 9 carbon footprint</t>
  </si>
  <si>
    <t>2016/17</t>
  </si>
  <si>
    <t>Total gas incl CHP.Data from supplier's invoices.</t>
  </si>
  <si>
    <t>Based on readings from Univeristy owned meter.</t>
  </si>
  <si>
    <t xml:space="preserve">Based on readings from Univeristy owned meter </t>
  </si>
  <si>
    <t>Data from fuel  supplier.</t>
  </si>
  <si>
    <t>Data from supplier's invoices.</t>
  </si>
  <si>
    <t>Data from waste contractor.</t>
  </si>
  <si>
    <t>Data from Link Housing invoices.</t>
  </si>
  <si>
    <t>Imported grid  data from supplier's invoices minus EV use.</t>
  </si>
  <si>
    <t>Electric vehicle use.Data from Charge Your Car.</t>
  </si>
  <si>
    <t>Lyons Cres Residences</t>
  </si>
  <si>
    <t>UOS Carbon Reduction Target</t>
  </si>
  <si>
    <t>32.00</t>
  </si>
  <si>
    <t>UOS Waste Recycling Target</t>
  </si>
  <si>
    <t>85.4</t>
  </si>
  <si>
    <t>Reach a 90% recyling of all waste</t>
  </si>
  <si>
    <t>3e Estimated total annual carbon savings from all projects implemented by the body in the report year</t>
  </si>
  <si>
    <t>Emissions Source</t>
  </si>
  <si>
    <t>Total estimated annual carbon savings (tCO2e)</t>
  </si>
  <si>
    <t>Electricity</t>
  </si>
  <si>
    <t xml:space="preserve">UOS 221 Replacement of qty 170 of 600 x 600 light fittings installed in 2015/16.Savings estimated.
Carbon Reduction Campaign.Savings estimated.
</t>
  </si>
  <si>
    <t>Natural gas</t>
  </si>
  <si>
    <t>Carbon Reduction Campaign.Savings estimated.</t>
  </si>
  <si>
    <t>Other heating fuels</t>
  </si>
  <si>
    <t>Water and sewerage</t>
  </si>
  <si>
    <t>Business Travel</t>
  </si>
  <si>
    <t>Fleet transport</t>
  </si>
  <si>
    <t>3f Detail the top 10 carbon reduction projects to be carried out by the body in the report year</t>
  </si>
  <si>
    <t>Provide details of the 10 projects which are estimated to achieve the highest carbon savings during report year.</t>
  </si>
  <si>
    <t>Project name</t>
  </si>
  <si>
    <t>Funding source</t>
  </si>
  <si>
    <t>First full year of CO2e savings</t>
  </si>
  <si>
    <t>Are these savings figures estimated or actual?</t>
  </si>
  <si>
    <t>Capital cost (£)</t>
  </si>
  <si>
    <t>Operational cost (£/annum)</t>
  </si>
  <si>
    <t>Project lifetime (years)</t>
  </si>
  <si>
    <t>Primary fuel/emission source saved</t>
  </si>
  <si>
    <t>Estimated carbon savings per year (tCO2e/annum)</t>
  </si>
  <si>
    <t>Estimated costs savings (£/annum)</t>
  </si>
  <si>
    <t>Behaviour Change</t>
  </si>
  <si>
    <t xml:space="preserve">UOS 221 Replacement of qty 170 of 600 x 600 light fittings </t>
  </si>
  <si>
    <t>Operations &amp; Maintenance Budget</t>
  </si>
  <si>
    <t>2017/18</t>
  </si>
  <si>
    <t>Estimated</t>
  </si>
  <si>
    <t xml:space="preserve">Grid Electricity </t>
  </si>
  <si>
    <t>3058</t>
  </si>
  <si>
    <t>Improved productivity with improved lighting.</t>
  </si>
  <si>
    <t>Project completed within the 2016-17 reporting year.</t>
  </si>
  <si>
    <t xml:space="preserve">3g  Estimated decrease or increase in the body's emissions attributed to factors (not reported elsewhere in this form) in the report year </t>
  </si>
  <si>
    <t>If the emissions increased or decreased due to any such factor in the report year, provide an estimate of the amount and direction.</t>
  </si>
  <si>
    <t>Emissions source</t>
  </si>
  <si>
    <t>Total estimated annual emissions (tCO2e)</t>
  </si>
  <si>
    <t>Increase or decrease in emissions</t>
  </si>
  <si>
    <t>Estate changes</t>
  </si>
  <si>
    <t>Service provision</t>
  </si>
  <si>
    <t>Staff numbers</t>
  </si>
  <si>
    <t xml:space="preserve">3h Anticipated annual carbon savings from all projects implemented by the body in the year ahead </t>
  </si>
  <si>
    <t>Source</t>
  </si>
  <si>
    <t>Saving</t>
  </si>
  <si>
    <t>UOS 213 Replacement of qty 2013 of 600 x 600 light fittings with LEDs.Subject to Salix funding.
Interhall Competition.Savings Estimated.</t>
  </si>
  <si>
    <t>Replacement of campus water network.</t>
  </si>
  <si>
    <t xml:space="preserve">3i Estimated decrease or increase in the body's emissions attributed to factors (not reported elsewhere in this form) in the year ahead </t>
  </si>
  <si>
    <r>
      <rPr>
        <sz val="11"/>
        <color rgb="FF000000"/>
        <rFont val="Arial"/>
        <family val="2"/>
      </rPr>
      <t xml:space="preserve"> If the emissions are likely to increase or decrease due to any such factor in the year ahead, provide an estimate of the amount and direction.</t>
    </r>
    <r>
      <rPr>
        <b/>
        <sz val="11"/>
        <color rgb="FF000000"/>
        <rFont val="Arial"/>
        <family val="2"/>
      </rPr>
      <t xml:space="preserve">
</t>
    </r>
  </si>
  <si>
    <t>Increase</t>
  </si>
  <si>
    <t>Newly constructed  INTO building commissioned Nov 2017.</t>
  </si>
  <si>
    <t>PART 1: PROFILE OF REPORTING BODY</t>
  </si>
  <si>
    <t>Excludes External Facilities</t>
  </si>
  <si>
    <t>Number of full-time equivalent students</t>
  </si>
  <si>
    <t>number FTES</t>
  </si>
  <si>
    <t>Carbon Reduction Committment (CRC) 7,377 tCO2 2018-19 Submission</t>
  </si>
  <si>
    <t>https://www.stir.ac.uk/about/professional-services/finance-office/publications/</t>
  </si>
  <si>
    <t>1(f) Report year</t>
  </si>
  <si>
    <t>Specify the report year.</t>
  </si>
  <si>
    <t>Report Year</t>
  </si>
  <si>
    <t>Report Year Comments</t>
  </si>
  <si>
    <t>Academic</t>
  </si>
  <si>
    <t>Year 10 carbon footprint</t>
  </si>
  <si>
    <t>Year 11 carbon footprint</t>
  </si>
  <si>
    <t xml:space="preserve">Total gas incl CHP.Data from supplier's invoices.    
</t>
  </si>
  <si>
    <t xml:space="preserve">Based on readings from University owned meters.    
</t>
  </si>
  <si>
    <t xml:space="preserve">Based on readings from University owned meter     
</t>
  </si>
  <si>
    <t xml:space="preserve">Data from fuel  supplier.    
</t>
  </si>
  <si>
    <t xml:space="preserve">Data from supplier's invoices.    
</t>
  </si>
  <si>
    <t xml:space="preserve">Data from waste contractor.    
</t>
  </si>
  <si>
    <t xml:space="preserve">Data from Link Housing invoices.    
</t>
  </si>
  <si>
    <t xml:space="preserve">100% procured green grid energy.Total Imported Grid  minus EV Sub Meter.Doesn't include Transmission and Distribution so consistent with EMR Report.    
</t>
  </si>
  <si>
    <t xml:space="preserve">100% procured green grid energy.EV Sub Meter.Doesn't include Transmission and Distribution so consistent with EMR Report.    
</t>
  </si>
  <si>
    <t>Lyons Crescent</t>
  </si>
  <si>
    <t>UOS Carbon Reduction</t>
  </si>
  <si>
    <t>38.1</t>
  </si>
  <si>
    <t>2019/20</t>
  </si>
  <si>
    <t>The baseline year was set under the guidance of the Carbon Trust (CT).The University subsequently chose to adopt HESA's Estate Management Records (EMR) which closely reflected CT's methodology. In 2013/14,HESA altered their criteria to omit scope 3 electricity (Transmission &amp; Distribution).The 38.1% emission reduction reflects this change referenced to the original baseline. Rebasing the baseline to align it with this omission reduces the emission reduction to 35.0%.</t>
  </si>
  <si>
    <t>UOS Waste Recycling</t>
  </si>
  <si>
    <t>90.98</t>
  </si>
  <si>
    <t>90% recycling of all waste target.Includes waste used to create Refuse Derived Fuel (RDF) and anearobic digested waste</t>
  </si>
  <si>
    <t>Replacement of Lighting in Cottrell with LEDs</t>
  </si>
  <si>
    <t>Salix</t>
  </si>
  <si>
    <t>20000</t>
  </si>
  <si>
    <t>Demonstrates that the University supports carbon reduction and encourages green behaviour.Also improves well being and productivity from improved lighting.</t>
  </si>
  <si>
    <t>Project was postponed due to resources being diverted to deal with the aftermath of a serious flood on campus. It has now resumed so further will be installed in the year 2019-20.</t>
  </si>
  <si>
    <t xml:space="preserve">Building Management System (BMS) Improvements </t>
  </si>
  <si>
    <t>12800</t>
  </si>
  <si>
    <t>Encouraging users to notify Estates when there are heating and cooling issues</t>
  </si>
  <si>
    <t>Interrogating BMS to identify conflict between heating and cooling, scheduling and control issues by BMS engineer.Funded from internal staff resource.</t>
  </si>
  <si>
    <t>4800</t>
  </si>
  <si>
    <t>5300</t>
  </si>
  <si>
    <t>Energy, Water &amp; Waste Reduction Campaign</t>
  </si>
  <si>
    <t>11000</t>
  </si>
  <si>
    <t>Promoted reduction through various communication channels to reach staff and students and influence culture.</t>
  </si>
  <si>
    <t>Funded from internal staff resource.</t>
  </si>
  <si>
    <t>4300</t>
  </si>
  <si>
    <t>4600</t>
  </si>
  <si>
    <t>470</t>
  </si>
  <si>
    <t>Replacement of Campus Water Main</t>
  </si>
  <si>
    <t>41000</t>
  </si>
  <si>
    <t xml:space="preserve">This significant investment by the University demonstrates its commitment to reducing waste which encourages the University community to change behaviour and do their bit.
</t>
  </si>
  <si>
    <t>It is anticipated that savings will further increase to 72 tCO2 and save £51k/annum   given that the replacement water network which took several months to complete only started impacting on consumption almost halfway through 2018-19.</t>
  </si>
  <si>
    <t>Interhall Competition</t>
  </si>
  <si>
    <t>5800</t>
  </si>
  <si>
    <t>Engaged with students promoting energy efficiency. A £1k proportion was spent on hall picnic tables and the remainder to be invested on green initiatives.</t>
  </si>
  <si>
    <t>This project was run by the Students Union in collaboration with the University.</t>
  </si>
  <si>
    <t>Decrease</t>
  </si>
  <si>
    <t>Disposal of Howietoun Site summer 2019 so little impact on this year's figures and only accounts for approx. 5 tCO2/year</t>
  </si>
  <si>
    <t>This from the remaining light fittings to be installed from the Salix Cottrell LED project.</t>
  </si>
  <si>
    <t>Further works on optimising the district heating mains to  be agreed and savings to be determined.</t>
  </si>
  <si>
    <t>The University will be replacing its fleet transport with EVs in 2020.Figures not currently available so CO2 saving not determined yet.</t>
  </si>
  <si>
    <t>3j Total carbon reduction project savings since the start of the year which the body uses as a baseline for its carbon footprint</t>
  </si>
  <si>
    <t>If the body has data available, estimate the total emissions savings made from projects since the start of that year ("the baseline year").</t>
  </si>
  <si>
    <t>3k Supporting information and best practice</t>
  </si>
  <si>
    <r>
      <rPr>
        <sz val="11"/>
        <color rgb="FF000000"/>
        <rFont val="Arial"/>
        <family val="2"/>
      </rPr>
      <t xml:space="preserve"> Provide any other relevant supporting information and any examples of best practice by the body in relation to its emissions, targets and projects.</t>
    </r>
    <r>
      <rPr>
        <b/>
        <sz val="11"/>
        <color rgb="FF000000"/>
        <rFont val="Arial"/>
        <family val="2"/>
      </rPr>
      <t xml:space="preserve">
</t>
    </r>
  </si>
  <si>
    <t>An indicative Campus Energy and Renewable Strategy was produced by external consultants (Atkins) which looked at the University's long term energy needs. The University is considering the options available to decarbonise energy supplies and reduce our carbon footprint.</t>
  </si>
  <si>
    <t>Carbon Reduction Committment (CRC) 9,160 tCO2 2017-18 Submission</t>
  </si>
  <si>
    <t>Total Imported Grid  minus EV Sub Meter.Doesn't include Transmission and Distribution so consistent with EMR Report.</t>
  </si>
  <si>
    <t>EV Sub Meter.Doesn't include Transmission and Distribution so consistent with EMR Report.</t>
  </si>
  <si>
    <t>33</t>
  </si>
  <si>
    <t>'All emissions' only includes gas,electricity,oil,water and waste water,waste and fleet transport in keeping with our 2007-8 baseline.</t>
  </si>
  <si>
    <t>90.37</t>
  </si>
  <si>
    <t>Students' Union Interhall competition
Energy,Water &amp; Waste Reduction Campaign
Building Management System (BMS) Improvements</t>
  </si>
  <si>
    <t>Energy,Water &amp; Waste Reduction Campaign
Building Management System (BMS) Improvements</t>
  </si>
  <si>
    <t>4910</t>
  </si>
  <si>
    <t>Encouraging users to notify Estates when areas are out of operation</t>
  </si>
  <si>
    <t>Interrogating BMS to identify conflict between heating and cooling,scheduling and control issues by BMS engineer</t>
  </si>
  <si>
    <t>13784</t>
  </si>
  <si>
    <t>5265</t>
  </si>
  <si>
    <t>Energy,Water &amp; Waste Reduction Campaign</t>
  </si>
  <si>
    <t>3918</t>
  </si>
  <si>
    <t>Promoted reduction through various communication channels to reach staff and students and influence culture</t>
  </si>
  <si>
    <t>Nominal costs</t>
  </si>
  <si>
    <t>10998</t>
  </si>
  <si>
    <t>420</t>
  </si>
  <si>
    <t>4595</t>
  </si>
  <si>
    <t>2558</t>
  </si>
  <si>
    <t>Changing culture in a fun way</t>
  </si>
  <si>
    <t>Addition of INTO building for international students</t>
  </si>
  <si>
    <t>Decrease in FTE staff numbers from 1,618 to 1,546</t>
  </si>
  <si>
    <t>Increase in FTE student numbers from 8,952 to 9,285</t>
  </si>
  <si>
    <t>Replacement of fluorescent light fittings with LEDs  - -Salix Funded
Number of BMS projects identified but yet to be evaluated.</t>
  </si>
  <si>
    <t>Number of BMS projects identified but yet to be evaluated.</t>
  </si>
  <si>
    <t>Replacement water mains becomes live at the end of 2018 which should reduce our water consumption</t>
  </si>
  <si>
    <t>The University has electricity,water,heat and gas smart meters which are used to record half hourly data which is stored directly onto  University servers for the purposes of energy management.
The University employs a full time Building Management System (BMS) engineer to optomise the running the campus 1.5 MW CHP plant in conjuction with the  district heating mains system.</t>
  </si>
  <si>
    <t>2019/20 financial statements will be uploaded to the University website once approved by the governing body:
https://www.stir.ac.uk/about/professional-services/finance-office/publications/</t>
  </si>
  <si>
    <t>Academic Year 19-20</t>
  </si>
  <si>
    <t>1(g) Context</t>
  </si>
  <si>
    <t>Provide a summary of the body’s nature and functions that are relevant to climate change reporting.</t>
  </si>
  <si>
    <t>The vast majority of the University of Stirling’s estate is located at its Airthrey Campus on the northern edge of the City of Stirling. The University also has a number of properties out with the campus including student accommodation in Bridge of Allan and Stirling city centre; aquaculture research stations and fish farming facilities at Buckieburn and Machrihanish. The University has some 2900 student bed spaces within its estate, 1900 of which are on the Airthrey Campus and some 1000 within Bridge of Allan and the City of Stirling.
The non-residential space on the campus amounts to approximately 95,000 m2 GIA and includes teaching space, laboratories, academic offices, library, the Stirling Court Hotel, administrative space, sports facilities and the new state of the art INTO building teaching space for international students. The University also owns the Scion House building in the Stirling University Innovation Park (SUIP) which is sited adjacent to the campus on land in the ownership of the University. The campus infrastructure extends to the roads, footpaths, bridges and car parks, which together with a CHP district heating system, 11KVA electricity network and water, drainage and IT networks are all owned and operated by the University.
Two transformational capital projects have been undertaken to enhance the student experience and institutional position, with the flagship being the development of a cohesive on-campus centre for our community. 'Campus Central' which is due for completion in 2021 will be the dynamic heart and social core of the University, encouraging connections and engagements across our communities. The second project, a £20m redevelopment of the University’s sports facilities which was completed this autumn and will provide our community with an even better environment in which to train, play and stay healthy.</t>
  </si>
  <si>
    <t>Doesn't include business travel as wasn't within the scope of target although business travel is provided below in section 3B.</t>
  </si>
  <si>
    <t>Doesn't include Transmission and Distribution so consistent with EMR.Also doesn't include business travel as wasn't within the scope of target although business travel is provided below in section 3B.</t>
  </si>
  <si>
    <t xml:space="preserve">Total gas incl CH. Data from supplier's invoices.    
</t>
  </si>
  <si>
    <t xml:space="preserve">100% procured green grid energy. Total Imported Grid  minus EV Sub Meter. Doesn't include Transmission and Distribution so consistent with EMR Report.    
</t>
  </si>
  <si>
    <t xml:space="preserve">100% procured green grid energy.EV Sub Meter. Doesn't include Transmission and Distribution so consistent with EMR Report.    
</t>
  </si>
  <si>
    <t>Domestic Flights</t>
  </si>
  <si>
    <t>passenger km</t>
  </si>
  <si>
    <t>kg CO2e/passenger km</t>
  </si>
  <si>
    <t>Business Travel figures provided by supplier</t>
  </si>
  <si>
    <t xml:space="preserve">Short- Haul Flights  Economy </t>
  </si>
  <si>
    <t xml:space="preserve">Short- Haul Flights  Business </t>
  </si>
  <si>
    <t>Short- Haul Flights  First</t>
  </si>
  <si>
    <t>Long- Haul Flights  Economy</t>
  </si>
  <si>
    <t>Long- Haul Flights  Premium Economy</t>
  </si>
  <si>
    <t xml:space="preserve">Long- Haul Flights  Business </t>
  </si>
  <si>
    <t>International Flights Economy</t>
  </si>
  <si>
    <t>International Flights Premium Economy</t>
  </si>
  <si>
    <t xml:space="preserve">International Flights Business </t>
  </si>
  <si>
    <t>International Flights First Class</t>
  </si>
  <si>
    <t>Rail National</t>
  </si>
  <si>
    <t>Rail International</t>
  </si>
  <si>
    <t>Eurostar Business Travel figures provided by supplier</t>
  </si>
  <si>
    <t>The baseline year was set under the guidance of the Carbon Trust (CT).The University subsequently chose to adopt HESA's Estate Management Records (EMR) which closely reflected CT's methodology. In 2013/14,HESA altered their criteria to omit scope 3 electricity (Transmission &amp; Distribution).The 43.8% emission reduction reflects this change referenced to the original baseline. Rebasing the baseline to align it with this omission reduces the emission reduction to 41.1%.
A new target of 40% reduction on 2007/8 baseline by 2021 was made recently however that has now been exceeded early. This is an interim target until it and the University's Strategic Plan 2016 -2021 cycle align.</t>
  </si>
  <si>
    <t>Covid has impacted on progress this year with some of  the projects in 3f being delayed as well as the installation of additional bike shelters and the EV project.</t>
  </si>
  <si>
    <t>Rationalisation of heating zones</t>
  </si>
  <si>
    <t>No cost</t>
  </si>
  <si>
    <t>2020-21</t>
  </si>
  <si>
    <t>Ongoing</t>
  </si>
  <si>
    <t>Gas</t>
  </si>
  <si>
    <t>Commercial Operations, Estates and the Students Union considering carbon as part of the room booking process</t>
  </si>
  <si>
    <t>It is unlikely this project will have any impact in the reporting year period due to the impacts of the pandemic.</t>
  </si>
  <si>
    <t>Demonstrates that the University supports carbon reduction and encourages green behaviour. Also improves well being and productivity from improved lighting.</t>
  </si>
  <si>
    <t>Project was further delayed due to reduced resources dealing with a backlog of work following  a serious flood on campus then impacted by COVID.</t>
  </si>
  <si>
    <t>Emissions</t>
  </si>
  <si>
    <t>3a</t>
  </si>
  <si>
    <t>Emissions from the start of the year which the body uses as a baseline (for its carbon footprint) to the end of the report year</t>
  </si>
  <si>
    <t>Complete the following table using the greenhouse gas emissions total for the body calculated on the same basis as for its annual carbon footprint / management reporting or, where applicable, its sustainability reporting. Include greenhouse gas emissions from the body’s estate and operations (a) (measured and reported in accordance with Scopes 1 &amp; 2 and, to the extent applicable, selected Scope 3 of the Greenhouse Gas Protocol (b). If data is not available for any year from the start of the baseline year to the end of the report year, provide an explanation in the comments column.</t>
  </si>
  <si>
    <t>(a) No information is required on the effect of the body on emissions which are not from its estate and operations.</t>
  </si>
  <si>
    <t>(b) This refers to the document entitled “The greenhouse gas protocol. A corporate accounting and reporting standard (revised edition)”, World Business Council for Sustainable Development, Geneva, Switzerland / World Resources Institute, Washington DC, USA (2004), ISBN: 1-56973-568-9.</t>
  </si>
  <si>
    <t>ENSURE QUESTION 1f IS COMPLETED BEFORE STARTING THIS SECTION, THEN SELECT APPROPRIATE BASELINE YEAR</t>
  </si>
  <si>
    <t>Reference year</t>
  </si>
  <si>
    <t>Year type</t>
  </si>
  <si>
    <t>Baseline Year</t>
  </si>
  <si>
    <r>
      <t>tCO</t>
    </r>
    <r>
      <rPr>
        <vertAlign val="subscript"/>
        <sz val="11"/>
        <color rgb="FF000000"/>
        <rFont val="Calibri"/>
        <family val="2"/>
        <scheme val="minor"/>
      </rPr>
      <t>2</t>
    </r>
    <r>
      <rPr>
        <sz val="11"/>
        <color rgb="FF000000"/>
        <rFont val="Calibri"/>
        <family val="2"/>
        <scheme val="minor"/>
      </rPr>
      <t>e</t>
    </r>
  </si>
  <si>
    <t xml:space="preserve">Year 6 carbon footprint </t>
  </si>
  <si>
    <t>Doesn't include Transmission and Distribution so consistent with EMR.Also doesn't include business travel as wasn't within the scope of target although business travel is provided below in section 3B</t>
  </si>
  <si>
    <t>Year 12 carbon footprint</t>
  </si>
  <si>
    <t>Year 13 carbon footprint</t>
  </si>
  <si>
    <t>Year 14 carbon footprint</t>
  </si>
  <si>
    <t xml:space="preserve">                                                     -  </t>
  </si>
  <si>
    <t>Year 15 carbon footprint</t>
  </si>
  <si>
    <r>
      <t>Emissions (tCO</t>
    </r>
    <r>
      <rPr>
        <b/>
        <vertAlign val="subscript"/>
        <sz val="11"/>
        <color theme="1"/>
        <rFont val="Calibri"/>
        <family val="2"/>
        <scheme val="minor"/>
      </rPr>
      <t>2</t>
    </r>
    <r>
      <rPr>
        <b/>
        <sz val="11"/>
        <color theme="1"/>
        <rFont val="Calibri"/>
        <family val="2"/>
        <scheme val="minor"/>
      </rPr>
      <t>e)</t>
    </r>
  </si>
  <si>
    <t xml:space="preserve">Figures based on supplier's invoices. Does not include EV sub meter - data not available at this time. </t>
  </si>
  <si>
    <t>Figures based on supplier's invoices</t>
  </si>
  <si>
    <t>Burning Oil (Kerosene) kWh</t>
  </si>
  <si>
    <t>Figures based on readings from University meter readings</t>
  </si>
  <si>
    <t>Gas Oil kWh</t>
  </si>
  <si>
    <t>Figures from supplier</t>
  </si>
  <si>
    <t>Biomass (Wood Pellets) kWh</t>
  </si>
  <si>
    <t>Figures from Link Housing</t>
  </si>
  <si>
    <t>kgCO2e/tonne</t>
  </si>
  <si>
    <t>Organic Food &amp; Drink AD</t>
  </si>
  <si>
    <t>Please select from drop down box</t>
  </si>
  <si>
    <t>Domestic flight (average passenger)</t>
  </si>
  <si>
    <t>Short-haul flights (Economy class)</t>
  </si>
  <si>
    <t>Short-haul flights (Business class)</t>
  </si>
  <si>
    <t>Long-haul flights (Economy Class)</t>
  </si>
  <si>
    <t>International flights (Economy Class)</t>
  </si>
  <si>
    <t>International flights (Premium economy class)</t>
  </si>
  <si>
    <t>International flights (Business class)</t>
  </si>
  <si>
    <t>Rail (National rail)</t>
  </si>
  <si>
    <t>Hotel Stay - UK (if not UK please state country in comments)</t>
  </si>
  <si>
    <t>Room per night</t>
  </si>
  <si>
    <t>kg CO2e/room per night</t>
  </si>
  <si>
    <t>Hotel stay figures provided by supplier</t>
  </si>
  <si>
    <t>France</t>
  </si>
  <si>
    <t>Homeworking emissions</t>
  </si>
  <si>
    <t>percentage of total FTEs home-based</t>
  </si>
  <si>
    <t>tCO2e/FTE/annum</t>
  </si>
  <si>
    <t xml:space="preserve">Data not available at time of reporting </t>
  </si>
  <si>
    <t>Other (please specify in comments)</t>
  </si>
  <si>
    <t xml:space="preserve">Scope 3 Business Travel and Procurement not within the scope of our target so not included in 3.a.Defra's conversion factors for water and waste water used whereas those used by PBCCD use Scottish Water's </t>
  </si>
  <si>
    <r>
      <t>First full year of CO</t>
    </r>
    <r>
      <rPr>
        <b/>
        <vertAlign val="subscript"/>
        <sz val="11"/>
        <color theme="1"/>
        <rFont val="Calibri"/>
        <family val="2"/>
        <scheme val="minor"/>
      </rPr>
      <t>2</t>
    </r>
    <r>
      <rPr>
        <b/>
        <sz val="11"/>
        <color theme="1"/>
        <rFont val="Calibri"/>
        <family val="2"/>
        <scheme val="minor"/>
      </rPr>
      <t>e savings</t>
    </r>
  </si>
  <si>
    <t xml:space="preserve">Are these savings figures estimated or actual? </t>
  </si>
  <si>
    <r>
      <t>Estimated carbon savings per year (tCO</t>
    </r>
    <r>
      <rPr>
        <b/>
        <vertAlign val="subscript"/>
        <sz val="11"/>
        <color theme="1"/>
        <rFont val="Calibri"/>
        <family val="2"/>
        <scheme val="minor"/>
      </rPr>
      <t>2</t>
    </r>
    <r>
      <rPr>
        <b/>
        <sz val="11"/>
        <color theme="1"/>
        <rFont val="Calibri"/>
        <family val="2"/>
        <scheme val="minor"/>
      </rPr>
      <t>e/annum)</t>
    </r>
  </si>
  <si>
    <t>Installed LED  street lighting at Cottrell and Pathfoot</t>
  </si>
  <si>
    <t>Capital Plan</t>
  </si>
  <si>
    <t>No</t>
  </si>
  <si>
    <t>Reported savings include the increased number of street lights installed  to improve the safety of students and staff on campus.</t>
  </si>
  <si>
    <t>New roof finishes to Andrew Steward and Polwarth House halls including improvements to the fabric insulation</t>
  </si>
  <si>
    <t>New double glazed timber screens fitted to Pathfoot corridors and double glazing installed in Muirhead residences</t>
  </si>
  <si>
    <t>Investment in control systems to improve  management of the campus heating system</t>
  </si>
  <si>
    <t>Gas Boiler burner replacement</t>
  </si>
  <si>
    <t>Refurbishment of fan coil units</t>
  </si>
  <si>
    <t>CHP Ugrade</t>
  </si>
  <si>
    <t>Please select from dropdown box</t>
  </si>
  <si>
    <t>(b) This refers to “The greenhouse gas protocol. A corporate accounting and reporting standard (revised edition)”, World Business Council for Sustainable Development, Geneva, Switzerland / World Resources Institute, Washington DC, USA (2004), ISBN: 1-56973-568-9.</t>
  </si>
  <si>
    <r>
      <t>tCO</t>
    </r>
    <r>
      <rPr>
        <vertAlign val="subscript"/>
        <sz val="11"/>
        <color theme="1"/>
        <rFont val="Calibri"/>
        <family val="2"/>
        <scheme val="minor"/>
      </rPr>
      <t>2</t>
    </r>
    <r>
      <rPr>
        <sz val="12"/>
        <color theme="1"/>
        <rFont val="Calibri"/>
        <family val="2"/>
        <scheme val="minor"/>
      </rPr>
      <t>e</t>
    </r>
  </si>
  <si>
    <t>2021/22</t>
  </si>
  <si>
    <t>3b</t>
  </si>
  <si>
    <t>Breakdown of emissions sources</t>
  </si>
  <si>
    <t xml:space="preserve">Complete the following table with the breakdown of emission sources from the body’s most recent carbon footprint (greenhouse gas inventory); this should correspond to the last entry in the table in 3(a) above. Use the ‘Comments’ column to explain what is included within each category of emission source entered in the first column. If there is no data consumption available for an emission source enter the emissions in kgCO2e in the ‘Consumption’ column of one of the “Other” rows and assign the scope and an emission factor of 1.
</t>
  </si>
  <si>
    <t>(a) Emissions factors are published annually by the UK Department for Business, Energy &amp; Industrial Strategy</t>
  </si>
  <si>
    <t>Emission Factor Year</t>
  </si>
  <si>
    <t>The emission factor year is auto-assigned based on your answer to Q1f, if it is incorrect please contact SSN.</t>
  </si>
  <si>
    <t>You can now filter emission sources by "type" in column C to enable quicker  selection of emission source in column D.</t>
  </si>
  <si>
    <t>User defined emission sources can be entered below remote/homeworking emissions - rows 101 to 129. If you require extra rows in the table please send the template to ccreporting@ed.ac.uk.</t>
  </si>
  <si>
    <t xml:space="preserve">Emission </t>
  </si>
  <si>
    <t>Figures based on suppliers invoices</t>
  </si>
  <si>
    <t>Fuels</t>
  </si>
  <si>
    <t>Water</t>
  </si>
  <si>
    <t>Biofuels</t>
  </si>
  <si>
    <t>All</t>
  </si>
  <si>
    <t>Transport</t>
  </si>
  <si>
    <t>Long-haul flights (Business class)</t>
  </si>
  <si>
    <t>Other</t>
  </si>
  <si>
    <t>International</t>
  </si>
  <si>
    <t>Hybrid/Homeworking emissions</t>
  </si>
  <si>
    <t xml:space="preserve">percentage of total FTEs </t>
  </si>
  <si>
    <t>Data not available</t>
  </si>
  <si>
    <t>Scope 3 business travel and procurement not included in scope of target so not included in 3a.</t>
  </si>
  <si>
    <t>Total is different to that number quoted in Q3a, please check and/or state why in comments cell above</t>
  </si>
  <si>
    <t>3c</t>
  </si>
  <si>
    <t>Generation, consumption and export of renewable energy</t>
  </si>
  <si>
    <t>Provide a summary of the body’s annual renewable generation (if any), and whether it is used or exported by the body.</t>
  </si>
  <si>
    <t>Renewable Electricty</t>
  </si>
  <si>
    <t>Total consumed by the body (kWh)</t>
  </si>
  <si>
    <t>Lyons Cres.</t>
  </si>
  <si>
    <t>Targets</t>
  </si>
  <si>
    <t>3d</t>
  </si>
  <si>
    <t>Organisational targets</t>
  </si>
  <si>
    <r>
      <t xml:space="preserve">List all of the body’s targets of relevance to its climate change duties. </t>
    </r>
    <r>
      <rPr>
        <sz val="11"/>
        <rFont val="Calibri"/>
        <family val="2"/>
        <scheme val="minor"/>
      </rPr>
      <t>Where applicable</t>
    </r>
    <r>
      <rPr>
        <sz val="11"/>
        <color rgb="FFFF0000"/>
        <rFont val="Calibri"/>
        <family val="2"/>
        <scheme val="minor"/>
      </rPr>
      <t>, targets for reducing indirect emissions of greenhouse gases</t>
    </r>
    <r>
      <rPr>
        <sz val="12"/>
        <color theme="1"/>
        <rFont val="Calibri"/>
        <family val="2"/>
        <scheme val="minor"/>
      </rPr>
      <t xml:space="preserve">, overall carbon targets and any separate land use, energy efficiency, waste, water, information and communication technology, transport, travel and heat targets should be included. </t>
    </r>
    <r>
      <rPr>
        <sz val="11"/>
        <color rgb="FFFF0000"/>
        <rFont val="Calibri"/>
        <family val="2"/>
        <scheme val="minor"/>
      </rPr>
      <t>Where applicable, you should also provide the body’s target date for achieving zero direct emissions of greenhouse gases, or such other targets that demonstrate how the body is contributing to Scotland achieving its emissions reduction targets.</t>
    </r>
  </si>
  <si>
    <t>Name of target</t>
  </si>
  <si>
    <t>Type of target</t>
  </si>
  <si>
    <t>Boundary/scope of target</t>
  </si>
  <si>
    <t>Net Zero at least by 2040</t>
  </si>
  <si>
    <t>Net  Zero</t>
  </si>
  <si>
    <t>tCO2e reduction</t>
  </si>
  <si>
    <t>Scope 1&amp;2</t>
  </si>
  <si>
    <t>2039/40</t>
  </si>
  <si>
    <t>Committed   to the United Nations Framework Convention on Climate Change’s ‘Race to Zero Campaign’</t>
  </si>
  <si>
    <t xml:space="preserve">Include indirect emmission target here and other new reporting requirements if applicable </t>
  </si>
  <si>
    <t>Scope 3 targets are currently under review</t>
  </si>
  <si>
    <t>3da</t>
  </si>
  <si>
    <t xml:space="preserve">How will the body align its spending plans and use of resources to contribute to reducing emissions and delivering its emission reduction targets? </t>
  </si>
  <si>
    <t>Provide any relevant supporting information</t>
  </si>
  <si>
    <t>Environmental impact assessments will be completed and contractors will be tasked with finding appropriate  sustainable solutions. Capital plans will identify environmental aspects of each project and sustainable projects prioritised.</t>
  </si>
  <si>
    <t>3db</t>
  </si>
  <si>
    <t>How will the body publish, or otherwise make available, it's progress towards achieving its emissions reduction targets?</t>
  </si>
  <si>
    <t>Provide any other relevant supporting information. In the event that the body wishes to refer to information already publshed, provide information about where the publication can be accessed.</t>
  </si>
  <si>
    <t>This will be detailed in the Sustainability Implementation Plan.</t>
  </si>
  <si>
    <t>Projects and changes</t>
  </si>
  <si>
    <t>3e</t>
  </si>
  <si>
    <t>Estimated total annual carbon savings from all projects implemented by the body in the report year</t>
  </si>
  <si>
    <t>If no projects were implemented against an emissions source, enter "0".
If the body does not have any information for an emissions source, enter “Unknown”.
If the body does not include the emissions source in its carbon footprint, enter “N/A”.</t>
  </si>
  <si>
    <r>
      <t>Total estimated annual carbon savings (tCO</t>
    </r>
    <r>
      <rPr>
        <b/>
        <vertAlign val="subscript"/>
        <sz val="11"/>
        <color theme="1"/>
        <rFont val="Calibri"/>
        <family val="2"/>
        <scheme val="minor"/>
      </rPr>
      <t>2</t>
    </r>
    <r>
      <rPr>
        <b/>
        <sz val="11"/>
        <color theme="1"/>
        <rFont val="Calibri"/>
        <family val="2"/>
        <scheme val="minor"/>
      </rPr>
      <t>e)</t>
    </r>
  </si>
  <si>
    <t>unknown</t>
  </si>
  <si>
    <t>Travel</t>
  </si>
  <si>
    <t>3f</t>
  </si>
  <si>
    <t>Detail the top 10 carbon reduction projects to be carried out by the body in the report year</t>
  </si>
  <si>
    <t>Street Lighting upgraded</t>
  </si>
  <si>
    <t>Capital plan</t>
  </si>
  <si>
    <t>100,00</t>
  </si>
  <si>
    <t>Pathfoot Roof replaced</t>
  </si>
  <si>
    <t>Pathfoot Glazed Screens replaced</t>
  </si>
  <si>
    <t>Pathfoot Gas Boiler Burners replacement</t>
  </si>
  <si>
    <t xml:space="preserve">Introduced fleet Electric Vehicles </t>
  </si>
  <si>
    <t>Fuel Oil tonnes</t>
  </si>
  <si>
    <t>BEMS Controller Upgrades</t>
  </si>
  <si>
    <t>Sports – Crammond replaced lighting</t>
  </si>
  <si>
    <t>Blue\Green Space</t>
  </si>
  <si>
    <t>Installed temperature limiting valves on convector heaters</t>
  </si>
  <si>
    <t>Upgrades motors and pumps</t>
  </si>
  <si>
    <t>Identified short circuits on the heating mains and introduced pressue independent control valves and mechanical separation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</si>
</sst>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10809]0;\(0\)"/>
    <numFmt numFmtId="165" formatCode="[$-10809]0.0;\(0.0\)"/>
    <numFmt numFmtId="168" formatCode="0.00000"/>
    <numFmt numFmtId="169" formatCode="_-* #,##0_-;\-* #,##0_-;_-* &quot;-&quot;??_-;_-@_-"/>
    <numFmt numFmtId="170" formatCode="0.0000000"/>
    <numFmt numFmtId="171" formatCode="_-* #,##0.0_-;\-* #,##0.0_-;_-* &quot;-&quot;??_-;_-@_-"/>
    <numFmt numFmtId="172" formatCode="#,##0.0_ ;\-#,##0.0\ "/>
    <numFmt numFmtId="173" formatCode="&quot;£&quot;#,##0"/>
    <numFmt numFmtId="174" formatCode="#,##0.000_ ;\-#,##0.000\ "/>
    <numFmt numFmtId="175" formatCode="&quot;£&quot;#,##0.00"/>
    <numFmt numFmtId="176" formatCode="&quot;£&quot;#,##0;[Red]\-&quot;£&quot;#,##0"/>
  </numFmts>
  <fonts count="27" x14ac:knownFonts="1">
    <font>
      <sz val="12"/>
      <color theme="1"/>
      <name val="Calibri"/>
      <family val="2"/>
      <scheme val="minor"/>
    </font>
    <font>
      <b/>
      <sz val="11"/>
      <color rgb="FF000000"/>
      <name val="Arial"/>
      <family val="2"/>
    </font>
    <font>
      <sz val="11"/>
      <name val="Calibri"/>
      <family val="2"/>
    </font>
    <font>
      <sz val="11"/>
      <color rgb="FF000000"/>
      <name val="Arial"/>
      <family val="2"/>
    </font>
    <font>
      <b/>
      <sz val="14"/>
      <color rgb="FF696969"/>
      <name val="Arial"/>
      <family val="2"/>
    </font>
    <font>
      <b/>
      <u/>
      <sz val="14"/>
      <color rgb="FF000000"/>
      <name val="Arial"/>
      <family val="2"/>
    </font>
    <font>
      <sz val="12"/>
      <color theme="1"/>
      <name val="Calibri"/>
      <family val="2"/>
      <scheme val="minor"/>
    </font>
    <font>
      <sz val="11"/>
      <name val="Calibri"/>
      <family val="2"/>
      <scheme val="minor"/>
    </font>
    <font>
      <sz val="10"/>
      <color rgb="FF000000"/>
      <name val="Arial"/>
      <family val="2"/>
    </font>
    <font>
      <sz val="10"/>
      <name val="Arial"/>
      <family val="2"/>
    </font>
    <font>
      <sz val="11"/>
      <name val="Arial"/>
      <family val="2"/>
    </font>
    <font>
      <b/>
      <sz val="14"/>
      <color rgb="FF000000"/>
      <name val="Calibri"/>
      <family val="2"/>
      <scheme val="minor"/>
    </font>
    <font>
      <b/>
      <sz val="11"/>
      <color rgb="FF000000"/>
      <name val="Calibri"/>
      <family val="2"/>
      <scheme val="minor"/>
    </font>
    <font>
      <sz val="11"/>
      <color rgb="FF000000"/>
      <name val="Calibri"/>
      <family val="2"/>
      <scheme val="minor"/>
    </font>
    <font>
      <b/>
      <sz val="11"/>
      <color rgb="FFFF0000"/>
      <name val="Calibri"/>
      <family val="2"/>
      <scheme val="minor"/>
    </font>
    <font>
      <vertAlign val="subscript"/>
      <sz val="11"/>
      <color rgb="FF000000"/>
      <name val="Calibri"/>
      <family val="2"/>
      <scheme val="minor"/>
    </font>
    <font>
      <b/>
      <sz val="11"/>
      <color rgb="FFFFF2CC"/>
      <name val="Calibri"/>
      <family val="2"/>
      <scheme val="minor"/>
    </font>
    <font>
      <b/>
      <sz val="11"/>
      <color theme="1"/>
      <name val="Calibri"/>
      <family val="2"/>
      <scheme val="minor"/>
    </font>
    <font>
      <b/>
      <vertAlign val="subscript"/>
      <sz val="11"/>
      <color theme="1"/>
      <name val="Calibri"/>
      <family val="2"/>
      <scheme val="minor"/>
    </font>
    <font>
      <vertAlign val="subscript"/>
      <sz val="11"/>
      <color theme="1"/>
      <name val="Calibri"/>
      <family val="2"/>
      <scheme val="minor"/>
    </font>
    <font>
      <b/>
      <sz val="11"/>
      <color theme="7" tint="0.79998168889431442"/>
      <name val="Calibri"/>
      <family val="2"/>
      <scheme val="minor"/>
    </font>
    <font>
      <sz val="11"/>
      <color theme="7" tint="0.79998168889431442"/>
      <name val="Calibri"/>
      <family val="2"/>
      <scheme val="minor"/>
    </font>
    <font>
      <sz val="11"/>
      <color theme="4" tint="-0.499984740745262"/>
      <name val="Calibri"/>
      <family val="2"/>
      <scheme val="minor"/>
    </font>
    <font>
      <b/>
      <sz val="11"/>
      <color theme="5" tint="0.79998168889431442"/>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s>
  <fills count="24">
    <fill>
      <patternFill patternType="none"/>
    </fill>
    <fill>
      <patternFill patternType="gray125"/>
    </fill>
    <fill>
      <patternFill patternType="solid">
        <fgColor rgb="FFFFC000"/>
        <bgColor rgb="FFFFC000"/>
      </patternFill>
    </fill>
    <fill>
      <patternFill patternType="solid">
        <fgColor rgb="FFC0C0C0"/>
        <bgColor rgb="FFC0C0C0"/>
      </patternFill>
    </fill>
    <fill>
      <patternFill patternType="solid">
        <fgColor rgb="FFD3D3D3"/>
        <bgColor rgb="FFD3D3D3"/>
      </patternFill>
    </fill>
    <fill>
      <patternFill patternType="solid">
        <fgColor rgb="FF808080"/>
        <bgColor rgb="FF808080"/>
      </patternFill>
    </fill>
    <fill>
      <patternFill patternType="solid">
        <fgColor rgb="FFFFFFFF"/>
        <bgColor rgb="FFFFFFFF"/>
      </patternFill>
    </fill>
    <fill>
      <patternFill patternType="solid">
        <fgColor rgb="FFFFD966"/>
        <bgColor rgb="FF000000"/>
      </patternFill>
    </fill>
    <fill>
      <patternFill patternType="solid">
        <fgColor rgb="FFFFF2CC"/>
        <bgColor rgb="FF000000"/>
      </patternFill>
    </fill>
    <fill>
      <patternFill patternType="solid">
        <fgColor rgb="FFFFC000"/>
        <bgColor rgb="FF000000"/>
      </patternFill>
    </fill>
    <fill>
      <patternFill patternType="solid">
        <fgColor rgb="FFD9D9D9"/>
        <bgColor rgb="FF000000"/>
      </patternFill>
    </fill>
    <fill>
      <patternFill patternType="solid">
        <fgColor rgb="FFFCE4D6"/>
        <bgColor rgb="FF000000"/>
      </patternFill>
    </fill>
    <fill>
      <patternFill patternType="solid">
        <fgColor rgb="FFFFFFFF"/>
        <bgColor rgb="FF000000"/>
      </patternFill>
    </fill>
    <fill>
      <patternFill patternType="solid">
        <fgColor theme="7"/>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34998626667073579"/>
        <bgColor indexed="64"/>
      </patternFill>
    </fill>
  </fills>
  <borders count="76">
    <border>
      <left/>
      <right/>
      <top/>
      <bottom/>
      <diagonal/>
    </border>
    <border>
      <left style="thin">
        <color rgb="FFD3D3D3"/>
      </left>
      <right style="thin">
        <color rgb="FFD3D3D3"/>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diagonal/>
    </border>
    <border>
      <left/>
      <right/>
      <top style="thin">
        <color rgb="FFD3D3D3"/>
      </top>
      <bottom/>
      <diagonal/>
    </border>
    <border>
      <left style="thin">
        <color rgb="FFD3D3D3"/>
      </left>
      <right/>
      <top/>
      <bottom/>
      <diagonal/>
    </border>
    <border>
      <left/>
      <right style="thin">
        <color rgb="FFD3D3D3"/>
      </right>
      <top/>
      <bottom/>
      <diagonal/>
    </border>
    <border>
      <left style="thin">
        <color rgb="FFD3D3D3"/>
      </left>
      <right/>
      <top/>
      <bottom style="thin">
        <color rgb="FFD3D3D3"/>
      </bottom>
      <diagonal/>
    </border>
    <border>
      <left/>
      <right style="thin">
        <color rgb="FFD3D3D3"/>
      </right>
      <top/>
      <bottom style="thin">
        <color rgb="FFD3D3D3"/>
      </bottom>
      <diagonal/>
    </border>
    <border>
      <left/>
      <right/>
      <top/>
      <bottom style="thin">
        <color rgb="FFD3D3D3"/>
      </bottom>
      <diagonal/>
    </border>
    <border>
      <left style="thin">
        <color rgb="FFD3D3D3"/>
      </left>
      <right/>
      <top style="thin">
        <color rgb="FFD3D3D3"/>
      </top>
      <bottom style="thin">
        <color rgb="FFD3D3D3"/>
      </bottom>
      <diagonal/>
    </border>
    <border>
      <left style="thin">
        <color rgb="FFD3D3D3"/>
      </left>
      <right style="thin">
        <color rgb="FFD3D3D3"/>
      </right>
      <top/>
      <bottom style="thin">
        <color rgb="FFD3D3D3"/>
      </bottom>
      <diagonal/>
    </border>
    <border>
      <left style="thin">
        <color rgb="FFD3D3D3"/>
      </left>
      <right/>
      <top style="thin">
        <color rgb="FFD3D3D3"/>
      </top>
      <bottom/>
      <diagonal/>
    </border>
    <border>
      <left style="thin">
        <color rgb="FFD3D3D3"/>
      </left>
      <right style="thin">
        <color rgb="FFD3D3D3"/>
      </right>
      <top style="thin">
        <color rgb="FFD3D3D3"/>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rgb="FFFFF2CC"/>
      </right>
      <top style="thin">
        <color rgb="FFFFF2CC"/>
      </top>
      <bottom style="thin">
        <color rgb="FFFFF2CC"/>
      </bottom>
      <diagonal/>
    </border>
    <border>
      <left/>
      <right style="thin">
        <color rgb="FFFFF2CC"/>
      </right>
      <top style="thin">
        <color rgb="FFFFF2CC"/>
      </top>
      <bottom style="thin">
        <color rgb="FFFFF2CC"/>
      </bottom>
      <diagonal/>
    </border>
    <border>
      <left style="medium">
        <color indexed="64"/>
      </left>
      <right style="thin">
        <color rgb="FFFFF2CC"/>
      </right>
      <top/>
      <bottom style="thin">
        <color rgb="FFFFF2CC"/>
      </bottom>
      <diagonal/>
    </border>
    <border>
      <left style="medium">
        <color indexed="64"/>
      </left>
      <right/>
      <top/>
      <bottom style="thin">
        <color rgb="FFFFF2CC"/>
      </bottom>
      <diagonal/>
    </border>
    <border>
      <left/>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rgb="FFFFF2CC"/>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theme="7" tint="0.79998168889431442"/>
      </left>
      <right style="thin">
        <color theme="7" tint="0.79998168889431442"/>
      </right>
      <top/>
      <bottom style="thin">
        <color theme="7" tint="0.79998168889431442"/>
      </bottom>
      <diagonal/>
    </border>
    <border>
      <left style="medium">
        <color indexed="64"/>
      </left>
      <right style="thin">
        <color theme="7" tint="0.79998168889431442"/>
      </right>
      <top style="thin">
        <color theme="7" tint="0.79998168889431442"/>
      </top>
      <bottom style="thin">
        <color theme="7" tint="0.79998168889431442"/>
      </bottom>
      <diagonal/>
    </border>
    <border>
      <left style="thin">
        <color theme="7" tint="0.79998168889431442"/>
      </left>
      <right/>
      <top/>
      <bottom/>
      <diagonal/>
    </border>
    <border>
      <left style="medium">
        <color indexed="64"/>
      </left>
      <right/>
      <top style="thin">
        <color theme="7" tint="0.79998168889431442"/>
      </top>
      <bottom style="thin">
        <color theme="7" tint="0.79998168889431442"/>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theme="7" tint="0.79998168889431442"/>
      </left>
      <right style="thin">
        <color theme="7" tint="0.79998168889431442"/>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theme="7" tint="0.79998168889431442"/>
      </left>
      <right/>
      <top/>
      <bottom style="medium">
        <color indexed="64"/>
      </bottom>
      <diagonal/>
    </border>
    <border>
      <left style="thin">
        <color indexed="64"/>
      </left>
      <right/>
      <top style="thin">
        <color theme="7" tint="0.79998168889431442"/>
      </top>
      <bottom style="thin">
        <color theme="7" tint="0.79998168889431442"/>
      </bottom>
      <diagonal/>
    </border>
  </borders>
  <cellStyleXfs count="3">
    <xf numFmtId="0" fontId="0" fillId="0" borderId="0"/>
    <xf numFmtId="43" fontId="6" fillId="0" borderId="0" applyFont="0" applyFill="0" applyBorder="0" applyAlignment="0" applyProtection="0"/>
    <xf numFmtId="0" fontId="26" fillId="0" borderId="0" applyNumberFormat="0" applyFill="0" applyBorder="0" applyAlignment="0" applyProtection="0"/>
  </cellStyleXfs>
  <cellXfs count="319">
    <xf numFmtId="0" fontId="0" fillId="0" borderId="0" xfId="0"/>
    <xf numFmtId="0" fontId="1" fillId="2" borderId="1" xfId="0" applyFont="1" applyFill="1" applyBorder="1" applyAlignment="1">
      <alignment vertical="top" wrapText="1" readingOrder="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0" xfId="0" applyFont="1"/>
    <xf numFmtId="0" fontId="3" fillId="0" borderId="1" xfId="0" applyFont="1" applyBorder="1" applyAlignment="1">
      <alignment vertical="top" wrapText="1" readingOrder="1"/>
    </xf>
    <xf numFmtId="0" fontId="3" fillId="0" borderId="1" xfId="0" applyFont="1" applyBorder="1" applyAlignment="1">
      <alignment vertical="top" wrapText="1" readingOrder="1"/>
    </xf>
    <xf numFmtId="0" fontId="2" fillId="0" borderId="2" xfId="0" applyFont="1" applyBorder="1" applyAlignment="1">
      <alignment vertical="top" wrapText="1"/>
    </xf>
    <xf numFmtId="0" fontId="2" fillId="0" borderId="3" xfId="0" applyFont="1" applyBorder="1" applyAlignment="1">
      <alignment vertical="top" wrapText="1"/>
    </xf>
    <xf numFmtId="0" fontId="1" fillId="2" borderId="1" xfId="0" applyFont="1" applyFill="1" applyBorder="1" applyAlignment="1">
      <alignment vertical="top" wrapText="1" readingOrder="1"/>
    </xf>
    <xf numFmtId="0" fontId="3" fillId="2" borderId="1" xfId="0" applyFont="1" applyFill="1" applyBorder="1" applyAlignment="1">
      <alignment vertical="top" wrapText="1" readingOrder="1"/>
    </xf>
    <xf numFmtId="165" fontId="3" fillId="0" borderId="1" xfId="0" applyNumberFormat="1" applyFont="1" applyBorder="1" applyAlignment="1">
      <alignment vertical="top" wrapText="1" readingOrder="1"/>
    </xf>
    <xf numFmtId="0" fontId="2" fillId="0" borderId="4" xfId="0" applyFont="1" applyBorder="1" applyAlignment="1">
      <alignment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5" xfId="0" applyFont="1" applyBorder="1" applyAlignment="1">
      <alignment vertical="top" wrapText="1"/>
    </xf>
    <xf numFmtId="0" fontId="2" fillId="0" borderId="0" xfId="0" applyFont="1"/>
    <xf numFmtId="0" fontId="2" fillId="0" borderId="10" xfId="0" applyFont="1" applyBorder="1" applyAlignment="1">
      <alignment vertical="top" wrapText="1"/>
    </xf>
    <xf numFmtId="164" fontId="3" fillId="0" borderId="1" xfId="0" applyNumberFormat="1" applyFont="1" applyBorder="1" applyAlignment="1">
      <alignment vertical="top" wrapText="1" readingOrder="1"/>
    </xf>
    <xf numFmtId="0" fontId="5" fillId="0" borderId="0" xfId="0" applyFont="1" applyAlignment="1">
      <alignment vertical="top" wrapText="1" readingOrder="1"/>
    </xf>
    <xf numFmtId="0" fontId="4" fillId="0" borderId="0" xfId="0" applyFont="1" applyAlignment="1">
      <alignment vertical="top" wrapText="1" readingOrder="1"/>
    </xf>
    <xf numFmtId="0" fontId="7" fillId="0" borderId="0" xfId="0" applyFont="1"/>
    <xf numFmtId="0" fontId="3" fillId="0" borderId="11" xfId="0" applyFont="1" applyBorder="1" applyAlignment="1">
      <alignment vertical="top" wrapText="1" readingOrder="1"/>
    </xf>
    <xf numFmtId="0" fontId="1" fillId="5" borderId="9" xfId="0" applyFont="1" applyFill="1" applyBorder="1" applyAlignment="1">
      <alignment vertical="top" wrapText="1" readingOrder="1"/>
    </xf>
    <xf numFmtId="0" fontId="3" fillId="0" borderId="2" xfId="0" applyFont="1" applyBorder="1" applyAlignment="1">
      <alignment vertical="top" wrapText="1" readingOrder="1"/>
    </xf>
    <xf numFmtId="0" fontId="3" fillId="0" borderId="9" xfId="0" applyFont="1" applyBorder="1" applyAlignment="1">
      <alignment vertical="top" wrapText="1" readingOrder="1"/>
    </xf>
    <xf numFmtId="0" fontId="1" fillId="3" borderId="12" xfId="0" applyFont="1" applyFill="1" applyBorder="1" applyAlignment="1">
      <alignment vertical="top" wrapText="1" readingOrder="1"/>
    </xf>
    <xf numFmtId="0" fontId="3" fillId="6" borderId="12" xfId="0" applyFont="1" applyFill="1" applyBorder="1" applyAlignment="1">
      <alignment vertical="top" wrapText="1" readingOrder="1"/>
    </xf>
    <xf numFmtId="0" fontId="1" fillId="3" borderId="11" xfId="0" applyFont="1" applyFill="1" applyBorder="1" applyAlignment="1">
      <alignment vertical="top" wrapText="1" readingOrder="1"/>
    </xf>
    <xf numFmtId="0" fontId="1" fillId="3" borderId="2" xfId="0" applyFont="1" applyFill="1" applyBorder="1" applyAlignment="1">
      <alignment vertical="top" wrapText="1" readingOrder="1"/>
    </xf>
    <xf numFmtId="0" fontId="1" fillId="3" borderId="3" xfId="0" applyFont="1" applyFill="1" applyBorder="1" applyAlignment="1">
      <alignment vertical="top" wrapText="1" readingOrder="1"/>
    </xf>
    <xf numFmtId="0" fontId="3" fillId="0" borderId="1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 fillId="4" borderId="11" xfId="0" applyFont="1" applyFill="1" applyBorder="1" applyAlignment="1">
      <alignment vertical="top" wrapText="1" readingOrder="1"/>
    </xf>
    <xf numFmtId="0" fontId="1" fillId="4" borderId="2" xfId="0" applyFont="1" applyFill="1" applyBorder="1" applyAlignment="1">
      <alignment vertical="top" wrapText="1" readingOrder="1"/>
    </xf>
    <xf numFmtId="0" fontId="1" fillId="4" borderId="3" xfId="0" applyFont="1" applyFill="1" applyBorder="1" applyAlignment="1">
      <alignment vertical="top" wrapText="1" readingOrder="1"/>
    </xf>
    <xf numFmtId="0" fontId="1" fillId="5" borderId="11" xfId="0" applyFont="1" applyFill="1" applyBorder="1" applyAlignment="1">
      <alignment vertical="top" wrapText="1" readingOrder="1"/>
    </xf>
    <xf numFmtId="0" fontId="1" fillId="5" borderId="2" xfId="0" applyFont="1" applyFill="1" applyBorder="1" applyAlignment="1">
      <alignment vertical="top" wrapText="1" readingOrder="1"/>
    </xf>
    <xf numFmtId="0" fontId="1" fillId="5" borderId="3" xfId="0" applyFont="1" applyFill="1" applyBorder="1" applyAlignment="1">
      <alignment vertical="top" wrapText="1" readingOrder="1"/>
    </xf>
    <xf numFmtId="0" fontId="3" fillId="5" borderId="11" xfId="0" applyFont="1" applyFill="1" applyBorder="1" applyAlignment="1">
      <alignment vertical="top" wrapText="1" readingOrder="1"/>
    </xf>
    <xf numFmtId="0" fontId="3" fillId="5" borderId="2" xfId="0" applyFont="1" applyFill="1" applyBorder="1" applyAlignment="1">
      <alignment vertical="top" wrapText="1" readingOrder="1"/>
    </xf>
    <xf numFmtId="0" fontId="3" fillId="5" borderId="3" xfId="0" applyFont="1" applyFill="1" applyBorder="1" applyAlignment="1">
      <alignment vertical="top" wrapText="1" readingOrder="1"/>
    </xf>
    <xf numFmtId="0" fontId="3" fillId="3" borderId="11" xfId="0" applyFont="1" applyFill="1" applyBorder="1" applyAlignment="1">
      <alignment vertical="top" wrapText="1" readingOrder="1"/>
    </xf>
    <xf numFmtId="0" fontId="3" fillId="3" borderId="2" xfId="0" applyFont="1" applyFill="1" applyBorder="1" applyAlignment="1">
      <alignment vertical="top" wrapText="1" readingOrder="1"/>
    </xf>
    <xf numFmtId="0" fontId="3" fillId="3" borderId="3" xfId="0" applyFont="1" applyFill="1" applyBorder="1" applyAlignment="1">
      <alignment vertical="top" wrapText="1" readingOrder="1"/>
    </xf>
    <xf numFmtId="0" fontId="3" fillId="6" borderId="2" xfId="0" applyFont="1" applyFill="1" applyBorder="1" applyAlignment="1">
      <alignment vertical="top" wrapText="1" readingOrder="1"/>
    </xf>
    <xf numFmtId="0" fontId="3" fillId="6" borderId="11" xfId="0" applyFont="1" applyFill="1" applyBorder="1" applyAlignment="1">
      <alignment vertical="top" wrapText="1" readingOrder="1"/>
    </xf>
    <xf numFmtId="0" fontId="3" fillId="6" borderId="3" xfId="0" applyFont="1" applyFill="1" applyBorder="1" applyAlignment="1">
      <alignment vertical="top" wrapText="1" readingOrder="1"/>
    </xf>
    <xf numFmtId="0" fontId="8" fillId="0" borderId="1" xfId="0" applyFont="1" applyBorder="1" applyAlignment="1">
      <alignment vertical="top" wrapText="1" readingOrder="1"/>
    </xf>
    <xf numFmtId="0" fontId="3" fillId="6" borderId="1" xfId="0" applyFont="1" applyFill="1" applyBorder="1" applyAlignment="1">
      <alignment vertical="top" wrapText="1" readingOrder="1"/>
    </xf>
    <xf numFmtId="0" fontId="3" fillId="6" borderId="1" xfId="0" applyFont="1" applyFill="1" applyBorder="1" applyAlignment="1">
      <alignment vertical="top" wrapText="1" readingOrder="1"/>
    </xf>
    <xf numFmtId="0" fontId="1" fillId="3" borderId="1" xfId="0" applyFont="1" applyFill="1" applyBorder="1" applyAlignment="1">
      <alignment vertical="top" wrapText="1" readingOrder="1"/>
    </xf>
    <xf numFmtId="0" fontId="1" fillId="4" borderId="1" xfId="0" applyFont="1" applyFill="1" applyBorder="1" applyAlignment="1">
      <alignment vertical="top" wrapText="1" readingOrder="1"/>
    </xf>
    <xf numFmtId="0" fontId="1" fillId="5" borderId="1" xfId="0" applyFont="1" applyFill="1" applyBorder="1" applyAlignment="1">
      <alignment vertical="top" wrapText="1" readingOrder="1"/>
    </xf>
    <xf numFmtId="0" fontId="3" fillId="5" borderId="1" xfId="0" applyFont="1" applyFill="1" applyBorder="1" applyAlignment="1">
      <alignment vertical="top" wrapText="1" readingOrder="1"/>
    </xf>
    <xf numFmtId="0" fontId="1" fillId="5" borderId="1" xfId="0" applyFont="1" applyFill="1" applyBorder="1" applyAlignment="1">
      <alignment vertical="top" wrapText="1" readingOrder="1"/>
    </xf>
    <xf numFmtId="0" fontId="3" fillId="3" borderId="1" xfId="0" applyFont="1" applyFill="1" applyBorder="1" applyAlignment="1">
      <alignment vertical="top" wrapText="1" readingOrder="1"/>
    </xf>
    <xf numFmtId="0" fontId="1" fillId="3" borderId="1" xfId="0" applyFont="1" applyFill="1" applyBorder="1" applyAlignment="1">
      <alignment vertical="top" wrapText="1" readingOrder="1"/>
    </xf>
    <xf numFmtId="3" fontId="3" fillId="0" borderId="1" xfId="0" applyNumberFormat="1" applyFont="1" applyBorder="1" applyAlignment="1">
      <alignment vertical="top" wrapText="1" readingOrder="1"/>
    </xf>
    <xf numFmtId="3" fontId="2" fillId="0" borderId="2" xfId="0" applyNumberFormat="1" applyFont="1" applyBorder="1" applyAlignment="1">
      <alignment vertical="top" wrapText="1"/>
    </xf>
    <xf numFmtId="3" fontId="2" fillId="0" borderId="3" xfId="0" applyNumberFormat="1" applyFont="1" applyBorder="1" applyAlignment="1">
      <alignment vertical="top" wrapText="1"/>
    </xf>
    <xf numFmtId="0" fontId="3" fillId="0" borderId="1" xfId="0" applyFont="1" applyBorder="1" applyAlignment="1">
      <alignment vertical="center" wrapText="1" readingOrder="1"/>
    </xf>
    <xf numFmtId="0" fontId="3" fillId="0" borderId="0" xfId="0" applyFont="1" applyAlignment="1">
      <alignment vertical="center" wrapText="1"/>
    </xf>
    <xf numFmtId="0" fontId="3" fillId="0" borderId="1" xfId="0" applyFont="1" applyBorder="1" applyAlignment="1">
      <alignment vertical="center" wrapText="1" readingOrder="1"/>
    </xf>
    <xf numFmtId="0" fontId="2" fillId="0" borderId="3" xfId="0" applyFont="1" applyBorder="1" applyAlignment="1">
      <alignment vertical="center" wrapText="1"/>
    </xf>
    <xf numFmtId="0" fontId="9" fillId="0" borderId="1" xfId="0" applyFont="1" applyBorder="1" applyAlignment="1">
      <alignment vertical="top" wrapText="1" readingOrder="1"/>
    </xf>
    <xf numFmtId="0" fontId="3" fillId="0" borderId="13" xfId="0" applyFont="1" applyBorder="1" applyAlignment="1">
      <alignment horizontal="center" vertical="top" wrapText="1" readingOrder="1"/>
    </xf>
    <xf numFmtId="0" fontId="3" fillId="0" borderId="5" xfId="0" applyFont="1" applyBorder="1" applyAlignment="1">
      <alignment horizontal="center" vertical="top" wrapText="1" readingOrder="1"/>
    </xf>
    <xf numFmtId="0" fontId="3" fillId="0" borderId="4" xfId="0" applyFont="1" applyBorder="1" applyAlignment="1">
      <alignment horizontal="center" vertical="top" wrapText="1" readingOrder="1"/>
    </xf>
    <xf numFmtId="0" fontId="3" fillId="0" borderId="6" xfId="0" applyFont="1" applyBorder="1" applyAlignment="1">
      <alignment horizontal="center" vertical="top" wrapText="1" readingOrder="1"/>
    </xf>
    <xf numFmtId="0" fontId="3" fillId="0" borderId="0" xfId="0" applyFont="1" applyAlignment="1">
      <alignment horizontal="center" vertical="top" wrapText="1" readingOrder="1"/>
    </xf>
    <xf numFmtId="0" fontId="3" fillId="0" borderId="7" xfId="0" applyFont="1" applyBorder="1" applyAlignment="1">
      <alignment horizontal="center" vertical="top" wrapText="1" readingOrder="1"/>
    </xf>
    <xf numFmtId="0" fontId="3" fillId="0" borderId="8" xfId="0" applyFont="1" applyBorder="1" applyAlignment="1">
      <alignment horizontal="center" vertical="top" wrapText="1" readingOrder="1"/>
    </xf>
    <xf numFmtId="0" fontId="3" fillId="0" borderId="10" xfId="0" applyFont="1" applyBorder="1" applyAlignment="1">
      <alignment horizontal="center" vertical="top" wrapText="1" readingOrder="1"/>
    </xf>
    <xf numFmtId="0" fontId="3" fillId="0" borderId="9" xfId="0" applyFont="1" applyBorder="1" applyAlignment="1">
      <alignment horizontal="center" vertical="top" wrapText="1" readingOrder="1"/>
    </xf>
    <xf numFmtId="3" fontId="10" fillId="0" borderId="11" xfId="0" applyNumberFormat="1" applyFont="1" applyBorder="1" applyAlignment="1">
      <alignment horizontal="right"/>
    </xf>
    <xf numFmtId="3" fontId="10" fillId="0" borderId="2" xfId="0" applyNumberFormat="1" applyFont="1" applyBorder="1" applyAlignment="1">
      <alignment horizontal="right"/>
    </xf>
    <xf numFmtId="3" fontId="10" fillId="0" borderId="0" xfId="0" applyNumberFormat="1" applyFont="1" applyAlignment="1">
      <alignment horizontal="right"/>
    </xf>
    <xf numFmtId="0" fontId="1" fillId="2" borderId="14" xfId="0" applyFont="1" applyFill="1" applyBorder="1" applyAlignment="1">
      <alignment vertical="top" wrapText="1" readingOrder="1"/>
    </xf>
    <xf numFmtId="0" fontId="3" fillId="0" borderId="15" xfId="0" applyFont="1" applyBorder="1" applyAlignment="1">
      <alignment vertical="top" wrapText="1" readingOrder="1"/>
    </xf>
    <xf numFmtId="0" fontId="2" fillId="0" borderId="15" xfId="0" applyFont="1" applyBorder="1" applyAlignment="1">
      <alignment vertical="top" wrapText="1"/>
    </xf>
    <xf numFmtId="3" fontId="3" fillId="0" borderId="15" xfId="0" applyNumberFormat="1" applyFont="1" applyBorder="1" applyAlignment="1">
      <alignment horizontal="right" vertical="top" wrapText="1" readingOrder="1"/>
    </xf>
    <xf numFmtId="3" fontId="2" fillId="0" borderId="15" xfId="0" applyNumberFormat="1" applyFont="1" applyBorder="1" applyAlignment="1">
      <alignment horizontal="right" vertical="top" wrapText="1"/>
    </xf>
    <xf numFmtId="168" fontId="3" fillId="0" borderId="15" xfId="0" applyNumberFormat="1" applyFont="1" applyBorder="1" applyAlignment="1">
      <alignment vertical="top" wrapText="1" readingOrder="1"/>
    </xf>
    <xf numFmtId="168" fontId="2" fillId="0" borderId="15" xfId="0" applyNumberFormat="1" applyFont="1" applyBorder="1" applyAlignment="1">
      <alignment vertical="top" wrapText="1"/>
    </xf>
    <xf numFmtId="3" fontId="3" fillId="0" borderId="15" xfId="0" applyNumberFormat="1" applyFont="1" applyBorder="1" applyAlignment="1">
      <alignment vertical="top" wrapText="1" readingOrder="1"/>
    </xf>
    <xf numFmtId="3" fontId="2" fillId="0" borderId="15" xfId="0" applyNumberFormat="1" applyFont="1" applyBorder="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right" vertical="top" wrapText="1"/>
    </xf>
    <xf numFmtId="0" fontId="3" fillId="0" borderId="15" xfId="0" applyFont="1" applyBorder="1" applyAlignment="1">
      <alignment horizontal="center" vertical="top" wrapText="1" readingOrder="1"/>
    </xf>
    <xf numFmtId="168" fontId="3" fillId="0" borderId="15" xfId="0" applyNumberFormat="1" applyFont="1" applyBorder="1" applyAlignment="1">
      <alignment horizontal="center" vertical="top" wrapText="1" readingOrder="1"/>
    </xf>
    <xf numFmtId="3" fontId="3" fillId="0" borderId="15" xfId="0" applyNumberFormat="1" applyFont="1" applyBorder="1" applyAlignment="1">
      <alignment horizontal="center" vertical="top" wrapText="1" readingOrder="1"/>
    </xf>
    <xf numFmtId="0" fontId="2" fillId="0" borderId="15" xfId="0" applyFont="1" applyBorder="1" applyAlignment="1">
      <alignment vertical="top" wrapText="1"/>
    </xf>
    <xf numFmtId="0" fontId="3" fillId="0" borderId="3" xfId="0" applyFont="1" applyBorder="1" applyAlignment="1">
      <alignment vertical="top" wrapText="1" readingOrder="1"/>
    </xf>
    <xf numFmtId="0" fontId="2" fillId="0" borderId="11" xfId="0" applyFont="1" applyBorder="1" applyAlignment="1">
      <alignment horizontal="center" vertical="top" wrapText="1"/>
    </xf>
    <xf numFmtId="0" fontId="2" fillId="0" borderId="3" xfId="0" applyFont="1" applyBorder="1" applyAlignment="1">
      <alignment horizontal="center" vertical="top" wrapText="1"/>
    </xf>
    <xf numFmtId="0" fontId="2" fillId="0" borderId="11" xfId="0" applyFont="1" applyBorder="1" applyAlignment="1">
      <alignment vertical="top" wrapText="1"/>
    </xf>
    <xf numFmtId="0" fontId="2" fillId="0" borderId="2" xfId="0" applyFont="1" applyBorder="1" applyAlignment="1">
      <alignment horizontal="center" vertical="top" wrapText="1"/>
    </xf>
    <xf numFmtId="0" fontId="3" fillId="0" borderId="11" xfId="0" applyFont="1" applyBorder="1" applyAlignment="1">
      <alignment horizontal="center" vertical="top" wrapText="1" readingOrder="1"/>
    </xf>
    <xf numFmtId="0" fontId="3" fillId="0" borderId="2"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11" fillId="7" borderId="16" xfId="0" applyFont="1" applyFill="1" applyBorder="1" applyAlignment="1">
      <alignment horizontal="center" vertical="center"/>
    </xf>
    <xf numFmtId="0" fontId="11" fillId="7" borderId="0" xfId="0" applyFont="1" applyFill="1" applyAlignment="1">
      <alignment vertical="center"/>
    </xf>
    <xf numFmtId="0" fontId="12" fillId="8" borderId="17" xfId="0" applyFont="1" applyFill="1" applyBorder="1" applyAlignment="1">
      <alignment horizontal="center"/>
    </xf>
    <xf numFmtId="0" fontId="12" fillId="8" borderId="18" xfId="0" applyFont="1" applyFill="1" applyBorder="1"/>
    <xf numFmtId="0" fontId="12" fillId="8" borderId="18" xfId="0" applyFont="1" applyFill="1" applyBorder="1" applyAlignment="1">
      <alignment horizontal="center"/>
    </xf>
    <xf numFmtId="0" fontId="12" fillId="8" borderId="0" xfId="0" applyFont="1" applyFill="1" applyAlignment="1">
      <alignment horizontal="center"/>
    </xf>
    <xf numFmtId="0" fontId="12" fillId="8" borderId="19" xfId="0" applyFont="1" applyFill="1" applyBorder="1" applyAlignment="1">
      <alignment horizontal="center"/>
    </xf>
    <xf numFmtId="0" fontId="13" fillId="8" borderId="0" xfId="0" applyFont="1" applyFill="1" applyAlignment="1">
      <alignment horizontal="left" vertical="top" wrapText="1"/>
    </xf>
    <xf numFmtId="0" fontId="12" fillId="8" borderId="20" xfId="0" applyFont="1" applyFill="1" applyBorder="1" applyAlignment="1">
      <alignment horizontal="center"/>
    </xf>
    <xf numFmtId="0" fontId="12" fillId="9" borderId="22" xfId="0" applyFont="1" applyFill="1" applyBorder="1" applyAlignment="1">
      <alignment vertical="center"/>
    </xf>
    <xf numFmtId="0" fontId="12" fillId="9" borderId="23" xfId="0" applyFont="1" applyFill="1" applyBorder="1" applyAlignment="1">
      <alignment horizontal="center" vertical="center"/>
    </xf>
    <xf numFmtId="0" fontId="12" fillId="9" borderId="24" xfId="0" applyFont="1" applyFill="1" applyBorder="1" applyAlignment="1">
      <alignment horizontal="center" vertical="center"/>
    </xf>
    <xf numFmtId="0" fontId="12" fillId="9" borderId="24" xfId="0" applyFont="1" applyFill="1" applyBorder="1" applyAlignment="1">
      <alignment vertical="center"/>
    </xf>
    <xf numFmtId="0" fontId="12" fillId="9" borderId="25" xfId="0" applyFont="1" applyFill="1" applyBorder="1" applyAlignment="1">
      <alignment vertical="center"/>
    </xf>
    <xf numFmtId="0" fontId="13" fillId="10" borderId="22" xfId="0" applyFont="1" applyFill="1" applyBorder="1"/>
    <xf numFmtId="0" fontId="13" fillId="11" borderId="23" xfId="0" applyFont="1" applyFill="1" applyBorder="1" applyProtection="1">
      <protection locked="0"/>
    </xf>
    <xf numFmtId="2" fontId="13" fillId="10" borderId="23" xfId="0" applyNumberFormat="1" applyFont="1" applyFill="1" applyBorder="1" applyProtection="1">
      <protection hidden="1"/>
    </xf>
    <xf numFmtId="169" fontId="13" fillId="0" borderId="23" xfId="0" applyNumberFormat="1" applyFont="1" applyBorder="1" applyProtection="1">
      <protection locked="0"/>
    </xf>
    <xf numFmtId="169" fontId="13" fillId="12" borderId="23" xfId="0" applyNumberFormat="1" applyFont="1" applyFill="1" applyBorder="1" applyProtection="1">
      <protection locked="0"/>
    </xf>
    <xf numFmtId="0" fontId="13" fillId="10" borderId="23" xfId="0" applyFont="1" applyFill="1" applyBorder="1"/>
    <xf numFmtId="0" fontId="13" fillId="12" borderId="26" xfId="0" applyFont="1" applyFill="1" applyBorder="1" applyAlignment="1" applyProtection="1">
      <alignment wrapText="1"/>
      <protection locked="0"/>
    </xf>
    <xf numFmtId="0" fontId="16" fillId="8" borderId="20" xfId="0" applyFont="1" applyFill="1" applyBorder="1" applyAlignment="1">
      <alignment horizontal="center"/>
    </xf>
    <xf numFmtId="0" fontId="13" fillId="10" borderId="23" xfId="0" applyFont="1" applyFill="1" applyBorder="1" applyProtection="1">
      <protection hidden="1"/>
    </xf>
    <xf numFmtId="0" fontId="13" fillId="10" borderId="27" xfId="0" applyFont="1" applyFill="1" applyBorder="1"/>
    <xf numFmtId="0" fontId="13" fillId="10" borderId="28" xfId="0" applyFont="1" applyFill="1" applyBorder="1" applyProtection="1">
      <protection hidden="1"/>
    </xf>
    <xf numFmtId="2" fontId="13" fillId="10" borderId="28" xfId="0" applyNumberFormat="1" applyFont="1" applyFill="1" applyBorder="1" applyProtection="1">
      <protection hidden="1"/>
    </xf>
    <xf numFmtId="169" fontId="13" fillId="0" borderId="28" xfId="0" applyNumberFormat="1" applyFont="1" applyBorder="1" applyProtection="1">
      <protection locked="0"/>
    </xf>
    <xf numFmtId="169" fontId="13" fillId="12" borderId="28" xfId="0" applyNumberFormat="1" applyFont="1" applyFill="1" applyBorder="1" applyProtection="1">
      <protection locked="0"/>
    </xf>
    <xf numFmtId="0" fontId="13" fillId="10" borderId="28" xfId="0" applyFont="1" applyFill="1" applyBorder="1"/>
    <xf numFmtId="0" fontId="13" fillId="12" borderId="29" xfId="0" applyFont="1" applyFill="1" applyBorder="1" applyAlignment="1" applyProtection="1">
      <alignment wrapText="1"/>
      <protection locked="0"/>
    </xf>
    <xf numFmtId="0" fontId="13" fillId="8" borderId="0" xfId="0" applyFont="1" applyFill="1" applyAlignment="1">
      <alignment horizontal="left" vertical="top" wrapText="1"/>
    </xf>
    <xf numFmtId="0" fontId="13" fillId="8" borderId="30" xfId="0" applyFont="1" applyFill="1" applyBorder="1" applyAlignment="1">
      <alignment horizontal="left" vertical="top" wrapText="1"/>
    </xf>
    <xf numFmtId="0" fontId="14" fillId="8" borderId="21" xfId="0" applyFont="1" applyFill="1" applyBorder="1" applyAlignment="1">
      <alignment horizontal="left" vertical="top" wrapText="1"/>
    </xf>
    <xf numFmtId="0" fontId="17" fillId="13" borderId="31" xfId="0" applyFont="1" applyFill="1" applyBorder="1" applyAlignment="1">
      <alignment vertical="center"/>
    </xf>
    <xf numFmtId="0" fontId="17" fillId="13" borderId="24" xfId="0" applyFont="1" applyFill="1" applyBorder="1" applyAlignment="1">
      <alignment vertical="center"/>
    </xf>
    <xf numFmtId="0" fontId="17" fillId="13" borderId="32" xfId="0" applyFont="1" applyFill="1" applyBorder="1" applyAlignment="1">
      <alignment vertical="center"/>
    </xf>
    <xf numFmtId="0" fontId="17" fillId="13" borderId="33" xfId="0" applyFont="1" applyFill="1" applyBorder="1" applyAlignment="1">
      <alignment vertical="center"/>
    </xf>
    <xf numFmtId="0" fontId="0" fillId="14" borderId="34" xfId="0" applyFill="1" applyBorder="1" applyProtection="1">
      <protection locked="0"/>
    </xf>
    <xf numFmtId="0" fontId="0" fillId="14" borderId="35" xfId="0" applyFill="1" applyBorder="1" applyProtection="1">
      <protection locked="0"/>
    </xf>
    <xf numFmtId="169" fontId="0" fillId="0" borderId="36" xfId="1" applyNumberFormat="1" applyFont="1" applyFill="1" applyBorder="1" applyProtection="1">
      <protection locked="0"/>
    </xf>
    <xf numFmtId="170" fontId="0" fillId="15" borderId="15" xfId="0" applyNumberFormat="1" applyFill="1" applyBorder="1" applyProtection="1">
      <protection hidden="1"/>
    </xf>
    <xf numFmtId="168" fontId="0" fillId="15" borderId="15" xfId="0" applyNumberFormat="1" applyFill="1" applyBorder="1" applyProtection="1">
      <protection hidden="1"/>
    </xf>
    <xf numFmtId="171" fontId="0" fillId="16" borderId="15" xfId="1" applyNumberFormat="1" applyFont="1" applyFill="1" applyBorder="1" applyProtection="1">
      <protection hidden="1"/>
    </xf>
    <xf numFmtId="0" fontId="0" fillId="16" borderId="37" xfId="0" applyFill="1" applyBorder="1" applyAlignment="1" applyProtection="1">
      <alignment wrapText="1"/>
      <protection locked="0"/>
    </xf>
    <xf numFmtId="169" fontId="0" fillId="0" borderId="15" xfId="1" applyNumberFormat="1" applyFont="1" applyFill="1" applyBorder="1" applyProtection="1">
      <protection locked="0"/>
    </xf>
    <xf numFmtId="0" fontId="0" fillId="14" borderId="34" xfId="0" applyFill="1" applyBorder="1" applyAlignment="1" applyProtection="1">
      <alignment wrapText="1"/>
      <protection locked="0"/>
    </xf>
    <xf numFmtId="0" fontId="0" fillId="16" borderId="37" xfId="0" applyFill="1" applyBorder="1" applyProtection="1">
      <protection locked="0"/>
    </xf>
    <xf numFmtId="0" fontId="0" fillId="15" borderId="34" xfId="0" applyFill="1" applyBorder="1" applyProtection="1">
      <protection hidden="1"/>
    </xf>
    <xf numFmtId="0" fontId="0" fillId="15" borderId="38" xfId="0" applyFill="1" applyBorder="1" applyProtection="1">
      <protection hidden="1"/>
    </xf>
    <xf numFmtId="10" fontId="0" fillId="0" borderId="39" xfId="1" applyNumberFormat="1" applyFont="1" applyFill="1" applyBorder="1" applyProtection="1">
      <protection locked="0"/>
    </xf>
    <xf numFmtId="0" fontId="0" fillId="16" borderId="40" xfId="0" applyFill="1" applyBorder="1" applyProtection="1">
      <protection locked="0"/>
    </xf>
    <xf numFmtId="169" fontId="0" fillId="0" borderId="39" xfId="1" applyNumberFormat="1" applyFont="1" applyFill="1" applyBorder="1" applyProtection="1">
      <protection locked="0"/>
    </xf>
    <xf numFmtId="170" fontId="0" fillId="16" borderId="15" xfId="0" applyNumberFormat="1" applyFill="1" applyBorder="1" applyProtection="1">
      <protection locked="0"/>
    </xf>
    <xf numFmtId="1" fontId="0" fillId="16" borderId="15" xfId="0" applyNumberFormat="1" applyFill="1" applyBorder="1" applyProtection="1">
      <protection locked="0"/>
    </xf>
    <xf numFmtId="171" fontId="0" fillId="16" borderId="15" xfId="1" applyNumberFormat="1" applyFont="1" applyFill="1" applyBorder="1" applyProtection="1">
      <protection locked="0"/>
    </xf>
    <xf numFmtId="168" fontId="0" fillId="16" borderId="15" xfId="0" applyNumberFormat="1" applyFill="1" applyBorder="1" applyProtection="1">
      <protection locked="0"/>
    </xf>
    <xf numFmtId="0" fontId="0" fillId="17" borderId="41" xfId="0" applyFill="1" applyBorder="1"/>
    <xf numFmtId="0" fontId="0" fillId="17" borderId="42" xfId="0" applyFill="1" applyBorder="1"/>
    <xf numFmtId="169" fontId="0" fillId="17" borderId="43" xfId="1" applyNumberFormat="1" applyFont="1" applyFill="1" applyBorder="1"/>
    <xf numFmtId="170" fontId="0" fillId="17" borderId="43" xfId="0" applyNumberFormat="1" applyFill="1" applyBorder="1" applyProtection="1">
      <protection hidden="1"/>
    </xf>
    <xf numFmtId="168" fontId="0" fillId="17" borderId="43" xfId="0" applyNumberFormat="1" applyFill="1" applyBorder="1" applyProtection="1">
      <protection hidden="1"/>
    </xf>
    <xf numFmtId="172" fontId="0" fillId="16" borderId="43" xfId="1" applyNumberFormat="1" applyFont="1" applyFill="1" applyBorder="1" applyProtection="1">
      <protection locked="0" hidden="1"/>
    </xf>
    <xf numFmtId="0" fontId="0" fillId="16" borderId="44" xfId="0" applyFill="1" applyBorder="1" applyAlignment="1" applyProtection="1">
      <alignment wrapText="1"/>
      <protection locked="0"/>
    </xf>
    <xf numFmtId="0" fontId="17" fillId="13" borderId="31" xfId="0" applyFont="1" applyFill="1" applyBorder="1" applyAlignment="1">
      <alignment vertical="center" wrapText="1"/>
    </xf>
    <xf numFmtId="0" fontId="17" fillId="13" borderId="32" xfId="0" applyFont="1" applyFill="1" applyBorder="1" applyAlignment="1">
      <alignment vertical="center" wrapText="1"/>
    </xf>
    <xf numFmtId="0" fontId="17" fillId="13" borderId="45" xfId="0" applyFont="1" applyFill="1" applyBorder="1" applyAlignment="1">
      <alignment vertical="center" wrapText="1"/>
    </xf>
    <xf numFmtId="0" fontId="17" fillId="13" borderId="33" xfId="0" applyFont="1" applyFill="1" applyBorder="1" applyAlignment="1">
      <alignment vertical="center" wrapText="1"/>
    </xf>
    <xf numFmtId="0" fontId="0" fillId="16" borderId="34" xfId="0" applyFill="1" applyBorder="1" applyAlignment="1" applyProtection="1">
      <alignment wrapText="1"/>
      <protection locked="0"/>
    </xf>
    <xf numFmtId="0" fontId="0" fillId="16" borderId="15" xfId="0" applyFill="1" applyBorder="1" applyProtection="1">
      <protection locked="0"/>
    </xf>
    <xf numFmtId="0" fontId="0" fillId="14" borderId="15" xfId="0" applyFill="1" applyBorder="1" applyProtection="1">
      <protection locked="0"/>
    </xf>
    <xf numFmtId="0" fontId="0" fillId="14" borderId="46" xfId="0" applyFill="1" applyBorder="1" applyProtection="1">
      <protection locked="0"/>
    </xf>
    <xf numFmtId="169" fontId="0" fillId="16" borderId="15" xfId="1" applyNumberFormat="1" applyFont="1" applyFill="1" applyBorder="1" applyProtection="1">
      <protection locked="0"/>
    </xf>
    <xf numFmtId="0" fontId="0" fillId="14" borderId="15" xfId="0" applyFill="1" applyBorder="1" applyAlignment="1" applyProtection="1">
      <alignment wrapText="1"/>
      <protection locked="0"/>
    </xf>
    <xf numFmtId="173" fontId="0" fillId="0" borderId="15" xfId="0" applyNumberFormat="1" applyBorder="1" applyProtection="1">
      <protection locked="0"/>
    </xf>
    <xf numFmtId="174" fontId="0" fillId="16" borderId="15" xfId="1" applyNumberFormat="1" applyFont="1" applyFill="1" applyBorder="1" applyProtection="1">
      <protection locked="0"/>
    </xf>
    <xf numFmtId="0" fontId="0" fillId="16" borderId="34" xfId="0" applyFill="1" applyBorder="1" applyProtection="1">
      <protection locked="0"/>
    </xf>
    <xf numFmtId="0" fontId="0" fillId="16" borderId="41" xfId="0" applyFill="1" applyBorder="1" applyProtection="1">
      <protection locked="0"/>
    </xf>
    <xf numFmtId="0" fontId="0" fillId="16" borderId="43" xfId="0" applyFill="1" applyBorder="1" applyProtection="1">
      <protection locked="0"/>
    </xf>
    <xf numFmtId="0" fontId="0" fillId="14" borderId="43" xfId="0" applyFill="1" applyBorder="1" applyProtection="1">
      <protection locked="0"/>
    </xf>
    <xf numFmtId="0" fontId="0" fillId="14" borderId="47" xfId="0" applyFill="1" applyBorder="1" applyProtection="1">
      <protection locked="0"/>
    </xf>
    <xf numFmtId="169" fontId="0" fillId="16" borderId="43" xfId="1" applyNumberFormat="1" applyFont="1" applyFill="1" applyBorder="1" applyProtection="1">
      <protection locked="0"/>
    </xf>
    <xf numFmtId="173" fontId="0" fillId="0" borderId="43" xfId="0" applyNumberFormat="1" applyBorder="1" applyProtection="1">
      <protection locked="0"/>
    </xf>
    <xf numFmtId="0" fontId="0" fillId="14" borderId="43" xfId="0" applyFill="1" applyBorder="1" applyAlignment="1" applyProtection="1">
      <alignment wrapText="1"/>
      <protection locked="0"/>
    </xf>
    <xf numFmtId="175" fontId="0" fillId="18" borderId="48" xfId="0" applyNumberFormat="1" applyFill="1" applyBorder="1"/>
    <xf numFmtId="0" fontId="17" fillId="18" borderId="48" xfId="0" applyFont="1" applyFill="1" applyBorder="1" applyAlignment="1">
      <alignment horizontal="center"/>
    </xf>
    <xf numFmtId="0" fontId="17" fillId="18" borderId="0" xfId="0" applyFont="1" applyFill="1" applyAlignment="1">
      <alignment horizontal="center"/>
    </xf>
    <xf numFmtId="0" fontId="17" fillId="18" borderId="49" xfId="0" applyFont="1" applyFill="1" applyBorder="1" applyAlignment="1">
      <alignment horizontal="center"/>
    </xf>
    <xf numFmtId="0" fontId="0" fillId="18" borderId="50" xfId="0" applyFill="1" applyBorder="1" applyAlignment="1">
      <alignment horizontal="left" vertical="top" wrapText="1"/>
    </xf>
    <xf numFmtId="0" fontId="0" fillId="18" borderId="0" xfId="0" applyFill="1" applyAlignment="1">
      <alignment horizontal="left" vertical="top" wrapText="1"/>
    </xf>
    <xf numFmtId="0" fontId="17" fillId="18" borderId="51" xfId="0" applyFont="1" applyFill="1" applyBorder="1" applyAlignment="1">
      <alignment horizontal="center"/>
    </xf>
    <xf numFmtId="0" fontId="14" fillId="18" borderId="21" xfId="0" applyFont="1" applyFill="1" applyBorder="1" applyAlignment="1">
      <alignment horizontal="left" vertical="top" wrapText="1"/>
    </xf>
    <xf numFmtId="0" fontId="0" fillId="18" borderId="0" xfId="0" applyFill="1" applyAlignment="1">
      <alignment horizontal="left" vertical="top" wrapText="1"/>
    </xf>
    <xf numFmtId="0" fontId="17" fillId="13" borderId="31" xfId="0" applyFont="1" applyFill="1" applyBorder="1"/>
    <xf numFmtId="0" fontId="17" fillId="13" borderId="32" xfId="0" applyFont="1" applyFill="1" applyBorder="1" applyAlignment="1">
      <alignment horizontal="center"/>
    </xf>
    <xf numFmtId="0" fontId="17" fillId="13" borderId="32" xfId="0" applyFont="1" applyFill="1" applyBorder="1"/>
    <xf numFmtId="0" fontId="17" fillId="13" borderId="33" xfId="0" applyFont="1" applyFill="1" applyBorder="1"/>
    <xf numFmtId="0" fontId="0" fillId="19" borderId="34" xfId="0" applyFill="1" applyBorder="1"/>
    <xf numFmtId="2" fontId="0" fillId="19" borderId="15" xfId="0" applyNumberFormat="1" applyFill="1" applyBorder="1" applyProtection="1">
      <protection hidden="1"/>
    </xf>
    <xf numFmtId="0" fontId="0" fillId="19" borderId="15" xfId="0" applyFill="1" applyBorder="1"/>
    <xf numFmtId="0" fontId="20" fillId="18" borderId="51" xfId="0" applyFont="1" applyFill="1" applyBorder="1" applyAlignment="1">
      <alignment horizontal="center"/>
    </xf>
    <xf numFmtId="0" fontId="0" fillId="19" borderId="15" xfId="0" applyFill="1" applyBorder="1" applyProtection="1">
      <protection hidden="1"/>
    </xf>
    <xf numFmtId="0" fontId="0" fillId="19" borderId="41" xfId="0" applyFill="1" applyBorder="1"/>
    <xf numFmtId="0" fontId="0" fillId="19" borderId="43" xfId="0" applyFill="1" applyBorder="1" applyProtection="1">
      <protection hidden="1"/>
    </xf>
    <xf numFmtId="2" fontId="0" fillId="19" borderId="43" xfId="0" applyNumberFormat="1" applyFill="1" applyBorder="1" applyProtection="1">
      <protection hidden="1"/>
    </xf>
    <xf numFmtId="169" fontId="0" fillId="0" borderId="43" xfId="1" applyNumberFormat="1" applyFont="1" applyFill="1" applyBorder="1" applyProtection="1">
      <protection locked="0"/>
    </xf>
    <xf numFmtId="0" fontId="0" fillId="19" borderId="43" xfId="0" applyFill="1" applyBorder="1"/>
    <xf numFmtId="0" fontId="17" fillId="18" borderId="48" xfId="0" applyFont="1" applyFill="1" applyBorder="1"/>
    <xf numFmtId="0" fontId="17" fillId="18" borderId="52" xfId="0" applyFont="1" applyFill="1" applyBorder="1"/>
    <xf numFmtId="0" fontId="17" fillId="18" borderId="52" xfId="0" applyFont="1" applyFill="1" applyBorder="1" applyAlignment="1">
      <alignment horizontal="center"/>
    </xf>
    <xf numFmtId="0" fontId="21" fillId="18" borderId="0" xfId="0" applyFont="1" applyFill="1" applyAlignment="1">
      <alignment horizontal="left" vertical="top" wrapText="1"/>
    </xf>
    <xf numFmtId="0" fontId="0" fillId="20" borderId="15" xfId="0" applyFill="1" applyBorder="1" applyAlignment="1" applyProtection="1">
      <alignment horizontal="left" vertical="top" wrapText="1"/>
      <protection hidden="1"/>
    </xf>
    <xf numFmtId="0" fontId="22" fillId="18" borderId="0" xfId="0" applyFont="1" applyFill="1" applyAlignment="1">
      <alignment horizontal="left"/>
    </xf>
    <xf numFmtId="0" fontId="22" fillId="18" borderId="53" xfId="0" applyFont="1" applyFill="1" applyBorder="1"/>
    <xf numFmtId="0" fontId="14" fillId="18" borderId="0" xfId="0" applyFont="1" applyFill="1" applyAlignment="1">
      <alignment horizontal="left"/>
    </xf>
    <xf numFmtId="0" fontId="17" fillId="13" borderId="54" xfId="0" applyFont="1" applyFill="1" applyBorder="1" applyAlignment="1">
      <alignment vertical="center"/>
    </xf>
    <xf numFmtId="0" fontId="17" fillId="13" borderId="55" xfId="0" applyFont="1" applyFill="1" applyBorder="1" applyAlignment="1">
      <alignment vertical="center"/>
    </xf>
    <xf numFmtId="0" fontId="17" fillId="13" borderId="56" xfId="0" applyFont="1" applyFill="1" applyBorder="1" applyAlignment="1">
      <alignment vertical="center"/>
    </xf>
    <xf numFmtId="0" fontId="17" fillId="13" borderId="57" xfId="0" applyFont="1" applyFill="1" applyBorder="1" applyAlignment="1">
      <alignment vertical="center"/>
    </xf>
    <xf numFmtId="169" fontId="0" fillId="0" borderId="58" xfId="1" applyNumberFormat="1" applyFont="1" applyFill="1" applyBorder="1" applyProtection="1">
      <protection locked="0"/>
    </xf>
    <xf numFmtId="170" fontId="0" fillId="15" borderId="59" xfId="0" applyNumberFormat="1" applyFill="1" applyBorder="1" applyProtection="1">
      <protection hidden="1"/>
    </xf>
    <xf numFmtId="168" fontId="0" fillId="15" borderId="59" xfId="0" applyNumberFormat="1" applyFill="1" applyBorder="1" applyProtection="1">
      <protection hidden="1"/>
    </xf>
    <xf numFmtId="171" fontId="0" fillId="16" borderId="59" xfId="1" applyNumberFormat="1" applyFont="1" applyFill="1" applyBorder="1" applyProtection="1">
      <protection hidden="1"/>
    </xf>
    <xf numFmtId="0" fontId="0" fillId="16" borderId="60" xfId="0" applyFill="1" applyBorder="1" applyProtection="1">
      <protection locked="0"/>
    </xf>
    <xf numFmtId="0" fontId="0" fillId="14" borderId="23" xfId="0" applyFill="1" applyBorder="1" applyProtection="1">
      <protection locked="0"/>
    </xf>
    <xf numFmtId="0" fontId="0" fillId="15" borderId="35" xfId="0" applyFill="1" applyBorder="1" applyProtection="1">
      <protection hidden="1"/>
    </xf>
    <xf numFmtId="0" fontId="23" fillId="18" borderId="51" xfId="0" applyFont="1" applyFill="1" applyBorder="1" applyAlignment="1" applyProtection="1">
      <alignment horizontal="center"/>
      <protection hidden="1"/>
    </xf>
    <xf numFmtId="0" fontId="14" fillId="18" borderId="0" xfId="0" applyFont="1" applyFill="1" applyAlignment="1" applyProtection="1">
      <alignment horizontal="left"/>
      <protection hidden="1"/>
    </xf>
    <xf numFmtId="0" fontId="17" fillId="18" borderId="16" xfId="0" applyFont="1" applyFill="1" applyBorder="1" applyAlignment="1">
      <alignment horizontal="center"/>
    </xf>
    <xf numFmtId="0" fontId="17" fillId="18" borderId="0" xfId="0" applyFont="1" applyFill="1" applyAlignment="1">
      <alignment horizontal="left"/>
    </xf>
    <xf numFmtId="0" fontId="0" fillId="18" borderId="0" xfId="0" applyFill="1" applyAlignment="1">
      <alignment horizontal="left" vertical="top"/>
    </xf>
    <xf numFmtId="0" fontId="17" fillId="13" borderId="61" xfId="0" applyFont="1" applyFill="1" applyBorder="1" applyAlignment="1">
      <alignment horizontal="center"/>
    </xf>
    <xf numFmtId="0" fontId="17" fillId="13" borderId="54" xfId="0" applyFont="1" applyFill="1" applyBorder="1" applyAlignment="1">
      <alignment horizontal="center" wrapText="1"/>
    </xf>
    <xf numFmtId="0" fontId="17" fillId="13" borderId="62" xfId="0" applyFont="1" applyFill="1" applyBorder="1" applyAlignment="1">
      <alignment horizontal="center" wrapText="1"/>
    </xf>
    <xf numFmtId="0" fontId="17" fillId="21" borderId="62" xfId="0" applyFont="1" applyFill="1" applyBorder="1" applyAlignment="1">
      <alignment horizontal="center"/>
    </xf>
    <xf numFmtId="0" fontId="17" fillId="13" borderId="63" xfId="0" applyFont="1" applyFill="1" applyBorder="1" applyAlignment="1">
      <alignment horizontal="center"/>
    </xf>
    <xf numFmtId="0" fontId="17" fillId="13" borderId="64" xfId="0" applyFont="1" applyFill="1" applyBorder="1" applyAlignment="1">
      <alignment wrapText="1"/>
    </xf>
    <xf numFmtId="0" fontId="17" fillId="13" borderId="57" xfId="0" applyFont="1" applyFill="1" applyBorder="1"/>
    <xf numFmtId="0" fontId="17" fillId="13" borderId="56" xfId="0" applyFont="1" applyFill="1" applyBorder="1" applyAlignment="1">
      <alignment wrapText="1"/>
    </xf>
    <xf numFmtId="0" fontId="0" fillId="14" borderId="65" xfId="0" applyFill="1" applyBorder="1" applyProtection="1">
      <protection locked="0"/>
    </xf>
    <xf numFmtId="169" fontId="0" fillId="16" borderId="22" xfId="1" applyNumberFormat="1" applyFont="1" applyFill="1" applyBorder="1" applyProtection="1">
      <protection locked="0"/>
    </xf>
    <xf numFmtId="169" fontId="0" fillId="16" borderId="60" xfId="1" applyNumberFormat="1" applyFont="1" applyFill="1" applyBorder="1" applyProtection="1">
      <protection locked="0"/>
    </xf>
    <xf numFmtId="169" fontId="0" fillId="16" borderId="23" xfId="1" applyNumberFormat="1" applyFont="1" applyFill="1" applyBorder="1" applyProtection="1">
      <protection locked="0"/>
    </xf>
    <xf numFmtId="0" fontId="0" fillId="0" borderId="60" xfId="0" applyBorder="1" applyProtection="1">
      <protection locked="0"/>
    </xf>
    <xf numFmtId="0" fontId="0" fillId="14" borderId="66" xfId="0" applyFill="1" applyBorder="1" applyProtection="1">
      <protection locked="0"/>
    </xf>
    <xf numFmtId="169" fontId="0" fillId="16" borderId="34" xfId="1" applyNumberFormat="1" applyFont="1" applyFill="1" applyBorder="1" applyProtection="1">
      <protection locked="0"/>
    </xf>
    <xf numFmtId="169" fontId="0" fillId="16" borderId="37" xfId="1" applyNumberFormat="1" applyFont="1" applyFill="1" applyBorder="1" applyProtection="1">
      <protection locked="0"/>
    </xf>
    <xf numFmtId="169" fontId="0" fillId="16" borderId="35" xfId="1" applyNumberFormat="1" applyFont="1" applyFill="1" applyBorder="1" applyProtection="1">
      <protection locked="0"/>
    </xf>
    <xf numFmtId="0" fontId="0" fillId="0" borderId="37" xfId="0" applyBorder="1" applyProtection="1">
      <protection locked="0"/>
    </xf>
    <xf numFmtId="169" fontId="0" fillId="16" borderId="67" xfId="1" applyNumberFormat="1" applyFont="1" applyFill="1" applyBorder="1" applyProtection="1">
      <protection locked="0"/>
    </xf>
    <xf numFmtId="169" fontId="0" fillId="16" borderId="40" xfId="1" applyNumberFormat="1" applyFont="1" applyFill="1" applyBorder="1" applyProtection="1">
      <protection locked="0"/>
    </xf>
    <xf numFmtId="169" fontId="0" fillId="16" borderId="38" xfId="1" applyNumberFormat="1" applyFont="1" applyFill="1" applyBorder="1" applyProtection="1">
      <protection locked="0"/>
    </xf>
    <xf numFmtId="0" fontId="0" fillId="0" borderId="40" xfId="0" applyBorder="1" applyProtection="1">
      <protection locked="0"/>
    </xf>
    <xf numFmtId="0" fontId="0" fillId="14" borderId="63" xfId="0" applyFill="1" applyBorder="1" applyProtection="1">
      <protection locked="0"/>
    </xf>
    <xf numFmtId="169" fontId="0" fillId="16" borderId="41" xfId="1" applyNumberFormat="1" applyFont="1" applyFill="1" applyBorder="1" applyProtection="1">
      <protection locked="0"/>
    </xf>
    <xf numFmtId="169" fontId="0" fillId="16" borderId="44" xfId="1" applyNumberFormat="1" applyFont="1" applyFill="1" applyBorder="1" applyProtection="1">
      <protection locked="0"/>
    </xf>
    <xf numFmtId="169" fontId="0" fillId="16" borderId="42" xfId="1" applyNumberFormat="1" applyFont="1" applyFill="1" applyBorder="1" applyProtection="1">
      <protection locked="0"/>
    </xf>
    <xf numFmtId="0" fontId="0" fillId="0" borderId="44" xfId="0" applyBorder="1" applyProtection="1">
      <protection locked="0"/>
    </xf>
    <xf numFmtId="0" fontId="0" fillId="16" borderId="44" xfId="0" applyFill="1" applyBorder="1" applyProtection="1">
      <protection locked="0"/>
    </xf>
    <xf numFmtId="0" fontId="24" fillId="22" borderId="16" xfId="0" applyFont="1" applyFill="1" applyBorder="1" applyAlignment="1">
      <alignment horizontal="center" vertical="center"/>
    </xf>
    <xf numFmtId="0" fontId="24" fillId="22" borderId="0" xfId="0" applyFont="1" applyFill="1" applyAlignment="1">
      <alignment vertical="center"/>
    </xf>
    <xf numFmtId="0" fontId="17" fillId="18" borderId="48" xfId="0" applyFont="1" applyFill="1" applyBorder="1" applyAlignment="1">
      <alignment horizontal="left"/>
    </xf>
    <xf numFmtId="0" fontId="17" fillId="13" borderId="64" xfId="0" applyFont="1" applyFill="1" applyBorder="1"/>
    <xf numFmtId="0" fontId="17" fillId="13" borderId="55" xfId="0" applyFont="1" applyFill="1" applyBorder="1" applyAlignment="1">
      <alignment wrapText="1"/>
    </xf>
    <xf numFmtId="0" fontId="17" fillId="13" borderId="68" xfId="0" applyFont="1" applyFill="1" applyBorder="1" applyAlignment="1">
      <alignment wrapText="1"/>
    </xf>
    <xf numFmtId="0" fontId="17" fillId="13" borderId="57" xfId="0" applyFont="1" applyFill="1" applyBorder="1" applyAlignment="1">
      <alignment wrapText="1"/>
    </xf>
    <xf numFmtId="0" fontId="7" fillId="16" borderId="69" xfId="2" applyFont="1" applyFill="1" applyBorder="1" applyProtection="1">
      <protection locked="0"/>
    </xf>
    <xf numFmtId="0" fontId="0" fillId="14" borderId="59" xfId="0" applyFill="1" applyBorder="1" applyProtection="1">
      <protection locked="0"/>
    </xf>
    <xf numFmtId="169" fontId="0" fillId="16" borderId="59" xfId="1" applyNumberFormat="1" applyFont="1" applyFill="1" applyBorder="1" applyProtection="1">
      <protection locked="0"/>
    </xf>
    <xf numFmtId="169" fontId="0" fillId="14" borderId="32" xfId="1" applyNumberFormat="1" applyFont="1" applyFill="1" applyBorder="1" applyProtection="1">
      <protection locked="0"/>
    </xf>
    <xf numFmtId="0" fontId="0" fillId="14" borderId="32" xfId="0" applyFill="1" applyBorder="1" applyProtection="1">
      <protection locked="0"/>
    </xf>
    <xf numFmtId="0" fontId="0" fillId="0" borderId="70" xfId="0" applyBorder="1" applyProtection="1">
      <protection locked="0"/>
    </xf>
    <xf numFmtId="0" fontId="0" fillId="16" borderId="60" xfId="0" applyFill="1" applyBorder="1" applyAlignment="1" applyProtection="1">
      <alignment wrapText="1"/>
      <protection locked="0"/>
    </xf>
    <xf numFmtId="0" fontId="7" fillId="16" borderId="71" xfId="2" applyFont="1" applyFill="1" applyBorder="1" applyProtection="1">
      <protection locked="0"/>
    </xf>
    <xf numFmtId="169" fontId="0" fillId="14" borderId="15" xfId="1" applyNumberFormat="1" applyFont="1" applyFill="1" applyBorder="1" applyProtection="1">
      <protection locked="0"/>
    </xf>
    <xf numFmtId="0" fontId="7" fillId="16" borderId="71" xfId="2" applyFont="1" applyFill="1" applyBorder="1" applyAlignment="1" applyProtection="1">
      <alignment wrapText="1"/>
      <protection locked="0"/>
    </xf>
    <xf numFmtId="0" fontId="7" fillId="16" borderId="72" xfId="2" applyFont="1" applyFill="1" applyBorder="1" applyProtection="1">
      <protection locked="0"/>
    </xf>
    <xf numFmtId="169" fontId="0" fillId="14" borderId="43" xfId="1" applyNumberFormat="1" applyFont="1" applyFill="1" applyBorder="1" applyProtection="1">
      <protection locked="0"/>
    </xf>
    <xf numFmtId="0" fontId="14" fillId="18" borderId="49" xfId="0" applyFont="1" applyFill="1" applyBorder="1" applyAlignment="1">
      <alignment horizontal="center"/>
    </xf>
    <xf numFmtId="0" fontId="14" fillId="18" borderId="50" xfId="0" applyFont="1" applyFill="1" applyBorder="1" applyAlignment="1">
      <alignment horizontal="left" vertical="top"/>
    </xf>
    <xf numFmtId="0" fontId="14" fillId="18" borderId="0" xfId="0" applyFont="1" applyFill="1" applyAlignment="1">
      <alignment horizontal="left" vertical="top"/>
    </xf>
    <xf numFmtId="0" fontId="25" fillId="18" borderId="0" xfId="0" applyFont="1" applyFill="1" applyAlignment="1">
      <alignment horizontal="left" vertical="top" wrapText="1"/>
    </xf>
    <xf numFmtId="0" fontId="0" fillId="16" borderId="54" xfId="0" applyFill="1" applyBorder="1" applyAlignment="1" applyProtection="1">
      <alignment horizontal="left" vertical="top" wrapText="1"/>
      <protection locked="0"/>
    </xf>
    <xf numFmtId="0" fontId="0" fillId="16" borderId="73" xfId="0" applyFill="1" applyBorder="1" applyAlignment="1" applyProtection="1">
      <alignment horizontal="left" vertical="top" wrapText="1"/>
      <protection locked="0"/>
    </xf>
    <xf numFmtId="0" fontId="0" fillId="16" borderId="62" xfId="0" applyFill="1" applyBorder="1" applyAlignment="1" applyProtection="1">
      <alignment horizontal="left" vertical="top" wrapText="1"/>
      <protection locked="0"/>
    </xf>
    <xf numFmtId="0" fontId="0" fillId="16" borderId="54" xfId="0" applyFill="1" applyBorder="1" applyAlignment="1" applyProtection="1">
      <alignment horizontal="left" vertical="top"/>
      <protection locked="0"/>
    </xf>
    <xf numFmtId="0" fontId="0" fillId="16" borderId="73" xfId="0" applyFill="1" applyBorder="1" applyAlignment="1" applyProtection="1">
      <alignment horizontal="left" vertical="top"/>
      <protection locked="0"/>
    </xf>
    <xf numFmtId="0" fontId="0" fillId="16" borderId="62" xfId="0" applyFill="1" applyBorder="1" applyAlignment="1" applyProtection="1">
      <alignment horizontal="left" vertical="top"/>
      <protection locked="0"/>
    </xf>
    <xf numFmtId="0" fontId="17" fillId="18" borderId="50" xfId="0" applyFont="1" applyFill="1" applyBorder="1" applyAlignment="1">
      <alignment horizontal="left"/>
    </xf>
    <xf numFmtId="0" fontId="17" fillId="18" borderId="0" xfId="0" applyFont="1" applyFill="1" applyAlignment="1">
      <alignment horizontal="left"/>
    </xf>
    <xf numFmtId="0" fontId="17" fillId="13" borderId="32" xfId="0" applyFont="1" applyFill="1" applyBorder="1" applyAlignment="1">
      <alignment wrapText="1"/>
    </xf>
    <xf numFmtId="0" fontId="17" fillId="13" borderId="33" xfId="0" applyFont="1" applyFill="1" applyBorder="1" applyAlignment="1">
      <alignment wrapText="1"/>
    </xf>
    <xf numFmtId="0" fontId="0" fillId="16" borderId="15" xfId="1" applyNumberFormat="1" applyFont="1" applyFill="1" applyBorder="1" applyProtection="1">
      <protection locked="0"/>
    </xf>
    <xf numFmtId="0" fontId="17" fillId="18" borderId="0" xfId="0" applyFont="1" applyFill="1" applyAlignment="1">
      <alignment horizontal="left" vertical="top"/>
    </xf>
    <xf numFmtId="169" fontId="0" fillId="16" borderId="39" xfId="1" applyNumberFormat="1" applyFont="1" applyFill="1" applyBorder="1" applyProtection="1">
      <protection locked="0"/>
    </xf>
    <xf numFmtId="0" fontId="0" fillId="14" borderId="41" xfId="0" applyFill="1" applyBorder="1" applyProtection="1">
      <protection locked="0"/>
    </xf>
    <xf numFmtId="0" fontId="17" fillId="23" borderId="27" xfId="0" applyFont="1" applyFill="1" applyBorder="1"/>
    <xf numFmtId="169" fontId="17" fillId="23" borderId="43" xfId="1" applyNumberFormat="1" applyFont="1" applyFill="1" applyBorder="1"/>
    <xf numFmtId="0" fontId="17" fillId="23" borderId="44" xfId="0" applyFont="1" applyFill="1" applyBorder="1"/>
    <xf numFmtId="0" fontId="17" fillId="18" borderId="49" xfId="0" applyFont="1" applyFill="1" applyBorder="1" applyAlignment="1">
      <alignment horizontal="center" vertical="top"/>
    </xf>
    <xf numFmtId="0" fontId="17" fillId="18" borderId="50" xfId="0" applyFont="1" applyFill="1" applyBorder="1" applyAlignment="1">
      <alignment horizontal="left" vertical="top" wrapText="1"/>
    </xf>
    <xf numFmtId="0" fontId="17" fillId="18" borderId="0" xfId="0" applyFont="1" applyFill="1" applyAlignment="1">
      <alignment horizontal="left" vertical="top" wrapText="1"/>
    </xf>
    <xf numFmtId="0" fontId="0" fillId="18" borderId="74" xfId="0" applyFill="1" applyBorder="1" applyAlignment="1">
      <alignment horizontal="left" vertical="top" wrapText="1"/>
    </xf>
    <xf numFmtId="0" fontId="0" fillId="18" borderId="21" xfId="0" applyFill="1" applyBorder="1" applyAlignment="1">
      <alignment horizontal="left" vertical="top" wrapText="1"/>
    </xf>
    <xf numFmtId="0" fontId="17" fillId="13" borderId="31" xfId="0" applyFont="1" applyFill="1" applyBorder="1" applyAlignment="1">
      <alignment wrapText="1"/>
    </xf>
    <xf numFmtId="0" fontId="17" fillId="13" borderId="45" xfId="0" applyFont="1" applyFill="1" applyBorder="1" applyAlignment="1">
      <alignment wrapText="1"/>
    </xf>
    <xf numFmtId="0" fontId="17" fillId="18" borderId="75" xfId="0" applyFont="1" applyFill="1" applyBorder="1" applyAlignment="1">
      <alignment horizontal="center"/>
    </xf>
    <xf numFmtId="0" fontId="0" fillId="0" borderId="15" xfId="0" applyBorder="1" applyAlignment="1" applyProtection="1">
      <alignment horizontal="left" vertical="center" indent="1"/>
      <protection locked="0"/>
    </xf>
    <xf numFmtId="0" fontId="0" fillId="0" borderId="15" xfId="0" applyBorder="1" applyProtection="1">
      <protection locked="0"/>
    </xf>
    <xf numFmtId="169" fontId="0" fillId="16" borderId="15" xfId="1" applyNumberFormat="1" applyFont="1" applyFill="1" applyBorder="1" applyAlignment="1" applyProtection="1">
      <alignment horizontal="right"/>
      <protection locked="0"/>
    </xf>
    <xf numFmtId="176" fontId="0" fillId="0" borderId="15" xfId="0" applyNumberFormat="1" applyBorder="1" applyProtection="1">
      <protection locked="0"/>
    </xf>
    <xf numFmtId="0" fontId="0" fillId="0" borderId="15" xfId="0" applyBorder="1" applyAlignment="1" applyProtection="1">
      <alignment vertical="center" wrapText="1"/>
      <protection locked="0"/>
    </xf>
    <xf numFmtId="0" fontId="0" fillId="0" borderId="36" xfId="0" applyBorder="1" applyProtection="1">
      <protection locked="0"/>
    </xf>
    <xf numFmtId="0" fontId="0" fillId="16" borderId="43" xfId="1" applyNumberFormat="1" applyFont="1" applyFill="1" applyBorder="1" applyProtection="1">
      <protection locked="0"/>
    </xf>
    <xf numFmtId="0" fontId="0" fillId="0" borderId="43" xfId="0" applyBorder="1" applyProtection="1">
      <protection locked="0"/>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j5/AppData/Local/Microsoft/Windows/INetCache/Content.Outlook/ZELB77FT/Uni%20of%20Stirling%20Scope%203%20Aug19-Jul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My%20Documents/EMS/Figures%20Submmitted%202021%20for%202019-20/Conversion_Factors_2020_-_Full_set__for_advanced_users_.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ahmadrazakhan/Desktop/UK_CLIENTS/Mateen/University%20of%20Stirling%202021.xlsx" TargetMode="External"/><Relationship Id="rId1" Type="http://schemas.openxmlformats.org/officeDocument/2006/relationships/externalLinkPath" Target="/Users/ahmadrazakhan/Desktop/UK_CLIENTS/Mateen/University%20of%20Stirling%20202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Users/ahmadrazakhan/Desktop/UK_CLIENTS/Mateen/Stirling%20University%20PBCCD%202022.xlsx" TargetMode="External"/><Relationship Id="rId1" Type="http://schemas.openxmlformats.org/officeDocument/2006/relationships/externalLinkPath" Target="/Users/ahmadrazakhan/Desktop/UK_CLIENTS/Mateen/Stirling%20University%20PBCCD%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tail"/>
      <sheetName val="Rates Used"/>
    </sheetNames>
    <sheetDataSet>
      <sheetData sheetId="0" refreshError="1">
        <row r="6">
          <cell r="E6">
            <v>32953.046000000002</v>
          </cell>
        </row>
        <row r="9">
          <cell r="E9">
            <v>489989.95699999999</v>
          </cell>
        </row>
        <row r="10">
          <cell r="E10">
            <v>2643425.8790000002</v>
          </cell>
        </row>
        <row r="11">
          <cell r="E11">
            <v>8859.56</v>
          </cell>
        </row>
        <row r="12">
          <cell r="E12">
            <v>6972.6890000000003</v>
          </cell>
        </row>
        <row r="14">
          <cell r="E14">
            <v>399700.136</v>
          </cell>
        </row>
        <row r="18">
          <cell r="E18">
            <v>24747.732</v>
          </cell>
        </row>
        <row r="19">
          <cell r="E19">
            <v>973255.60800000001</v>
          </cell>
        </row>
        <row r="20">
          <cell r="E20">
            <v>2606.0369999999998</v>
          </cell>
        </row>
        <row r="45">
          <cell r="E45">
            <v>214193.261</v>
          </cell>
        </row>
        <row r="52">
          <cell r="E52">
            <v>3070.415</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23">
          <cell r="F23">
            <v>0.24429999999999999</v>
          </cell>
        </row>
      </sheetData>
      <sheetData sheetId="25" refreshError="1"/>
      <sheetData sheetId="26" refreshError="1"/>
      <sheetData sheetId="27" refreshError="1"/>
      <sheetData sheetId="28" refreshError="1">
        <row r="87">
          <cell r="E87">
            <v>3.6939999999999994E-2</v>
          </cell>
        </row>
        <row r="88">
          <cell r="E88">
            <v>4.9699999999999996E-3</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uide"/>
      <sheetName val="Profile of Body"/>
      <sheetName val="Governance"/>
      <sheetName val="Emissions and Projects"/>
      <sheetName val="Adaptation"/>
      <sheetName val="Procurement"/>
      <sheetName val="Validation"/>
      <sheetName val="Recommended - Wider Influence"/>
      <sheetName val="Full dataset"/>
      <sheetName val="Subset dataset"/>
      <sheetName val="Lists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AL3" t="str">
            <v>Please select from drop down box</v>
          </cell>
          <cell r="AN3" t="str">
            <v>Please select from drop down box</v>
          </cell>
        </row>
        <row r="4">
          <cell r="AL4" t="str">
            <v>Estimated</v>
          </cell>
          <cell r="AN4" t="str">
            <v>Scope 1</v>
          </cell>
        </row>
        <row r="5">
          <cell r="AL5" t="str">
            <v>Actual</v>
          </cell>
          <cell r="AN5" t="str">
            <v>Scope 2</v>
          </cell>
        </row>
        <row r="6">
          <cell r="AN6" t="str">
            <v>Scope 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uide"/>
      <sheetName val="Profile of Body"/>
      <sheetName val="Governance"/>
      <sheetName val="Emissions and Projects"/>
      <sheetName val="Adaptation"/>
      <sheetName val="Procurement"/>
      <sheetName val="Validation"/>
      <sheetName val="Recommended - Wider Influence"/>
      <sheetName val="Full dataset"/>
      <sheetName val="Subset dataset"/>
      <sheetName val="Lists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C3" t="str">
            <v>Please select from drop down box</v>
          </cell>
          <cell r="D3" t="str">
            <v>Please select from drop down box</v>
          </cell>
          <cell r="X3" t="str">
            <v>Please select from drop down box</v>
          </cell>
          <cell r="Y3" t="str">
            <v>Please select from drop down box</v>
          </cell>
          <cell r="Z3" t="str">
            <v>Please select from drop down box</v>
          </cell>
          <cell r="AJ3" t="str">
            <v>Please select from drop down box</v>
          </cell>
          <cell r="AK3" t="str">
            <v>kgCO2e/kWh</v>
          </cell>
          <cell r="BE3" t="str">
            <v>Please select from drop down box</v>
          </cell>
          <cell r="BH3" t="str">
            <v>Please select from drop down box</v>
          </cell>
        </row>
        <row r="4">
          <cell r="C4">
            <v>2005</v>
          </cell>
          <cell r="D4">
            <v>2005</v>
          </cell>
          <cell r="X4" t="str">
            <v>total % reduction</v>
          </cell>
          <cell r="Y4" t="str">
            <v>Absolute</v>
          </cell>
          <cell r="Z4" t="str">
            <v>All emissions</v>
          </cell>
          <cell r="AJ4" t="str">
            <v>kWh</v>
          </cell>
          <cell r="AK4" t="str">
            <v>kgCO2e/litre</v>
          </cell>
          <cell r="BE4" t="str">
            <v>Air Source Heat Pump</v>
          </cell>
          <cell r="BH4" t="str">
            <v>Electricity</v>
          </cell>
        </row>
        <row r="5">
          <cell r="C5">
            <v>2006</v>
          </cell>
          <cell r="D5">
            <v>2006</v>
          </cell>
          <cell r="X5" t="str">
            <v>annual % reduction</v>
          </cell>
          <cell r="Y5" t="str">
            <v>Percentage</v>
          </cell>
          <cell r="Z5" t="str">
            <v>Energy use in buildings</v>
          </cell>
          <cell r="AJ5" t="str">
            <v>MWh</v>
          </cell>
          <cell r="AK5" t="str">
            <v>kgCO2e/M3</v>
          </cell>
          <cell r="BE5" t="str">
            <v>Biogas</v>
          </cell>
          <cell r="BH5" t="str">
            <v>Natural gas</v>
          </cell>
        </row>
        <row r="6">
          <cell r="C6">
            <v>2007</v>
          </cell>
          <cell r="D6">
            <v>2007</v>
          </cell>
          <cell r="X6" t="str">
            <v>tCO2e reduction</v>
          </cell>
          <cell r="Y6" t="str">
            <v>Annual</v>
          </cell>
          <cell r="Z6" t="str">
            <v>All energy use</v>
          </cell>
          <cell r="AJ6" t="str">
            <v>GWh</v>
          </cell>
          <cell r="AK6" t="str">
            <v>kgCO2e/tonne</v>
          </cell>
          <cell r="BE6" t="str">
            <v>Biogas CHP</v>
          </cell>
          <cell r="BH6" t="str">
            <v>Other heating fuels</v>
          </cell>
        </row>
        <row r="7">
          <cell r="C7">
            <v>2008</v>
          </cell>
          <cell r="D7">
            <v>2008</v>
          </cell>
          <cell r="X7" t="str">
            <v>tonnes reduction</v>
          </cell>
          <cell r="Y7" t="str">
            <v>Other (please specify in comments)</v>
          </cell>
          <cell r="Z7" t="str">
            <v>Staff travel</v>
          </cell>
          <cell r="AJ7" t="str">
            <v>kg</v>
          </cell>
          <cell r="AK7" t="str">
            <v>kgCO2e/kg</v>
          </cell>
          <cell r="BE7" t="str">
            <v>Biomass</v>
          </cell>
          <cell r="BH7" t="str">
            <v>Waste</v>
          </cell>
        </row>
        <row r="8">
          <cell r="C8">
            <v>2009</v>
          </cell>
          <cell r="D8">
            <v>2009</v>
          </cell>
          <cell r="X8" t="str">
            <v>MWh reduction</v>
          </cell>
          <cell r="Z8" t="str">
            <v>Transport</v>
          </cell>
          <cell r="AJ8" t="str">
            <v>tonnes</v>
          </cell>
          <cell r="AK8" t="str">
            <v>kgCO2e/km</v>
          </cell>
          <cell r="BE8" t="str">
            <v>Ground Source Heat Pump</v>
          </cell>
          <cell r="BH8" t="str">
            <v>Water and sewerage</v>
          </cell>
        </row>
        <row r="9">
          <cell r="C9">
            <v>2010</v>
          </cell>
          <cell r="D9">
            <v>2010</v>
          </cell>
          <cell r="X9" t="str">
            <v>KWh reduction</v>
          </cell>
          <cell r="Z9" t="str">
            <v>Waste</v>
          </cell>
          <cell r="AJ9" t="str">
            <v>litres</v>
          </cell>
          <cell r="AK9" t="str">
            <v>kgCO2e/mile</v>
          </cell>
          <cell r="BE9" t="str">
            <v>Hydro</v>
          </cell>
          <cell r="BH9" t="str">
            <v>Travel</v>
          </cell>
        </row>
        <row r="10">
          <cell r="C10">
            <v>2011</v>
          </cell>
          <cell r="D10">
            <v>2011</v>
          </cell>
          <cell r="X10" t="str">
            <v>M3 reduction</v>
          </cell>
          <cell r="Z10" t="str">
            <v>Water and sewerage</v>
          </cell>
          <cell r="AJ10" t="str">
            <v>M3</v>
          </cell>
          <cell r="AK10" t="str">
            <v>kgCO2e/passenger km</v>
          </cell>
          <cell r="BE10" t="str">
            <v>Landfill gas CHP</v>
          </cell>
          <cell r="BH10" t="str">
            <v>Fleet transport</v>
          </cell>
        </row>
        <row r="11">
          <cell r="C11">
            <v>2012</v>
          </cell>
          <cell r="D11">
            <v>2012</v>
          </cell>
          <cell r="X11" t="str">
            <v>£ reduction</v>
          </cell>
          <cell r="Z11" t="str">
            <v>Server room energy consumption</v>
          </cell>
          <cell r="AJ11" t="str">
            <v>km</v>
          </cell>
          <cell r="AK11" t="str">
            <v>kgCO2e/passenger mile</v>
          </cell>
          <cell r="BE11" t="str">
            <v>Solar PV</v>
          </cell>
          <cell r="BH11" t="str">
            <v>Other (please specify in comments)</v>
          </cell>
        </row>
        <row r="12">
          <cell r="C12">
            <v>2013</v>
          </cell>
          <cell r="D12">
            <v>2013</v>
          </cell>
          <cell r="X12" t="str">
            <v>Litres reduction</v>
          </cell>
          <cell r="Z12" t="str">
            <v>Scope 1</v>
          </cell>
          <cell r="AJ12" t="str">
            <v>miles</v>
          </cell>
          <cell r="BE12" t="str">
            <v>Solar thermal</v>
          </cell>
        </row>
        <row r="13">
          <cell r="C13">
            <v>2014</v>
          </cell>
          <cell r="D13">
            <v>2014</v>
          </cell>
          <cell r="X13" t="str">
            <v>Kilometres reduction</v>
          </cell>
          <cell r="Z13" t="str">
            <v>Scope 2</v>
          </cell>
          <cell r="AJ13" t="str">
            <v>passenger km</v>
          </cell>
          <cell r="BE13" t="str">
            <v>Water Source Heat Pump</v>
          </cell>
        </row>
        <row r="14">
          <cell r="C14">
            <v>2015</v>
          </cell>
          <cell r="D14">
            <v>2015</v>
          </cell>
          <cell r="X14" t="str">
            <v>Power Usage Effectiveness</v>
          </cell>
          <cell r="Z14" t="str">
            <v>Scope 3</v>
          </cell>
          <cell r="AJ14" t="str">
            <v>passenger miles</v>
          </cell>
          <cell r="BE14" t="str">
            <v>Wind</v>
          </cell>
        </row>
        <row r="15">
          <cell r="C15">
            <v>2016</v>
          </cell>
          <cell r="D15">
            <v>2016</v>
          </cell>
          <cell r="X15" t="str">
            <v>Other (please specify in comments)</v>
          </cell>
          <cell r="Z15" t="str">
            <v>Scope 1&amp;2</v>
          </cell>
          <cell r="AJ15" t="str">
            <v>tCO2e</v>
          </cell>
          <cell r="BE15" t="str">
            <v>Other (please specify in comments)</v>
          </cell>
        </row>
        <row r="16">
          <cell r="C16">
            <v>2017</v>
          </cell>
          <cell r="D16">
            <v>2017</v>
          </cell>
          <cell r="Z16" t="str">
            <v>Other (please specify in comments)</v>
          </cell>
          <cell r="AJ16" t="str">
            <v>kgCO2e</v>
          </cell>
        </row>
        <row r="17">
          <cell r="C17">
            <v>2018</v>
          </cell>
          <cell r="D17">
            <v>2018</v>
          </cell>
          <cell r="AJ17" t="str">
            <v>£</v>
          </cell>
        </row>
        <row r="18">
          <cell r="C18">
            <v>2019</v>
          </cell>
          <cell r="D18">
            <v>2019</v>
          </cell>
          <cell r="AJ18" t="str">
            <v>Other (please specify in comments)</v>
          </cell>
        </row>
        <row r="19">
          <cell r="C19">
            <v>2020</v>
          </cell>
          <cell r="D19">
            <v>2020</v>
          </cell>
        </row>
        <row r="20">
          <cell r="C20">
            <v>2021</v>
          </cell>
          <cell r="D20">
            <v>2021</v>
          </cell>
        </row>
        <row r="21">
          <cell r="C21">
            <v>2022</v>
          </cell>
          <cell r="D21" t="str">
            <v>Please select from drop down box</v>
          </cell>
        </row>
        <row r="22">
          <cell r="C22">
            <v>2023</v>
          </cell>
          <cell r="D22" t="str">
            <v>2005/06</v>
          </cell>
        </row>
        <row r="23">
          <cell r="C23">
            <v>2024</v>
          </cell>
          <cell r="D23" t="str">
            <v>2006/07</v>
          </cell>
        </row>
        <row r="24">
          <cell r="C24">
            <v>2025</v>
          </cell>
          <cell r="D24" t="str">
            <v>2007/08</v>
          </cell>
        </row>
        <row r="25">
          <cell r="C25">
            <v>2026</v>
          </cell>
          <cell r="D25" t="str">
            <v>2008/09</v>
          </cell>
        </row>
        <row r="26">
          <cell r="C26">
            <v>2027</v>
          </cell>
          <cell r="D26" t="str">
            <v>2009/10</v>
          </cell>
        </row>
        <row r="27">
          <cell r="C27">
            <v>2028</v>
          </cell>
          <cell r="D27" t="str">
            <v>2010/11</v>
          </cell>
        </row>
        <row r="28">
          <cell r="C28">
            <v>2029</v>
          </cell>
          <cell r="D28" t="str">
            <v>2011/12</v>
          </cell>
        </row>
        <row r="29">
          <cell r="C29">
            <v>2030</v>
          </cell>
          <cell r="D29" t="str">
            <v>2012/13</v>
          </cell>
        </row>
        <row r="30">
          <cell r="C30">
            <v>2031</v>
          </cell>
          <cell r="D30" t="str">
            <v>2013/14</v>
          </cell>
        </row>
        <row r="31">
          <cell r="C31">
            <v>2032</v>
          </cell>
          <cell r="D31" t="str">
            <v>2014/15</v>
          </cell>
        </row>
        <row r="32">
          <cell r="C32">
            <v>2033</v>
          </cell>
          <cell r="D32" t="str">
            <v>2015/16</v>
          </cell>
        </row>
        <row r="33">
          <cell r="C33">
            <v>2034</v>
          </cell>
          <cell r="D33" t="str">
            <v>2016/17</v>
          </cell>
        </row>
        <row r="34">
          <cell r="C34">
            <v>2035</v>
          </cell>
          <cell r="D34" t="str">
            <v>2017/18</v>
          </cell>
        </row>
        <row r="35">
          <cell r="C35">
            <v>2036</v>
          </cell>
          <cell r="D35" t="str">
            <v>2018/19</v>
          </cell>
        </row>
        <row r="36">
          <cell r="C36">
            <v>2037</v>
          </cell>
          <cell r="D36" t="str">
            <v>2019/20</v>
          </cell>
        </row>
        <row r="37">
          <cell r="C37">
            <v>2038</v>
          </cell>
          <cell r="D37" t="str">
            <v>2020/21</v>
          </cell>
        </row>
        <row r="38">
          <cell r="C38">
            <v>2039</v>
          </cell>
          <cell r="D38" t="str">
            <v>2021/22</v>
          </cell>
        </row>
        <row r="39">
          <cell r="C39">
            <v>2040</v>
          </cell>
        </row>
        <row r="40">
          <cell r="C40">
            <v>2041</v>
          </cell>
        </row>
        <row r="41">
          <cell r="C41">
            <v>2042</v>
          </cell>
        </row>
        <row r="42">
          <cell r="C42">
            <v>2043</v>
          </cell>
        </row>
        <row r="43">
          <cell r="C43">
            <v>2044</v>
          </cell>
        </row>
        <row r="44">
          <cell r="C44">
            <v>2045</v>
          </cell>
        </row>
        <row r="45">
          <cell r="C45">
            <v>2046</v>
          </cell>
        </row>
        <row r="46">
          <cell r="C46">
            <v>2047</v>
          </cell>
        </row>
        <row r="47">
          <cell r="C47">
            <v>2048</v>
          </cell>
        </row>
        <row r="48">
          <cell r="C48">
            <v>2049</v>
          </cell>
        </row>
        <row r="49">
          <cell r="C49">
            <v>2050</v>
          </cell>
        </row>
        <row r="50">
          <cell r="C50" t="str">
            <v>Please select from drop down box</v>
          </cell>
        </row>
        <row r="51">
          <cell r="C51" t="str">
            <v>2005/06</v>
          </cell>
        </row>
        <row r="52">
          <cell r="C52" t="str">
            <v>2006/07</v>
          </cell>
        </row>
        <row r="53">
          <cell r="C53" t="str">
            <v>2007/08</v>
          </cell>
        </row>
        <row r="54">
          <cell r="C54" t="str">
            <v>2008/09</v>
          </cell>
        </row>
        <row r="55">
          <cell r="C55" t="str">
            <v>2009/10</v>
          </cell>
        </row>
        <row r="56">
          <cell r="C56" t="str">
            <v>2010/11</v>
          </cell>
        </row>
        <row r="57">
          <cell r="C57" t="str">
            <v>2011/12</v>
          </cell>
        </row>
        <row r="58">
          <cell r="C58" t="str">
            <v>2012/13</v>
          </cell>
        </row>
        <row r="59">
          <cell r="C59" t="str">
            <v>2013/14</v>
          </cell>
        </row>
        <row r="60">
          <cell r="C60" t="str">
            <v>2014/15</v>
          </cell>
        </row>
        <row r="61">
          <cell r="C61" t="str">
            <v>2015/16</v>
          </cell>
        </row>
        <row r="62">
          <cell r="C62" t="str">
            <v>2016/17</v>
          </cell>
        </row>
        <row r="63">
          <cell r="C63" t="str">
            <v>2017/18</v>
          </cell>
        </row>
        <row r="64">
          <cell r="C64" t="str">
            <v>2018/19</v>
          </cell>
        </row>
        <row r="65">
          <cell r="C65" t="str">
            <v>2019/20</v>
          </cell>
        </row>
        <row r="66">
          <cell r="C66" t="str">
            <v>2020/21</v>
          </cell>
        </row>
        <row r="67">
          <cell r="C67" t="str">
            <v>2020/21</v>
          </cell>
        </row>
        <row r="68">
          <cell r="C68" t="str">
            <v>2021/22</v>
          </cell>
        </row>
        <row r="69">
          <cell r="C69" t="str">
            <v>2022/23</v>
          </cell>
        </row>
        <row r="70">
          <cell r="C70" t="str">
            <v>2023/24</v>
          </cell>
        </row>
        <row r="71">
          <cell r="C71" t="str">
            <v>2024/25</v>
          </cell>
        </row>
        <row r="72">
          <cell r="C72" t="str">
            <v>2025/26</v>
          </cell>
        </row>
        <row r="73">
          <cell r="C73" t="str">
            <v>2026/27</v>
          </cell>
        </row>
        <row r="74">
          <cell r="C74" t="str">
            <v>2027/28</v>
          </cell>
        </row>
        <row r="75">
          <cell r="C75" t="str">
            <v>2028/29</v>
          </cell>
        </row>
        <row r="76">
          <cell r="C76" t="str">
            <v>2029/30</v>
          </cell>
        </row>
        <row r="77">
          <cell r="C77" t="str">
            <v>2030/31</v>
          </cell>
        </row>
        <row r="78">
          <cell r="C78" t="str">
            <v>2031/32</v>
          </cell>
        </row>
        <row r="79">
          <cell r="C79" t="str">
            <v>2032/33</v>
          </cell>
        </row>
        <row r="80">
          <cell r="C80" t="str">
            <v>2033/34</v>
          </cell>
        </row>
        <row r="81">
          <cell r="C81" t="str">
            <v>2034/35</v>
          </cell>
        </row>
        <row r="82">
          <cell r="C82" t="str">
            <v>2035/36</v>
          </cell>
        </row>
        <row r="83">
          <cell r="C83" t="str">
            <v>2036/37</v>
          </cell>
        </row>
        <row r="84">
          <cell r="C84" t="str">
            <v>2037/38</v>
          </cell>
        </row>
        <row r="85">
          <cell r="C85" t="str">
            <v>2038/39</v>
          </cell>
        </row>
        <row r="86">
          <cell r="C86" t="str">
            <v>2039/40</v>
          </cell>
        </row>
        <row r="87">
          <cell r="C87" t="str">
            <v>2040/41</v>
          </cell>
        </row>
        <row r="88">
          <cell r="C88" t="str">
            <v>2041/42</v>
          </cell>
        </row>
        <row r="89">
          <cell r="C89" t="str">
            <v>2042/43</v>
          </cell>
        </row>
        <row r="90">
          <cell r="C90" t="str">
            <v>2043/44</v>
          </cell>
        </row>
        <row r="91">
          <cell r="C91" t="str">
            <v>2044/45</v>
          </cell>
        </row>
        <row r="92">
          <cell r="C92" t="str">
            <v>2045/46</v>
          </cell>
        </row>
        <row r="93">
          <cell r="C93" t="str">
            <v>2046/47</v>
          </cell>
        </row>
        <row r="94">
          <cell r="C94" t="str">
            <v>2047/48</v>
          </cell>
        </row>
        <row r="95">
          <cell r="C95" t="str">
            <v>2048/49</v>
          </cell>
        </row>
        <row r="96">
          <cell r="C96" t="str">
            <v>2049/50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C9A6-4101-D748-A2D6-D00D2D968DB9}">
  <dimension ref="A1:BP48"/>
  <sheetViews>
    <sheetView tabSelected="1" zoomScale="75" workbookViewId="0">
      <selection activeCell="AS31" sqref="AS31:AX31"/>
    </sheetView>
  </sheetViews>
  <sheetFormatPr baseColWidth="10" defaultRowHeight="16" x14ac:dyDescent="0.2"/>
  <cols>
    <col min="1" max="2" width="10.83203125" customWidth="1"/>
  </cols>
  <sheetData>
    <row r="1" spans="1:68" x14ac:dyDescent="0.2">
      <c r="A1" s="22" t="s">
        <v>67</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4"/>
      <c r="BO1" s="4"/>
      <c r="BP1" s="4"/>
    </row>
    <row r="2" spans="1:68" x14ac:dyDescent="0.2">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x14ac:dyDescent="0.2">
      <c r="A4" s="21" t="s">
        <v>68</v>
      </c>
      <c r="B4" s="18"/>
      <c r="C4" s="18"/>
      <c r="D4" s="18"/>
      <c r="E4" s="18"/>
      <c r="F4" s="18"/>
      <c r="G4" s="18"/>
      <c r="H4" s="18"/>
      <c r="I4" s="18"/>
      <c r="J4" s="18"/>
      <c r="K4" s="18"/>
      <c r="L4" s="18"/>
      <c r="M4" s="18"/>
      <c r="N4" s="18"/>
      <c r="O4" s="18"/>
      <c r="P4" s="18"/>
      <c r="Q4" s="18"/>
      <c r="R4" s="18"/>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x14ac:dyDescent="0.2">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2">
      <c r="A6" s="9" t="s">
        <v>0</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8"/>
      <c r="BI6" s="4"/>
      <c r="BJ6" s="4"/>
      <c r="BK6" s="4"/>
      <c r="BL6" s="4"/>
      <c r="BM6" s="4"/>
      <c r="BN6" s="4"/>
      <c r="BO6" s="4"/>
      <c r="BP6" s="4"/>
    </row>
    <row r="7" spans="1:68" x14ac:dyDescent="0.2">
      <c r="A7" s="10" t="s">
        <v>1</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8"/>
      <c r="BI7" s="4"/>
      <c r="BJ7" s="4"/>
      <c r="BK7" s="4"/>
      <c r="BL7" s="4"/>
      <c r="BM7" s="4"/>
      <c r="BN7" s="4"/>
      <c r="BO7" s="4"/>
      <c r="BP7" s="4"/>
    </row>
    <row r="8" spans="1:68" x14ac:dyDescent="0.2">
      <c r="A8" s="9" t="s">
        <v>2</v>
      </c>
      <c r="B8" s="7"/>
      <c r="C8" s="8"/>
      <c r="D8" s="1" t="s">
        <v>3</v>
      </c>
      <c r="E8" s="9" t="s">
        <v>4</v>
      </c>
      <c r="F8" s="7"/>
      <c r="G8" s="7"/>
      <c r="H8" s="7"/>
      <c r="I8" s="7"/>
      <c r="J8" s="7"/>
      <c r="K8" s="7"/>
      <c r="L8" s="8"/>
      <c r="M8" s="9" t="s">
        <v>5</v>
      </c>
      <c r="N8" s="7"/>
      <c r="O8" s="7"/>
      <c r="P8" s="8"/>
      <c r="Q8" s="9" t="s">
        <v>6</v>
      </c>
      <c r="R8" s="7"/>
      <c r="S8" s="7"/>
      <c r="T8" s="7"/>
      <c r="U8" s="7"/>
      <c r="V8" s="7"/>
      <c r="W8" s="7"/>
      <c r="X8" s="7"/>
      <c r="Y8" s="8"/>
      <c r="Z8" s="9" t="s">
        <v>7</v>
      </c>
      <c r="AA8" s="7"/>
      <c r="AB8" s="7"/>
      <c r="AC8" s="7"/>
      <c r="AD8" s="7"/>
      <c r="AE8" s="7"/>
      <c r="AF8" s="7"/>
      <c r="AG8" s="8"/>
      <c r="AH8" s="9" t="s">
        <v>8</v>
      </c>
      <c r="AI8" s="7"/>
      <c r="AJ8" s="7"/>
      <c r="AK8" s="7"/>
      <c r="AL8" s="7"/>
      <c r="AM8" s="8"/>
      <c r="AN8" s="9" t="s">
        <v>9</v>
      </c>
      <c r="AO8" s="7"/>
      <c r="AP8" s="7"/>
      <c r="AQ8" s="7"/>
      <c r="AR8" s="7"/>
      <c r="AS8" s="7"/>
      <c r="AT8" s="7"/>
      <c r="AU8" s="7"/>
      <c r="AV8" s="7"/>
      <c r="AW8" s="7"/>
      <c r="AX8" s="7"/>
      <c r="AY8" s="7"/>
      <c r="AZ8" s="7"/>
      <c r="BA8" s="7"/>
      <c r="BB8" s="7"/>
      <c r="BC8" s="7"/>
      <c r="BD8" s="7"/>
      <c r="BE8" s="7"/>
      <c r="BF8" s="7"/>
      <c r="BG8" s="7"/>
      <c r="BH8" s="8"/>
      <c r="BI8" s="4"/>
      <c r="BJ8" s="4"/>
      <c r="BK8" s="4"/>
      <c r="BL8" s="4"/>
      <c r="BM8" s="4"/>
      <c r="BN8" s="4"/>
      <c r="BO8" s="4"/>
      <c r="BP8" s="4"/>
    </row>
    <row r="9" spans="1:68" x14ac:dyDescent="0.2">
      <c r="A9" s="6" t="s">
        <v>10</v>
      </c>
      <c r="B9" s="7"/>
      <c r="C9" s="8"/>
      <c r="D9" s="5" t="s">
        <v>11</v>
      </c>
      <c r="E9" s="6">
        <v>6424</v>
      </c>
      <c r="F9" s="7"/>
      <c r="G9" s="7"/>
      <c r="H9" s="7"/>
      <c r="I9" s="7"/>
      <c r="J9" s="7"/>
      <c r="K9" s="7"/>
      <c r="L9" s="8"/>
      <c r="M9" s="6">
        <v>9939</v>
      </c>
      <c r="N9" s="7"/>
      <c r="O9" s="7"/>
      <c r="P9" s="8"/>
      <c r="Q9" s="6">
        <v>289</v>
      </c>
      <c r="R9" s="7"/>
      <c r="S9" s="7"/>
      <c r="T9" s="7"/>
      <c r="U9" s="7"/>
      <c r="V9" s="7"/>
      <c r="W9" s="7"/>
      <c r="X9" s="7"/>
      <c r="Y9" s="8"/>
      <c r="Z9" s="20">
        <v>16652</v>
      </c>
      <c r="AA9" s="7"/>
      <c r="AB9" s="7"/>
      <c r="AC9" s="7"/>
      <c r="AD9" s="7"/>
      <c r="AE9" s="7"/>
      <c r="AF9" s="7"/>
      <c r="AG9" s="8"/>
      <c r="AH9" s="6" t="s">
        <v>12</v>
      </c>
      <c r="AI9" s="7"/>
      <c r="AJ9" s="7"/>
      <c r="AK9" s="7"/>
      <c r="AL9" s="7"/>
      <c r="AM9" s="8"/>
      <c r="AN9" s="6"/>
      <c r="AO9" s="7"/>
      <c r="AP9" s="7"/>
      <c r="AQ9" s="7"/>
      <c r="AR9" s="7"/>
      <c r="AS9" s="7"/>
      <c r="AT9" s="7"/>
      <c r="AU9" s="7"/>
      <c r="AV9" s="7"/>
      <c r="AW9" s="7"/>
      <c r="AX9" s="7"/>
      <c r="AY9" s="7"/>
      <c r="AZ9" s="7"/>
      <c r="BA9" s="7"/>
      <c r="BB9" s="7"/>
      <c r="BC9" s="7"/>
      <c r="BD9" s="7"/>
      <c r="BE9" s="7"/>
      <c r="BF9" s="7"/>
      <c r="BG9" s="7"/>
      <c r="BH9" s="8"/>
      <c r="BI9" s="4"/>
      <c r="BJ9" s="4"/>
      <c r="BK9" s="4"/>
      <c r="BL9" s="4"/>
      <c r="BM9" s="4"/>
      <c r="BN9" s="4"/>
      <c r="BO9" s="4"/>
      <c r="BP9" s="4"/>
    </row>
    <row r="10" spans="1:68" x14ac:dyDescent="0.2">
      <c r="A10" s="6" t="s">
        <v>13</v>
      </c>
      <c r="B10" s="7"/>
      <c r="C10" s="8"/>
      <c r="D10" s="5" t="s">
        <v>14</v>
      </c>
      <c r="E10" s="6">
        <v>6831</v>
      </c>
      <c r="F10" s="7"/>
      <c r="G10" s="7"/>
      <c r="H10" s="7"/>
      <c r="I10" s="7"/>
      <c r="J10" s="7"/>
      <c r="K10" s="7"/>
      <c r="L10" s="8"/>
      <c r="M10" s="6">
        <v>10444</v>
      </c>
      <c r="N10" s="7"/>
      <c r="O10" s="7"/>
      <c r="P10" s="8"/>
      <c r="Q10" s="6">
        <v>355</v>
      </c>
      <c r="R10" s="7"/>
      <c r="S10" s="7"/>
      <c r="T10" s="7"/>
      <c r="U10" s="7"/>
      <c r="V10" s="7"/>
      <c r="W10" s="7"/>
      <c r="X10" s="7"/>
      <c r="Y10" s="8"/>
      <c r="Z10" s="20">
        <v>17630</v>
      </c>
      <c r="AA10" s="7"/>
      <c r="AB10" s="7"/>
      <c r="AC10" s="7"/>
      <c r="AD10" s="7"/>
      <c r="AE10" s="7"/>
      <c r="AF10" s="7"/>
      <c r="AG10" s="8"/>
      <c r="AH10" s="6" t="s">
        <v>12</v>
      </c>
      <c r="AI10" s="7"/>
      <c r="AJ10" s="7"/>
      <c r="AK10" s="7"/>
      <c r="AL10" s="7"/>
      <c r="AM10" s="8"/>
      <c r="AN10" s="6"/>
      <c r="AO10" s="7"/>
      <c r="AP10" s="7"/>
      <c r="AQ10" s="7"/>
      <c r="AR10" s="7"/>
      <c r="AS10" s="7"/>
      <c r="AT10" s="7"/>
      <c r="AU10" s="7"/>
      <c r="AV10" s="7"/>
      <c r="AW10" s="7"/>
      <c r="AX10" s="7"/>
      <c r="AY10" s="7"/>
      <c r="AZ10" s="7"/>
      <c r="BA10" s="7"/>
      <c r="BB10" s="7"/>
      <c r="BC10" s="7"/>
      <c r="BD10" s="7"/>
      <c r="BE10" s="7"/>
      <c r="BF10" s="7"/>
      <c r="BG10" s="7"/>
      <c r="BH10" s="8"/>
      <c r="BI10" s="4"/>
      <c r="BJ10" s="4"/>
      <c r="BK10" s="4"/>
      <c r="BL10" s="4"/>
      <c r="BM10" s="4"/>
      <c r="BN10" s="4"/>
      <c r="BO10" s="4"/>
      <c r="BP10" s="4"/>
    </row>
    <row r="11" spans="1:68" x14ac:dyDescent="0.2">
      <c r="A11" s="6" t="s">
        <v>15</v>
      </c>
      <c r="B11" s="7"/>
      <c r="C11" s="8"/>
      <c r="D11" s="5" t="s">
        <v>16</v>
      </c>
      <c r="E11" s="6">
        <v>6720</v>
      </c>
      <c r="F11" s="7"/>
      <c r="G11" s="7"/>
      <c r="H11" s="7"/>
      <c r="I11" s="7"/>
      <c r="J11" s="7"/>
      <c r="K11" s="7"/>
      <c r="L11" s="8"/>
      <c r="M11" s="6">
        <v>10107</v>
      </c>
      <c r="N11" s="7"/>
      <c r="O11" s="7"/>
      <c r="P11" s="8"/>
      <c r="Q11" s="6">
        <v>340</v>
      </c>
      <c r="R11" s="7"/>
      <c r="S11" s="7"/>
      <c r="T11" s="7"/>
      <c r="U11" s="7"/>
      <c r="V11" s="7"/>
      <c r="W11" s="7"/>
      <c r="X11" s="7"/>
      <c r="Y11" s="8"/>
      <c r="Z11" s="20">
        <v>17167</v>
      </c>
      <c r="AA11" s="7"/>
      <c r="AB11" s="7"/>
      <c r="AC11" s="7"/>
      <c r="AD11" s="7"/>
      <c r="AE11" s="7"/>
      <c r="AF11" s="7"/>
      <c r="AG11" s="8"/>
      <c r="AH11" s="6" t="s">
        <v>12</v>
      </c>
      <c r="AI11" s="7"/>
      <c r="AJ11" s="7"/>
      <c r="AK11" s="7"/>
      <c r="AL11" s="7"/>
      <c r="AM11" s="8"/>
      <c r="AN11" s="6"/>
      <c r="AO11" s="7"/>
      <c r="AP11" s="7"/>
      <c r="AQ11" s="7"/>
      <c r="AR11" s="7"/>
      <c r="AS11" s="7"/>
      <c r="AT11" s="7"/>
      <c r="AU11" s="7"/>
      <c r="AV11" s="7"/>
      <c r="AW11" s="7"/>
      <c r="AX11" s="7"/>
      <c r="AY11" s="7"/>
      <c r="AZ11" s="7"/>
      <c r="BA11" s="7"/>
      <c r="BB11" s="7"/>
      <c r="BC11" s="7"/>
      <c r="BD11" s="7"/>
      <c r="BE11" s="7"/>
      <c r="BF11" s="7"/>
      <c r="BG11" s="7"/>
      <c r="BH11" s="8"/>
      <c r="BI11" s="4"/>
      <c r="BJ11" s="4"/>
      <c r="BK11" s="4"/>
      <c r="BL11" s="4"/>
      <c r="BM11" s="4"/>
      <c r="BN11" s="4"/>
      <c r="BO11" s="4"/>
      <c r="BP11" s="4"/>
    </row>
    <row r="12" spans="1:68" x14ac:dyDescent="0.2">
      <c r="A12" s="6" t="s">
        <v>17</v>
      </c>
      <c r="B12" s="7"/>
      <c r="C12" s="8"/>
      <c r="D12" s="5" t="s">
        <v>18</v>
      </c>
      <c r="E12" s="6">
        <v>6659</v>
      </c>
      <c r="F12" s="7"/>
      <c r="G12" s="7"/>
      <c r="H12" s="7"/>
      <c r="I12" s="7"/>
      <c r="J12" s="7"/>
      <c r="K12" s="7"/>
      <c r="L12" s="8"/>
      <c r="M12" s="6">
        <v>9791</v>
      </c>
      <c r="N12" s="7"/>
      <c r="O12" s="7"/>
      <c r="P12" s="8"/>
      <c r="Q12" s="6">
        <v>704</v>
      </c>
      <c r="R12" s="7"/>
      <c r="S12" s="7"/>
      <c r="T12" s="7"/>
      <c r="U12" s="7"/>
      <c r="V12" s="7"/>
      <c r="W12" s="7"/>
      <c r="X12" s="7"/>
      <c r="Y12" s="8"/>
      <c r="Z12" s="20">
        <v>17154</v>
      </c>
      <c r="AA12" s="7"/>
      <c r="AB12" s="7"/>
      <c r="AC12" s="7"/>
      <c r="AD12" s="7"/>
      <c r="AE12" s="7"/>
      <c r="AF12" s="7"/>
      <c r="AG12" s="8"/>
      <c r="AH12" s="6" t="s">
        <v>12</v>
      </c>
      <c r="AI12" s="7"/>
      <c r="AJ12" s="7"/>
      <c r="AK12" s="7"/>
      <c r="AL12" s="7"/>
      <c r="AM12" s="8"/>
      <c r="AN12" s="6"/>
      <c r="AO12" s="7"/>
      <c r="AP12" s="7"/>
      <c r="AQ12" s="7"/>
      <c r="AR12" s="7"/>
      <c r="AS12" s="7"/>
      <c r="AT12" s="7"/>
      <c r="AU12" s="7"/>
      <c r="AV12" s="7"/>
      <c r="AW12" s="7"/>
      <c r="AX12" s="7"/>
      <c r="AY12" s="7"/>
      <c r="AZ12" s="7"/>
      <c r="BA12" s="7"/>
      <c r="BB12" s="7"/>
      <c r="BC12" s="7"/>
      <c r="BD12" s="7"/>
      <c r="BE12" s="7"/>
      <c r="BF12" s="7"/>
      <c r="BG12" s="7"/>
      <c r="BH12" s="8"/>
      <c r="BI12" s="4"/>
      <c r="BJ12" s="4"/>
      <c r="BK12" s="4"/>
      <c r="BL12" s="4"/>
      <c r="BM12" s="4"/>
      <c r="BN12" s="4"/>
      <c r="BO12" s="4"/>
      <c r="BP12" s="4"/>
    </row>
    <row r="13" spans="1:68" x14ac:dyDescent="0.2">
      <c r="A13" s="6" t="s">
        <v>19</v>
      </c>
      <c r="B13" s="7"/>
      <c r="C13" s="8"/>
      <c r="D13" s="5" t="s">
        <v>20</v>
      </c>
      <c r="E13" s="6">
        <v>6099</v>
      </c>
      <c r="F13" s="7"/>
      <c r="G13" s="7"/>
      <c r="H13" s="7"/>
      <c r="I13" s="7"/>
      <c r="J13" s="7"/>
      <c r="K13" s="7"/>
      <c r="L13" s="8"/>
      <c r="M13" s="6">
        <v>9348</v>
      </c>
      <c r="N13" s="7"/>
      <c r="O13" s="7"/>
      <c r="P13" s="8"/>
      <c r="Q13" s="6">
        <v>572</v>
      </c>
      <c r="R13" s="7"/>
      <c r="S13" s="7"/>
      <c r="T13" s="7"/>
      <c r="U13" s="7"/>
      <c r="V13" s="7"/>
      <c r="W13" s="7"/>
      <c r="X13" s="7"/>
      <c r="Y13" s="8"/>
      <c r="Z13" s="20">
        <v>16019</v>
      </c>
      <c r="AA13" s="7"/>
      <c r="AB13" s="7"/>
      <c r="AC13" s="7"/>
      <c r="AD13" s="7"/>
      <c r="AE13" s="7"/>
      <c r="AF13" s="7"/>
      <c r="AG13" s="8"/>
      <c r="AH13" s="6" t="s">
        <v>12</v>
      </c>
      <c r="AI13" s="7"/>
      <c r="AJ13" s="7"/>
      <c r="AK13" s="7"/>
      <c r="AL13" s="7"/>
      <c r="AM13" s="8"/>
      <c r="AN13" s="6"/>
      <c r="AO13" s="7"/>
      <c r="AP13" s="7"/>
      <c r="AQ13" s="7"/>
      <c r="AR13" s="7"/>
      <c r="AS13" s="7"/>
      <c r="AT13" s="7"/>
      <c r="AU13" s="7"/>
      <c r="AV13" s="7"/>
      <c r="AW13" s="7"/>
      <c r="AX13" s="7"/>
      <c r="AY13" s="7"/>
      <c r="AZ13" s="7"/>
      <c r="BA13" s="7"/>
      <c r="BB13" s="7"/>
      <c r="BC13" s="7"/>
      <c r="BD13" s="7"/>
      <c r="BE13" s="7"/>
      <c r="BF13" s="7"/>
      <c r="BG13" s="7"/>
      <c r="BH13" s="8"/>
      <c r="BI13" s="4"/>
      <c r="BJ13" s="4"/>
      <c r="BK13" s="4"/>
      <c r="BL13" s="4"/>
      <c r="BM13" s="4"/>
      <c r="BN13" s="4"/>
      <c r="BO13" s="4"/>
      <c r="BP13" s="4"/>
    </row>
    <row r="14" spans="1:68" x14ac:dyDescent="0.2">
      <c r="A14" s="6" t="s">
        <v>21</v>
      </c>
      <c r="B14" s="7"/>
      <c r="C14" s="8"/>
      <c r="D14" s="5" t="s">
        <v>22</v>
      </c>
      <c r="E14" s="6">
        <v>6338</v>
      </c>
      <c r="F14" s="7"/>
      <c r="G14" s="7"/>
      <c r="H14" s="7"/>
      <c r="I14" s="7"/>
      <c r="J14" s="7"/>
      <c r="K14" s="7"/>
      <c r="L14" s="8"/>
      <c r="M14" s="6">
        <v>7957</v>
      </c>
      <c r="N14" s="7"/>
      <c r="O14" s="7"/>
      <c r="P14" s="8"/>
      <c r="Q14" s="6">
        <v>448</v>
      </c>
      <c r="R14" s="7"/>
      <c r="S14" s="7"/>
      <c r="T14" s="7"/>
      <c r="U14" s="7"/>
      <c r="V14" s="7"/>
      <c r="W14" s="7"/>
      <c r="X14" s="7"/>
      <c r="Y14" s="8"/>
      <c r="Z14" s="20">
        <v>14743</v>
      </c>
      <c r="AA14" s="7"/>
      <c r="AB14" s="7"/>
      <c r="AC14" s="7"/>
      <c r="AD14" s="7"/>
      <c r="AE14" s="7"/>
      <c r="AF14" s="7"/>
      <c r="AG14" s="8"/>
      <c r="AH14" s="6" t="s">
        <v>12</v>
      </c>
      <c r="AI14" s="7"/>
      <c r="AJ14" s="7"/>
      <c r="AK14" s="7"/>
      <c r="AL14" s="7"/>
      <c r="AM14" s="8"/>
      <c r="AN14" s="6"/>
      <c r="AO14" s="7"/>
      <c r="AP14" s="7"/>
      <c r="AQ14" s="7"/>
      <c r="AR14" s="7"/>
      <c r="AS14" s="7"/>
      <c r="AT14" s="7"/>
      <c r="AU14" s="7"/>
      <c r="AV14" s="7"/>
      <c r="AW14" s="7"/>
      <c r="AX14" s="7"/>
      <c r="AY14" s="7"/>
      <c r="AZ14" s="7"/>
      <c r="BA14" s="7"/>
      <c r="BB14" s="7"/>
      <c r="BC14" s="7"/>
      <c r="BD14" s="7"/>
      <c r="BE14" s="7"/>
      <c r="BF14" s="7"/>
      <c r="BG14" s="7"/>
      <c r="BH14" s="8"/>
      <c r="BI14" s="4"/>
      <c r="BJ14" s="4"/>
      <c r="BK14" s="4"/>
      <c r="BL14" s="4"/>
      <c r="BM14" s="4"/>
      <c r="BN14" s="4"/>
      <c r="BO14" s="4"/>
      <c r="BP14" s="4"/>
    </row>
    <row r="15" spans="1:68" x14ac:dyDescent="0.2">
      <c r="A15" s="6" t="s">
        <v>23</v>
      </c>
      <c r="B15" s="7"/>
      <c r="C15" s="8"/>
      <c r="D15" s="5" t="s">
        <v>24</v>
      </c>
      <c r="E15" s="6">
        <v>5315</v>
      </c>
      <c r="F15" s="7"/>
      <c r="G15" s="7"/>
      <c r="H15" s="7"/>
      <c r="I15" s="7"/>
      <c r="J15" s="7"/>
      <c r="K15" s="7"/>
      <c r="L15" s="8"/>
      <c r="M15" s="6">
        <v>8350</v>
      </c>
      <c r="N15" s="7"/>
      <c r="O15" s="7"/>
      <c r="P15" s="8"/>
      <c r="Q15" s="6">
        <v>403</v>
      </c>
      <c r="R15" s="7"/>
      <c r="S15" s="7"/>
      <c r="T15" s="7"/>
      <c r="U15" s="7"/>
      <c r="V15" s="7"/>
      <c r="W15" s="7"/>
      <c r="X15" s="7"/>
      <c r="Y15" s="8"/>
      <c r="Z15" s="20">
        <v>14068</v>
      </c>
      <c r="AA15" s="7"/>
      <c r="AB15" s="7"/>
      <c r="AC15" s="7"/>
      <c r="AD15" s="7"/>
      <c r="AE15" s="7"/>
      <c r="AF15" s="7"/>
      <c r="AG15" s="8"/>
      <c r="AH15" s="6" t="s">
        <v>12</v>
      </c>
      <c r="AI15" s="7"/>
      <c r="AJ15" s="7"/>
      <c r="AK15" s="7"/>
      <c r="AL15" s="7"/>
      <c r="AM15" s="8"/>
      <c r="AN15" s="6" t="s">
        <v>25</v>
      </c>
      <c r="AO15" s="7"/>
      <c r="AP15" s="7"/>
      <c r="AQ15" s="7"/>
      <c r="AR15" s="7"/>
      <c r="AS15" s="7"/>
      <c r="AT15" s="7"/>
      <c r="AU15" s="7"/>
      <c r="AV15" s="7"/>
      <c r="AW15" s="7"/>
      <c r="AX15" s="7"/>
      <c r="AY15" s="7"/>
      <c r="AZ15" s="7"/>
      <c r="BA15" s="7"/>
      <c r="BB15" s="7"/>
      <c r="BC15" s="7"/>
      <c r="BD15" s="7"/>
      <c r="BE15" s="7"/>
      <c r="BF15" s="7"/>
      <c r="BG15" s="7"/>
      <c r="BH15" s="8"/>
      <c r="BI15" s="4"/>
      <c r="BJ15" s="4"/>
      <c r="BK15" s="4"/>
      <c r="BL15" s="4"/>
      <c r="BM15" s="4"/>
      <c r="BN15" s="4"/>
      <c r="BO15" s="4"/>
      <c r="BP15" s="4"/>
    </row>
    <row r="16" spans="1:68" x14ac:dyDescent="0.2">
      <c r="A16" s="6" t="s">
        <v>26</v>
      </c>
      <c r="B16" s="7"/>
      <c r="C16" s="8"/>
      <c r="D16" s="5" t="s">
        <v>27</v>
      </c>
      <c r="E16" s="6">
        <v>8672</v>
      </c>
      <c r="F16" s="7"/>
      <c r="G16" s="7"/>
      <c r="H16" s="7"/>
      <c r="I16" s="7"/>
      <c r="J16" s="7"/>
      <c r="K16" s="7"/>
      <c r="L16" s="8"/>
      <c r="M16" s="6">
        <v>3477</v>
      </c>
      <c r="N16" s="7"/>
      <c r="O16" s="7"/>
      <c r="P16" s="8"/>
      <c r="Q16" s="6">
        <v>397</v>
      </c>
      <c r="R16" s="7"/>
      <c r="S16" s="7"/>
      <c r="T16" s="7"/>
      <c r="U16" s="7"/>
      <c r="V16" s="7"/>
      <c r="W16" s="7"/>
      <c r="X16" s="7"/>
      <c r="Y16" s="8"/>
      <c r="Z16" s="20">
        <v>12546</v>
      </c>
      <c r="AA16" s="7"/>
      <c r="AB16" s="7"/>
      <c r="AC16" s="7"/>
      <c r="AD16" s="7"/>
      <c r="AE16" s="7"/>
      <c r="AF16" s="7"/>
      <c r="AG16" s="8"/>
      <c r="AH16" s="6" t="s">
        <v>12</v>
      </c>
      <c r="AI16" s="7"/>
      <c r="AJ16" s="7"/>
      <c r="AK16" s="7"/>
      <c r="AL16" s="7"/>
      <c r="AM16" s="8"/>
      <c r="AN16" s="6" t="s">
        <v>25</v>
      </c>
      <c r="AO16" s="7"/>
      <c r="AP16" s="7"/>
      <c r="AQ16" s="7"/>
      <c r="AR16" s="7"/>
      <c r="AS16" s="7"/>
      <c r="AT16" s="7"/>
      <c r="AU16" s="7"/>
      <c r="AV16" s="7"/>
      <c r="AW16" s="7"/>
      <c r="AX16" s="7"/>
      <c r="AY16" s="7"/>
      <c r="AZ16" s="7"/>
      <c r="BA16" s="7"/>
      <c r="BB16" s="7"/>
      <c r="BC16" s="7"/>
      <c r="BD16" s="7"/>
      <c r="BE16" s="7"/>
      <c r="BF16" s="7"/>
      <c r="BG16" s="7"/>
      <c r="BH16" s="8"/>
      <c r="BI16" s="4"/>
      <c r="BJ16" s="4"/>
      <c r="BK16" s="4"/>
      <c r="BL16" s="4"/>
      <c r="BM16" s="4"/>
      <c r="BN16" s="4"/>
      <c r="BO16" s="4"/>
      <c r="BP16" s="4"/>
    </row>
    <row r="17" spans="1:68" x14ac:dyDescent="0.2">
      <c r="A17" s="6" t="s">
        <v>28</v>
      </c>
      <c r="B17" s="7"/>
      <c r="C17" s="8"/>
      <c r="D17" s="5" t="s">
        <v>29</v>
      </c>
      <c r="E17" s="6">
        <v>9417</v>
      </c>
      <c r="F17" s="7"/>
      <c r="G17" s="7"/>
      <c r="H17" s="7"/>
      <c r="I17" s="7"/>
      <c r="J17" s="7"/>
      <c r="K17" s="7"/>
      <c r="L17" s="8"/>
      <c r="M17" s="6">
        <v>2288</v>
      </c>
      <c r="N17" s="7"/>
      <c r="O17" s="7"/>
      <c r="P17" s="8"/>
      <c r="Q17" s="6">
        <v>285</v>
      </c>
      <c r="R17" s="7"/>
      <c r="S17" s="7"/>
      <c r="T17" s="7"/>
      <c r="U17" s="7"/>
      <c r="V17" s="7"/>
      <c r="W17" s="7"/>
      <c r="X17" s="7"/>
      <c r="Y17" s="8"/>
      <c r="Z17" s="20">
        <v>11990</v>
      </c>
      <c r="AA17" s="7"/>
      <c r="AB17" s="7"/>
      <c r="AC17" s="7"/>
      <c r="AD17" s="7"/>
      <c r="AE17" s="7"/>
      <c r="AF17" s="7"/>
      <c r="AG17" s="8"/>
      <c r="AH17" s="6" t="s">
        <v>12</v>
      </c>
      <c r="AI17" s="7"/>
      <c r="AJ17" s="7"/>
      <c r="AK17" s="7"/>
      <c r="AL17" s="7"/>
      <c r="AM17" s="8"/>
      <c r="AN17" s="6" t="s">
        <v>25</v>
      </c>
      <c r="AO17" s="7"/>
      <c r="AP17" s="7"/>
      <c r="AQ17" s="7"/>
      <c r="AR17" s="7"/>
      <c r="AS17" s="7"/>
      <c r="AT17" s="7"/>
      <c r="AU17" s="7"/>
      <c r="AV17" s="7"/>
      <c r="AW17" s="7"/>
      <c r="AX17" s="7"/>
      <c r="AY17" s="7"/>
      <c r="AZ17" s="7"/>
      <c r="BA17" s="7"/>
      <c r="BB17" s="7"/>
      <c r="BC17" s="7"/>
      <c r="BD17" s="7"/>
      <c r="BE17" s="7"/>
      <c r="BF17" s="7"/>
      <c r="BG17" s="7"/>
      <c r="BH17" s="8"/>
      <c r="BI17" s="4"/>
      <c r="BJ17" s="4"/>
      <c r="BK17" s="4"/>
      <c r="BL17" s="4"/>
      <c r="BM17" s="4"/>
      <c r="BN17" s="4"/>
      <c r="BO17" s="4"/>
      <c r="BP17" s="4"/>
    </row>
    <row r="18" spans="1:68"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row>
    <row r="19" spans="1:68" x14ac:dyDescent="0.2">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row>
    <row r="20" spans="1:68" x14ac:dyDescent="0.2">
      <c r="A20" s="9" t="s">
        <v>30</v>
      </c>
      <c r="B20" s="7"/>
      <c r="C20" s="7"/>
      <c r="D20" s="7"/>
      <c r="E20" s="7"/>
      <c r="F20" s="7"/>
      <c r="G20" s="7"/>
      <c r="H20" s="7"/>
      <c r="I20" s="7"/>
      <c r="J20" s="7"/>
      <c r="K20" s="7"/>
      <c r="L20" s="7"/>
      <c r="M20" s="8"/>
      <c r="N20" s="9" t="s">
        <v>31</v>
      </c>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8"/>
    </row>
    <row r="21" spans="1:68" x14ac:dyDescent="0.2">
      <c r="A21" s="10" t="s">
        <v>32</v>
      </c>
      <c r="B21" s="7"/>
      <c r="C21" s="7"/>
      <c r="D21" s="7"/>
      <c r="E21" s="7"/>
      <c r="F21" s="7"/>
      <c r="G21" s="7"/>
      <c r="H21" s="7"/>
      <c r="I21" s="7"/>
      <c r="J21" s="7"/>
      <c r="K21" s="7"/>
      <c r="L21" s="7"/>
      <c r="M21" s="8"/>
      <c r="N21" s="9" t="s">
        <v>31</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8"/>
    </row>
    <row r="22" spans="1:68" x14ac:dyDescent="0.2">
      <c r="A22" s="9" t="s">
        <v>7</v>
      </c>
      <c r="B22" s="8"/>
      <c r="C22" s="9" t="s">
        <v>33</v>
      </c>
      <c r="D22" s="7"/>
      <c r="E22" s="7"/>
      <c r="F22" s="7"/>
      <c r="G22" s="7"/>
      <c r="H22" s="7"/>
      <c r="I22" s="7"/>
      <c r="J22" s="7"/>
      <c r="K22" s="7"/>
      <c r="L22" s="7"/>
      <c r="M22" s="8"/>
      <c r="N22" s="9" t="s">
        <v>34</v>
      </c>
      <c r="O22" s="7"/>
      <c r="P22" s="7"/>
      <c r="Q22" s="7"/>
      <c r="R22" s="7"/>
      <c r="S22" s="7"/>
      <c r="T22" s="7"/>
      <c r="U22" s="7"/>
      <c r="V22" s="7"/>
      <c r="W22" s="7"/>
      <c r="X22" s="8"/>
      <c r="Y22" s="9" t="s">
        <v>35</v>
      </c>
      <c r="Z22" s="7"/>
      <c r="AA22" s="7"/>
      <c r="AB22" s="7"/>
      <c r="AC22" s="7"/>
      <c r="AD22" s="8"/>
      <c r="AE22" s="9" t="s">
        <v>36</v>
      </c>
      <c r="AF22" s="7"/>
      <c r="AG22" s="7"/>
      <c r="AH22" s="7"/>
      <c r="AI22" s="8"/>
      <c r="AJ22" s="9" t="s">
        <v>8</v>
      </c>
      <c r="AK22" s="7"/>
      <c r="AL22" s="7"/>
      <c r="AM22" s="7"/>
      <c r="AN22" s="7"/>
      <c r="AO22" s="7"/>
      <c r="AP22" s="8"/>
      <c r="AQ22" s="9" t="s">
        <v>37</v>
      </c>
      <c r="AR22" s="8"/>
      <c r="AS22" s="9" t="s">
        <v>8</v>
      </c>
      <c r="AT22" s="7"/>
      <c r="AU22" s="7"/>
      <c r="AV22" s="7"/>
      <c r="AW22" s="7"/>
      <c r="AX22" s="8"/>
      <c r="AY22" s="9" t="s">
        <v>38</v>
      </c>
      <c r="AZ22" s="7"/>
      <c r="BA22" s="7"/>
      <c r="BB22" s="7"/>
      <c r="BC22" s="7"/>
      <c r="BD22" s="7"/>
      <c r="BE22" s="7"/>
      <c r="BF22" s="7"/>
      <c r="BG22" s="8"/>
      <c r="BH22" s="9" t="s">
        <v>9</v>
      </c>
      <c r="BI22" s="7"/>
      <c r="BJ22" s="7"/>
      <c r="BK22" s="7"/>
      <c r="BL22" s="7"/>
      <c r="BM22" s="7"/>
      <c r="BN22" s="7"/>
      <c r="BO22" s="7"/>
      <c r="BP22" s="8"/>
    </row>
    <row r="23" spans="1:68" x14ac:dyDescent="0.2">
      <c r="A23" s="11">
        <v>12505</v>
      </c>
      <c r="B23" s="12"/>
      <c r="C23" s="6" t="s">
        <v>31</v>
      </c>
      <c r="D23" s="17"/>
      <c r="E23" s="17"/>
      <c r="F23" s="17"/>
      <c r="G23" s="17"/>
      <c r="H23" s="17"/>
      <c r="I23" s="17"/>
      <c r="J23" s="17"/>
      <c r="K23" s="17"/>
      <c r="L23" s="17"/>
      <c r="M23" s="12"/>
      <c r="N23" s="6" t="s">
        <v>39</v>
      </c>
      <c r="O23" s="7"/>
      <c r="P23" s="7"/>
      <c r="Q23" s="7"/>
      <c r="R23" s="7"/>
      <c r="S23" s="7"/>
      <c r="T23" s="7"/>
      <c r="U23" s="7"/>
      <c r="V23" s="7"/>
      <c r="W23" s="7"/>
      <c r="X23" s="8"/>
      <c r="Y23" s="6" t="s">
        <v>40</v>
      </c>
      <c r="Z23" s="7"/>
      <c r="AA23" s="7"/>
      <c r="AB23" s="7"/>
      <c r="AC23" s="7"/>
      <c r="AD23" s="8"/>
      <c r="AE23" s="6">
        <v>5553075</v>
      </c>
      <c r="AF23" s="7"/>
      <c r="AG23" s="7"/>
      <c r="AH23" s="7"/>
      <c r="AI23" s="8"/>
      <c r="AJ23" s="6" t="s">
        <v>41</v>
      </c>
      <c r="AK23" s="7"/>
      <c r="AL23" s="7"/>
      <c r="AM23" s="7"/>
      <c r="AN23" s="7"/>
      <c r="AO23" s="7"/>
      <c r="AP23" s="8"/>
      <c r="AQ23" s="6">
        <v>0.41205000000000003</v>
      </c>
      <c r="AR23" s="8"/>
      <c r="AS23" s="6" t="s">
        <v>42</v>
      </c>
      <c r="AT23" s="7"/>
      <c r="AU23" s="7"/>
      <c r="AV23" s="7"/>
      <c r="AW23" s="7"/>
      <c r="AX23" s="8"/>
      <c r="AY23" s="11">
        <v>2288.1</v>
      </c>
      <c r="AZ23" s="7"/>
      <c r="BA23" s="7"/>
      <c r="BB23" s="7"/>
      <c r="BC23" s="7"/>
      <c r="BD23" s="7"/>
      <c r="BE23" s="7"/>
      <c r="BF23" s="7"/>
      <c r="BG23" s="8"/>
      <c r="BH23" s="6"/>
      <c r="BI23" s="7"/>
      <c r="BJ23" s="7"/>
      <c r="BK23" s="7"/>
      <c r="BL23" s="7"/>
      <c r="BM23" s="7"/>
      <c r="BN23" s="7"/>
      <c r="BO23" s="7"/>
      <c r="BP23" s="8"/>
    </row>
    <row r="24" spans="1:68" x14ac:dyDescent="0.2">
      <c r="A24" s="13"/>
      <c r="B24" s="14"/>
      <c r="C24" s="13"/>
      <c r="D24" s="18"/>
      <c r="E24" s="18"/>
      <c r="F24" s="18"/>
      <c r="G24" s="18"/>
      <c r="H24" s="18"/>
      <c r="I24" s="18"/>
      <c r="J24" s="18"/>
      <c r="K24" s="18"/>
      <c r="L24" s="18"/>
      <c r="M24" s="14"/>
      <c r="N24" s="6" t="s">
        <v>43</v>
      </c>
      <c r="O24" s="7"/>
      <c r="P24" s="7"/>
      <c r="Q24" s="7"/>
      <c r="R24" s="7"/>
      <c r="S24" s="7"/>
      <c r="T24" s="7"/>
      <c r="U24" s="7"/>
      <c r="V24" s="7"/>
      <c r="W24" s="7"/>
      <c r="X24" s="8"/>
      <c r="Y24" s="6" t="s">
        <v>44</v>
      </c>
      <c r="Z24" s="7"/>
      <c r="AA24" s="7"/>
      <c r="AB24" s="7"/>
      <c r="AC24" s="7"/>
      <c r="AD24" s="8"/>
      <c r="AE24" s="6">
        <v>5553075</v>
      </c>
      <c r="AF24" s="7"/>
      <c r="AG24" s="7"/>
      <c r="AH24" s="7"/>
      <c r="AI24" s="8"/>
      <c r="AJ24" s="6" t="s">
        <v>41</v>
      </c>
      <c r="AK24" s="7"/>
      <c r="AL24" s="7"/>
      <c r="AM24" s="7"/>
      <c r="AN24" s="7"/>
      <c r="AO24" s="7"/>
      <c r="AP24" s="8"/>
      <c r="AQ24" s="6">
        <v>3.7269999999999998E-2</v>
      </c>
      <c r="AR24" s="8"/>
      <c r="AS24" s="6" t="s">
        <v>42</v>
      </c>
      <c r="AT24" s="7"/>
      <c r="AU24" s="7"/>
      <c r="AV24" s="7"/>
      <c r="AW24" s="7"/>
      <c r="AX24" s="8"/>
      <c r="AY24" s="11">
        <v>207</v>
      </c>
      <c r="AZ24" s="7"/>
      <c r="BA24" s="7"/>
      <c r="BB24" s="7"/>
      <c r="BC24" s="7"/>
      <c r="BD24" s="7"/>
      <c r="BE24" s="7"/>
      <c r="BF24" s="7"/>
      <c r="BG24" s="8"/>
      <c r="BH24" s="6" t="s">
        <v>45</v>
      </c>
      <c r="BI24" s="7"/>
      <c r="BJ24" s="7"/>
      <c r="BK24" s="7"/>
      <c r="BL24" s="7"/>
      <c r="BM24" s="7"/>
      <c r="BN24" s="7"/>
      <c r="BO24" s="7"/>
      <c r="BP24" s="8"/>
    </row>
    <row r="25" spans="1:68" x14ac:dyDescent="0.2">
      <c r="A25" s="13"/>
      <c r="B25" s="14"/>
      <c r="C25" s="13"/>
      <c r="D25" s="18"/>
      <c r="E25" s="18"/>
      <c r="F25" s="18"/>
      <c r="G25" s="18"/>
      <c r="H25" s="18"/>
      <c r="I25" s="18"/>
      <c r="J25" s="18"/>
      <c r="K25" s="18"/>
      <c r="L25" s="18"/>
      <c r="M25" s="14"/>
      <c r="N25" s="6" t="s">
        <v>46</v>
      </c>
      <c r="O25" s="7"/>
      <c r="P25" s="7"/>
      <c r="Q25" s="7"/>
      <c r="R25" s="7"/>
      <c r="S25" s="7"/>
      <c r="T25" s="7"/>
      <c r="U25" s="7"/>
      <c r="V25" s="7"/>
      <c r="W25" s="7"/>
      <c r="X25" s="8"/>
      <c r="Y25" s="6" t="s">
        <v>47</v>
      </c>
      <c r="Z25" s="7"/>
      <c r="AA25" s="7"/>
      <c r="AB25" s="7"/>
      <c r="AC25" s="7"/>
      <c r="AD25" s="8"/>
      <c r="AE25" s="6">
        <v>49673195</v>
      </c>
      <c r="AF25" s="7"/>
      <c r="AG25" s="7"/>
      <c r="AH25" s="7"/>
      <c r="AI25" s="8"/>
      <c r="AJ25" s="6" t="s">
        <v>41</v>
      </c>
      <c r="AK25" s="7"/>
      <c r="AL25" s="7"/>
      <c r="AM25" s="7"/>
      <c r="AN25" s="7"/>
      <c r="AO25" s="7"/>
      <c r="AP25" s="8"/>
      <c r="AQ25" s="6">
        <v>0.183996818181275</v>
      </c>
      <c r="AR25" s="8"/>
      <c r="AS25" s="6" t="s">
        <v>42</v>
      </c>
      <c r="AT25" s="7"/>
      <c r="AU25" s="7"/>
      <c r="AV25" s="7"/>
      <c r="AW25" s="7"/>
      <c r="AX25" s="8"/>
      <c r="AY25" s="11">
        <v>9139.7000000000007</v>
      </c>
      <c r="AZ25" s="7"/>
      <c r="BA25" s="7"/>
      <c r="BB25" s="7"/>
      <c r="BC25" s="7"/>
      <c r="BD25" s="7"/>
      <c r="BE25" s="7"/>
      <c r="BF25" s="7"/>
      <c r="BG25" s="8"/>
      <c r="BH25" s="6"/>
      <c r="BI25" s="7"/>
      <c r="BJ25" s="7"/>
      <c r="BK25" s="7"/>
      <c r="BL25" s="7"/>
      <c r="BM25" s="7"/>
      <c r="BN25" s="7"/>
      <c r="BO25" s="7"/>
      <c r="BP25" s="8"/>
    </row>
    <row r="26" spans="1:68" x14ac:dyDescent="0.2">
      <c r="A26" s="13"/>
      <c r="B26" s="14"/>
      <c r="C26" s="13"/>
      <c r="D26" s="18"/>
      <c r="E26" s="18"/>
      <c r="F26" s="18"/>
      <c r="G26" s="18"/>
      <c r="H26" s="18"/>
      <c r="I26" s="18"/>
      <c r="J26" s="18"/>
      <c r="K26" s="18"/>
      <c r="L26" s="18"/>
      <c r="M26" s="14"/>
      <c r="N26" s="6" t="s">
        <v>48</v>
      </c>
      <c r="O26" s="7"/>
      <c r="P26" s="7"/>
      <c r="Q26" s="7"/>
      <c r="R26" s="7"/>
      <c r="S26" s="7"/>
      <c r="T26" s="7"/>
      <c r="U26" s="7"/>
      <c r="V26" s="7"/>
      <c r="W26" s="7"/>
      <c r="X26" s="8"/>
      <c r="Y26" s="6" t="s">
        <v>47</v>
      </c>
      <c r="Z26" s="7"/>
      <c r="AA26" s="7"/>
      <c r="AB26" s="7"/>
      <c r="AC26" s="7"/>
      <c r="AD26" s="8"/>
      <c r="AE26" s="6">
        <v>35803</v>
      </c>
      <c r="AF26" s="7"/>
      <c r="AG26" s="7"/>
      <c r="AH26" s="7"/>
      <c r="AI26" s="8"/>
      <c r="AJ26" s="6" t="s">
        <v>49</v>
      </c>
      <c r="AK26" s="7"/>
      <c r="AL26" s="7"/>
      <c r="AM26" s="7"/>
      <c r="AN26" s="7"/>
      <c r="AO26" s="7"/>
      <c r="AP26" s="8"/>
      <c r="AQ26" s="6">
        <v>2.96571777479733</v>
      </c>
      <c r="AR26" s="8"/>
      <c r="AS26" s="6" t="s">
        <v>50</v>
      </c>
      <c r="AT26" s="7"/>
      <c r="AU26" s="7"/>
      <c r="AV26" s="7"/>
      <c r="AW26" s="7"/>
      <c r="AX26" s="8"/>
      <c r="AY26" s="11">
        <v>106.2</v>
      </c>
      <c r="AZ26" s="7"/>
      <c r="BA26" s="7"/>
      <c r="BB26" s="7"/>
      <c r="BC26" s="7"/>
      <c r="BD26" s="7"/>
      <c r="BE26" s="7"/>
      <c r="BF26" s="7"/>
      <c r="BG26" s="8"/>
      <c r="BH26" s="6"/>
      <c r="BI26" s="7"/>
      <c r="BJ26" s="7"/>
      <c r="BK26" s="7"/>
      <c r="BL26" s="7"/>
      <c r="BM26" s="7"/>
      <c r="BN26" s="7"/>
      <c r="BO26" s="7"/>
      <c r="BP26" s="8"/>
    </row>
    <row r="27" spans="1:68" x14ac:dyDescent="0.2">
      <c r="A27" s="13"/>
      <c r="B27" s="14"/>
      <c r="C27" s="13"/>
      <c r="D27" s="18"/>
      <c r="E27" s="18"/>
      <c r="F27" s="18"/>
      <c r="G27" s="18"/>
      <c r="H27" s="18"/>
      <c r="I27" s="18"/>
      <c r="J27" s="18"/>
      <c r="K27" s="18"/>
      <c r="L27" s="18"/>
      <c r="M27" s="14"/>
      <c r="N27" s="6" t="s">
        <v>51</v>
      </c>
      <c r="O27" s="7"/>
      <c r="P27" s="7"/>
      <c r="Q27" s="7"/>
      <c r="R27" s="7"/>
      <c r="S27" s="7"/>
      <c r="T27" s="7"/>
      <c r="U27" s="7"/>
      <c r="V27" s="7"/>
      <c r="W27" s="7"/>
      <c r="X27" s="8"/>
      <c r="Y27" s="6" t="s">
        <v>47</v>
      </c>
      <c r="Z27" s="7"/>
      <c r="AA27" s="7"/>
      <c r="AB27" s="7"/>
      <c r="AC27" s="7"/>
      <c r="AD27" s="8"/>
      <c r="AE27" s="6">
        <v>38320</v>
      </c>
      <c r="AF27" s="7"/>
      <c r="AG27" s="7"/>
      <c r="AH27" s="7"/>
      <c r="AI27" s="8"/>
      <c r="AJ27" s="6" t="s">
        <v>49</v>
      </c>
      <c r="AK27" s="7"/>
      <c r="AL27" s="7"/>
      <c r="AM27" s="7"/>
      <c r="AN27" s="7"/>
      <c r="AO27" s="7"/>
      <c r="AP27" s="8"/>
      <c r="AQ27" s="6">
        <v>2.5323187745853799</v>
      </c>
      <c r="AR27" s="8"/>
      <c r="AS27" s="6" t="s">
        <v>50</v>
      </c>
      <c r="AT27" s="7"/>
      <c r="AU27" s="7"/>
      <c r="AV27" s="7"/>
      <c r="AW27" s="7"/>
      <c r="AX27" s="8"/>
      <c r="AY27" s="11">
        <v>97</v>
      </c>
      <c r="AZ27" s="7"/>
      <c r="BA27" s="7"/>
      <c r="BB27" s="7"/>
      <c r="BC27" s="7"/>
      <c r="BD27" s="7"/>
      <c r="BE27" s="7"/>
      <c r="BF27" s="7"/>
      <c r="BG27" s="8"/>
      <c r="BH27" s="6"/>
      <c r="BI27" s="7"/>
      <c r="BJ27" s="7"/>
      <c r="BK27" s="7"/>
      <c r="BL27" s="7"/>
      <c r="BM27" s="7"/>
      <c r="BN27" s="7"/>
      <c r="BO27" s="7"/>
      <c r="BP27" s="8"/>
    </row>
    <row r="28" spans="1:68" x14ac:dyDescent="0.2">
      <c r="A28" s="13"/>
      <c r="B28" s="14"/>
      <c r="C28" s="13"/>
      <c r="D28" s="18"/>
      <c r="E28" s="18"/>
      <c r="F28" s="18"/>
      <c r="G28" s="18"/>
      <c r="H28" s="18"/>
      <c r="I28" s="18"/>
      <c r="J28" s="18"/>
      <c r="K28" s="18"/>
      <c r="L28" s="18"/>
      <c r="M28" s="14"/>
      <c r="N28" s="6" t="s">
        <v>52</v>
      </c>
      <c r="O28" s="7"/>
      <c r="P28" s="7"/>
      <c r="Q28" s="7"/>
      <c r="R28" s="7"/>
      <c r="S28" s="7"/>
      <c r="T28" s="7"/>
      <c r="U28" s="7"/>
      <c r="V28" s="7"/>
      <c r="W28" s="7"/>
      <c r="X28" s="8"/>
      <c r="Y28" s="6" t="s">
        <v>47</v>
      </c>
      <c r="Z28" s="7"/>
      <c r="AA28" s="7"/>
      <c r="AB28" s="7"/>
      <c r="AC28" s="7"/>
      <c r="AD28" s="8"/>
      <c r="AE28" s="6">
        <v>3491</v>
      </c>
      <c r="AF28" s="7"/>
      <c r="AG28" s="7"/>
      <c r="AH28" s="7"/>
      <c r="AI28" s="8"/>
      <c r="AJ28" s="6" t="s">
        <v>49</v>
      </c>
      <c r="AK28" s="7"/>
      <c r="AL28" s="7"/>
      <c r="AM28" s="7"/>
      <c r="AN28" s="7"/>
      <c r="AO28" s="7"/>
      <c r="AP28" s="8"/>
      <c r="AQ28" s="6">
        <v>2.1969738770453202</v>
      </c>
      <c r="AR28" s="8"/>
      <c r="AS28" s="6" t="s">
        <v>50</v>
      </c>
      <c r="AT28" s="7"/>
      <c r="AU28" s="7"/>
      <c r="AV28" s="7"/>
      <c r="AW28" s="7"/>
      <c r="AX28" s="8"/>
      <c r="AY28" s="11">
        <v>7.7</v>
      </c>
      <c r="AZ28" s="7"/>
      <c r="BA28" s="7"/>
      <c r="BB28" s="7"/>
      <c r="BC28" s="7"/>
      <c r="BD28" s="7"/>
      <c r="BE28" s="7"/>
      <c r="BF28" s="7"/>
      <c r="BG28" s="8"/>
      <c r="BH28" s="6"/>
      <c r="BI28" s="7"/>
      <c r="BJ28" s="7"/>
      <c r="BK28" s="7"/>
      <c r="BL28" s="7"/>
      <c r="BM28" s="7"/>
      <c r="BN28" s="7"/>
      <c r="BO28" s="7"/>
      <c r="BP28" s="8"/>
    </row>
    <row r="29" spans="1:68" x14ac:dyDescent="0.2">
      <c r="A29" s="13"/>
      <c r="B29" s="14"/>
      <c r="C29" s="13"/>
      <c r="D29" s="18"/>
      <c r="E29" s="18"/>
      <c r="F29" s="18"/>
      <c r="G29" s="18"/>
      <c r="H29" s="18"/>
      <c r="I29" s="18"/>
      <c r="J29" s="18"/>
      <c r="K29" s="18"/>
      <c r="L29" s="18"/>
      <c r="M29" s="14"/>
      <c r="N29" s="6" t="s">
        <v>53</v>
      </c>
      <c r="O29" s="7"/>
      <c r="P29" s="7"/>
      <c r="Q29" s="7"/>
      <c r="R29" s="7"/>
      <c r="S29" s="7"/>
      <c r="T29" s="7"/>
      <c r="U29" s="7"/>
      <c r="V29" s="7"/>
      <c r="W29" s="7"/>
      <c r="X29" s="8"/>
      <c r="Y29" s="6" t="s">
        <v>47</v>
      </c>
      <c r="Z29" s="7"/>
      <c r="AA29" s="7"/>
      <c r="AB29" s="7"/>
      <c r="AC29" s="7"/>
      <c r="AD29" s="8"/>
      <c r="AE29" s="6">
        <v>25511</v>
      </c>
      <c r="AF29" s="7"/>
      <c r="AG29" s="7"/>
      <c r="AH29" s="7"/>
      <c r="AI29" s="8"/>
      <c r="AJ29" s="6" t="s">
        <v>49</v>
      </c>
      <c r="AK29" s="7"/>
      <c r="AL29" s="7"/>
      <c r="AM29" s="7"/>
      <c r="AN29" s="7"/>
      <c r="AO29" s="7"/>
      <c r="AP29" s="8"/>
      <c r="AQ29" s="6">
        <v>2.6116251996137501</v>
      </c>
      <c r="AR29" s="8"/>
      <c r="AS29" s="6" t="s">
        <v>50</v>
      </c>
      <c r="AT29" s="7"/>
      <c r="AU29" s="7"/>
      <c r="AV29" s="7"/>
      <c r="AW29" s="7"/>
      <c r="AX29" s="8"/>
      <c r="AY29" s="11">
        <v>66.599999999999994</v>
      </c>
      <c r="AZ29" s="7"/>
      <c r="BA29" s="7"/>
      <c r="BB29" s="7"/>
      <c r="BC29" s="7"/>
      <c r="BD29" s="7"/>
      <c r="BE29" s="7"/>
      <c r="BF29" s="7"/>
      <c r="BG29" s="8"/>
      <c r="BH29" s="6"/>
      <c r="BI29" s="7"/>
      <c r="BJ29" s="7"/>
      <c r="BK29" s="7"/>
      <c r="BL29" s="7"/>
      <c r="BM29" s="7"/>
      <c r="BN29" s="7"/>
      <c r="BO29" s="7"/>
      <c r="BP29" s="8"/>
    </row>
    <row r="30" spans="1:68" x14ac:dyDescent="0.2">
      <c r="A30" s="13"/>
      <c r="B30" s="14"/>
      <c r="C30" s="13"/>
      <c r="D30" s="18"/>
      <c r="E30" s="18"/>
      <c r="F30" s="18"/>
      <c r="G30" s="18"/>
      <c r="H30" s="18"/>
      <c r="I30" s="18"/>
      <c r="J30" s="18"/>
      <c r="K30" s="18"/>
      <c r="L30" s="18"/>
      <c r="M30" s="14"/>
      <c r="N30" s="6" t="s">
        <v>54</v>
      </c>
      <c r="O30" s="7"/>
      <c r="P30" s="7"/>
      <c r="Q30" s="7"/>
      <c r="R30" s="7"/>
      <c r="S30" s="7"/>
      <c r="T30" s="7"/>
      <c r="U30" s="7"/>
      <c r="V30" s="7"/>
      <c r="W30" s="7"/>
      <c r="X30" s="8"/>
      <c r="Y30" s="6" t="s">
        <v>44</v>
      </c>
      <c r="Z30" s="7"/>
      <c r="AA30" s="7"/>
      <c r="AB30" s="7"/>
      <c r="AC30" s="7"/>
      <c r="AD30" s="8"/>
      <c r="AE30" s="6">
        <v>238448</v>
      </c>
      <c r="AF30" s="7"/>
      <c r="AG30" s="7"/>
      <c r="AH30" s="7"/>
      <c r="AI30" s="8"/>
      <c r="AJ30" s="6" t="s">
        <v>55</v>
      </c>
      <c r="AK30" s="7"/>
      <c r="AL30" s="7"/>
      <c r="AM30" s="7"/>
      <c r="AN30" s="7"/>
      <c r="AO30" s="7"/>
      <c r="AP30" s="8"/>
      <c r="AQ30" s="6">
        <v>0.34399999999999997</v>
      </c>
      <c r="AR30" s="8"/>
      <c r="AS30" s="6" t="s">
        <v>56</v>
      </c>
      <c r="AT30" s="7"/>
      <c r="AU30" s="7"/>
      <c r="AV30" s="7"/>
      <c r="AW30" s="7"/>
      <c r="AX30" s="8"/>
      <c r="AY30" s="11">
        <v>82</v>
      </c>
      <c r="AZ30" s="7"/>
      <c r="BA30" s="7"/>
      <c r="BB30" s="7"/>
      <c r="BC30" s="7"/>
      <c r="BD30" s="7"/>
      <c r="BE30" s="7"/>
      <c r="BF30" s="7"/>
      <c r="BG30" s="8"/>
      <c r="BH30" s="6"/>
      <c r="BI30" s="7"/>
      <c r="BJ30" s="7"/>
      <c r="BK30" s="7"/>
      <c r="BL30" s="7"/>
      <c r="BM30" s="7"/>
      <c r="BN30" s="7"/>
      <c r="BO30" s="7"/>
      <c r="BP30" s="8"/>
    </row>
    <row r="31" spans="1:68" x14ac:dyDescent="0.2">
      <c r="A31" s="13"/>
      <c r="B31" s="14"/>
      <c r="C31" s="13"/>
      <c r="D31" s="18"/>
      <c r="E31" s="18"/>
      <c r="F31" s="18"/>
      <c r="G31" s="18"/>
      <c r="H31" s="18"/>
      <c r="I31" s="18"/>
      <c r="J31" s="18"/>
      <c r="K31" s="18"/>
      <c r="L31" s="18"/>
      <c r="M31" s="14"/>
      <c r="N31" s="6" t="s">
        <v>57</v>
      </c>
      <c r="O31" s="7"/>
      <c r="P31" s="7"/>
      <c r="Q31" s="7"/>
      <c r="R31" s="7"/>
      <c r="S31" s="7"/>
      <c r="T31" s="7"/>
      <c r="U31" s="7"/>
      <c r="V31" s="7"/>
      <c r="W31" s="7"/>
      <c r="X31" s="8"/>
      <c r="Y31" s="6" t="s">
        <v>44</v>
      </c>
      <c r="Z31" s="7"/>
      <c r="AA31" s="7"/>
      <c r="AB31" s="7"/>
      <c r="AC31" s="7"/>
      <c r="AD31" s="8"/>
      <c r="AE31" s="6">
        <v>230623</v>
      </c>
      <c r="AF31" s="7"/>
      <c r="AG31" s="7"/>
      <c r="AH31" s="7"/>
      <c r="AI31" s="8"/>
      <c r="AJ31" s="6" t="s">
        <v>55</v>
      </c>
      <c r="AK31" s="7"/>
      <c r="AL31" s="7"/>
      <c r="AM31" s="7"/>
      <c r="AN31" s="7"/>
      <c r="AO31" s="7"/>
      <c r="AP31" s="8"/>
      <c r="AQ31" s="6">
        <v>0.70799999999999996</v>
      </c>
      <c r="AR31" s="8"/>
      <c r="AS31" s="6" t="s">
        <v>56</v>
      </c>
      <c r="AT31" s="7"/>
      <c r="AU31" s="7"/>
      <c r="AV31" s="7"/>
      <c r="AW31" s="7"/>
      <c r="AX31" s="8"/>
      <c r="AY31" s="11">
        <v>163.30000000000001</v>
      </c>
      <c r="AZ31" s="7"/>
      <c r="BA31" s="7"/>
      <c r="BB31" s="7"/>
      <c r="BC31" s="7"/>
      <c r="BD31" s="7"/>
      <c r="BE31" s="7"/>
      <c r="BF31" s="7"/>
      <c r="BG31" s="8"/>
      <c r="BH31" s="6"/>
      <c r="BI31" s="7"/>
      <c r="BJ31" s="7"/>
      <c r="BK31" s="7"/>
      <c r="BL31" s="7"/>
      <c r="BM31" s="7"/>
      <c r="BN31" s="7"/>
      <c r="BO31" s="7"/>
      <c r="BP31" s="8"/>
    </row>
    <row r="32" spans="1:68" x14ac:dyDescent="0.2">
      <c r="A32" s="13"/>
      <c r="B32" s="14"/>
      <c r="C32" s="13"/>
      <c r="D32" s="18"/>
      <c r="E32" s="18"/>
      <c r="F32" s="18"/>
      <c r="G32" s="18"/>
      <c r="H32" s="18"/>
      <c r="I32" s="18"/>
      <c r="J32" s="18"/>
      <c r="K32" s="18"/>
      <c r="L32" s="18"/>
      <c r="M32" s="14"/>
      <c r="N32" s="6" t="s">
        <v>58</v>
      </c>
      <c r="O32" s="7"/>
      <c r="P32" s="7"/>
      <c r="Q32" s="7"/>
      <c r="R32" s="7"/>
      <c r="S32" s="7"/>
      <c r="T32" s="7"/>
      <c r="U32" s="7"/>
      <c r="V32" s="7"/>
      <c r="W32" s="7"/>
      <c r="X32" s="8"/>
      <c r="Y32" s="6" t="s">
        <v>44</v>
      </c>
      <c r="Z32" s="7"/>
      <c r="AA32" s="7"/>
      <c r="AB32" s="7"/>
      <c r="AC32" s="7"/>
      <c r="AD32" s="8"/>
      <c r="AE32" s="6">
        <v>1121</v>
      </c>
      <c r="AF32" s="7"/>
      <c r="AG32" s="7"/>
      <c r="AH32" s="7"/>
      <c r="AI32" s="8"/>
      <c r="AJ32" s="6" t="s">
        <v>59</v>
      </c>
      <c r="AK32" s="7"/>
      <c r="AL32" s="7"/>
      <c r="AM32" s="7"/>
      <c r="AN32" s="7"/>
      <c r="AO32" s="7"/>
      <c r="AP32" s="8"/>
      <c r="AQ32" s="6">
        <v>21</v>
      </c>
      <c r="AR32" s="8"/>
      <c r="AS32" s="6" t="s">
        <v>60</v>
      </c>
      <c r="AT32" s="7"/>
      <c r="AU32" s="7"/>
      <c r="AV32" s="7"/>
      <c r="AW32" s="7"/>
      <c r="AX32" s="8"/>
      <c r="AY32" s="11">
        <v>23.5</v>
      </c>
      <c r="AZ32" s="7"/>
      <c r="BA32" s="7"/>
      <c r="BB32" s="7"/>
      <c r="BC32" s="7"/>
      <c r="BD32" s="7"/>
      <c r="BE32" s="7"/>
      <c r="BF32" s="7"/>
      <c r="BG32" s="8"/>
      <c r="BH32" s="6"/>
      <c r="BI32" s="7"/>
      <c r="BJ32" s="7"/>
      <c r="BK32" s="7"/>
      <c r="BL32" s="7"/>
      <c r="BM32" s="7"/>
      <c r="BN32" s="7"/>
      <c r="BO32" s="7"/>
      <c r="BP32" s="8"/>
    </row>
    <row r="33" spans="1:68" x14ac:dyDescent="0.2">
      <c r="A33" s="13"/>
      <c r="B33" s="14"/>
      <c r="C33" s="13"/>
      <c r="D33" s="18"/>
      <c r="E33" s="18"/>
      <c r="F33" s="18"/>
      <c r="G33" s="18"/>
      <c r="H33" s="18"/>
      <c r="I33" s="18"/>
      <c r="J33" s="18"/>
      <c r="K33" s="18"/>
      <c r="L33" s="18"/>
      <c r="M33" s="14"/>
      <c r="N33" s="6" t="s">
        <v>61</v>
      </c>
      <c r="O33" s="7"/>
      <c r="P33" s="7"/>
      <c r="Q33" s="7"/>
      <c r="R33" s="7"/>
      <c r="S33" s="7"/>
      <c r="T33" s="7"/>
      <c r="U33" s="7"/>
      <c r="V33" s="7"/>
      <c r="W33" s="7"/>
      <c r="X33" s="8"/>
      <c r="Y33" s="6" t="s">
        <v>44</v>
      </c>
      <c r="Z33" s="7"/>
      <c r="AA33" s="7"/>
      <c r="AB33" s="7"/>
      <c r="AC33" s="7"/>
      <c r="AD33" s="8"/>
      <c r="AE33" s="6">
        <v>165</v>
      </c>
      <c r="AF33" s="7"/>
      <c r="AG33" s="7"/>
      <c r="AH33" s="7"/>
      <c r="AI33" s="8"/>
      <c r="AJ33" s="6" t="s">
        <v>59</v>
      </c>
      <c r="AK33" s="7"/>
      <c r="AL33" s="7"/>
      <c r="AM33" s="7"/>
      <c r="AN33" s="7"/>
      <c r="AO33" s="7"/>
      <c r="AP33" s="8"/>
      <c r="AQ33" s="6">
        <v>21</v>
      </c>
      <c r="AR33" s="8"/>
      <c r="AS33" s="6" t="s">
        <v>60</v>
      </c>
      <c r="AT33" s="7"/>
      <c r="AU33" s="7"/>
      <c r="AV33" s="7"/>
      <c r="AW33" s="7"/>
      <c r="AX33" s="8"/>
      <c r="AY33" s="11">
        <v>3.5</v>
      </c>
      <c r="AZ33" s="7"/>
      <c r="BA33" s="7"/>
      <c r="BB33" s="7"/>
      <c r="BC33" s="7"/>
      <c r="BD33" s="7"/>
      <c r="BE33" s="7"/>
      <c r="BF33" s="7"/>
      <c r="BG33" s="8"/>
      <c r="BH33" s="6"/>
      <c r="BI33" s="7"/>
      <c r="BJ33" s="7"/>
      <c r="BK33" s="7"/>
      <c r="BL33" s="7"/>
      <c r="BM33" s="7"/>
      <c r="BN33" s="7"/>
      <c r="BO33" s="7"/>
      <c r="BP33" s="8"/>
    </row>
    <row r="34" spans="1:68" x14ac:dyDescent="0.2">
      <c r="A34" s="13"/>
      <c r="B34" s="14"/>
      <c r="C34" s="13"/>
      <c r="D34" s="18"/>
      <c r="E34" s="18"/>
      <c r="F34" s="18"/>
      <c r="G34" s="18"/>
      <c r="H34" s="18"/>
      <c r="I34" s="18"/>
      <c r="J34" s="18"/>
      <c r="K34" s="18"/>
      <c r="L34" s="18"/>
      <c r="M34" s="14"/>
      <c r="N34" s="6" t="s">
        <v>62</v>
      </c>
      <c r="O34" s="7"/>
      <c r="P34" s="7"/>
      <c r="Q34" s="7"/>
      <c r="R34" s="7"/>
      <c r="S34" s="7"/>
      <c r="T34" s="7"/>
      <c r="U34" s="7"/>
      <c r="V34" s="7"/>
      <c r="W34" s="7"/>
      <c r="X34" s="8"/>
      <c r="Y34" s="6" t="s">
        <v>44</v>
      </c>
      <c r="Z34" s="7"/>
      <c r="AA34" s="7"/>
      <c r="AB34" s="7"/>
      <c r="AC34" s="7"/>
      <c r="AD34" s="8"/>
      <c r="AE34" s="6">
        <v>38</v>
      </c>
      <c r="AF34" s="7"/>
      <c r="AG34" s="7"/>
      <c r="AH34" s="7"/>
      <c r="AI34" s="8"/>
      <c r="AJ34" s="6" t="s">
        <v>59</v>
      </c>
      <c r="AK34" s="7"/>
      <c r="AL34" s="7"/>
      <c r="AM34" s="7"/>
      <c r="AN34" s="7"/>
      <c r="AO34" s="7"/>
      <c r="AP34" s="8"/>
      <c r="AQ34" s="6">
        <v>21</v>
      </c>
      <c r="AR34" s="8"/>
      <c r="AS34" s="6" t="s">
        <v>60</v>
      </c>
      <c r="AT34" s="7"/>
      <c r="AU34" s="7"/>
      <c r="AV34" s="7"/>
      <c r="AW34" s="7"/>
      <c r="AX34" s="8"/>
      <c r="AY34" s="11">
        <v>0.8</v>
      </c>
      <c r="AZ34" s="7"/>
      <c r="BA34" s="7"/>
      <c r="BB34" s="7"/>
      <c r="BC34" s="7"/>
      <c r="BD34" s="7"/>
      <c r="BE34" s="7"/>
      <c r="BF34" s="7"/>
      <c r="BG34" s="8"/>
      <c r="BH34" s="6"/>
      <c r="BI34" s="7"/>
      <c r="BJ34" s="7"/>
      <c r="BK34" s="7"/>
      <c r="BL34" s="7"/>
      <c r="BM34" s="7"/>
      <c r="BN34" s="7"/>
      <c r="BO34" s="7"/>
      <c r="BP34" s="8"/>
    </row>
    <row r="35" spans="1:68" x14ac:dyDescent="0.2">
      <c r="A35" s="13"/>
      <c r="B35" s="14"/>
      <c r="C35" s="13"/>
      <c r="D35" s="18"/>
      <c r="E35" s="18"/>
      <c r="F35" s="18"/>
      <c r="G35" s="18"/>
      <c r="H35" s="18"/>
      <c r="I35" s="18"/>
      <c r="J35" s="18"/>
      <c r="K35" s="18"/>
      <c r="L35" s="18"/>
      <c r="M35" s="14"/>
      <c r="N35" s="6" t="s">
        <v>63</v>
      </c>
      <c r="O35" s="7"/>
      <c r="P35" s="7"/>
      <c r="Q35" s="7"/>
      <c r="R35" s="7"/>
      <c r="S35" s="7"/>
      <c r="T35" s="7"/>
      <c r="U35" s="7"/>
      <c r="V35" s="7"/>
      <c r="W35" s="7"/>
      <c r="X35" s="8"/>
      <c r="Y35" s="6" t="s">
        <v>47</v>
      </c>
      <c r="Z35" s="7"/>
      <c r="AA35" s="7"/>
      <c r="AB35" s="7"/>
      <c r="AC35" s="7"/>
      <c r="AD35" s="8"/>
      <c r="AE35" s="6">
        <v>882760</v>
      </c>
      <c r="AF35" s="7"/>
      <c r="AG35" s="7"/>
      <c r="AH35" s="7"/>
      <c r="AI35" s="8"/>
      <c r="AJ35" s="6" t="s">
        <v>41</v>
      </c>
      <c r="AK35" s="7"/>
      <c r="AL35" s="7"/>
      <c r="AM35" s="7"/>
      <c r="AN35" s="7"/>
      <c r="AO35" s="7"/>
      <c r="AP35" s="8"/>
      <c r="AQ35" s="6">
        <v>1.307E-2</v>
      </c>
      <c r="AR35" s="8"/>
      <c r="AS35" s="6" t="s">
        <v>42</v>
      </c>
      <c r="AT35" s="7"/>
      <c r="AU35" s="7"/>
      <c r="AV35" s="7"/>
      <c r="AW35" s="7"/>
      <c r="AX35" s="8"/>
      <c r="AY35" s="11">
        <v>11.5</v>
      </c>
      <c r="AZ35" s="7"/>
      <c r="BA35" s="7"/>
      <c r="BB35" s="7"/>
      <c r="BC35" s="7"/>
      <c r="BD35" s="7"/>
      <c r="BE35" s="7"/>
      <c r="BF35" s="7"/>
      <c r="BG35" s="8"/>
      <c r="BH35" s="6"/>
      <c r="BI35" s="7"/>
      <c r="BJ35" s="7"/>
      <c r="BK35" s="7"/>
      <c r="BL35" s="7"/>
      <c r="BM35" s="7"/>
      <c r="BN35" s="7"/>
      <c r="BO35" s="7"/>
      <c r="BP35" s="8"/>
    </row>
    <row r="36" spans="1:68" x14ac:dyDescent="0.2">
      <c r="A36" s="15"/>
      <c r="B36" s="16"/>
      <c r="C36" s="15"/>
      <c r="D36" s="19"/>
      <c r="E36" s="19"/>
      <c r="F36" s="19"/>
      <c r="G36" s="19"/>
      <c r="H36" s="19"/>
      <c r="I36" s="19"/>
      <c r="J36" s="19"/>
      <c r="K36" s="19"/>
      <c r="L36" s="19"/>
      <c r="M36" s="16"/>
      <c r="N36" s="6" t="s">
        <v>64</v>
      </c>
      <c r="O36" s="7"/>
      <c r="P36" s="7"/>
      <c r="Q36" s="7"/>
      <c r="R36" s="7"/>
      <c r="S36" s="7"/>
      <c r="T36" s="7"/>
      <c r="U36" s="7"/>
      <c r="V36" s="7"/>
      <c r="W36" s="7"/>
      <c r="X36" s="8"/>
      <c r="Y36" s="6" t="s">
        <v>65</v>
      </c>
      <c r="Z36" s="7"/>
      <c r="AA36" s="7"/>
      <c r="AB36" s="7"/>
      <c r="AC36" s="7"/>
      <c r="AD36" s="8"/>
      <c r="AE36" s="6">
        <v>882760</v>
      </c>
      <c r="AF36" s="7"/>
      <c r="AG36" s="7"/>
      <c r="AH36" s="7"/>
      <c r="AI36" s="8"/>
      <c r="AJ36" s="6" t="s">
        <v>41</v>
      </c>
      <c r="AK36" s="7"/>
      <c r="AL36" s="7"/>
      <c r="AM36" s="7"/>
      <c r="AN36" s="7"/>
      <c r="AO36" s="7"/>
      <c r="AP36" s="8"/>
      <c r="AQ36" s="6">
        <v>0.34899999999999998</v>
      </c>
      <c r="AR36" s="8"/>
      <c r="AS36" s="6" t="s">
        <v>42</v>
      </c>
      <c r="AT36" s="7"/>
      <c r="AU36" s="7"/>
      <c r="AV36" s="7"/>
      <c r="AW36" s="7"/>
      <c r="AX36" s="8"/>
      <c r="AY36" s="11">
        <v>308.10000000000002</v>
      </c>
      <c r="AZ36" s="7"/>
      <c r="BA36" s="7"/>
      <c r="BB36" s="7"/>
      <c r="BC36" s="7"/>
      <c r="BD36" s="7"/>
      <c r="BE36" s="7"/>
      <c r="BF36" s="7"/>
      <c r="BG36" s="8"/>
      <c r="BH36" s="6" t="s">
        <v>66</v>
      </c>
      <c r="BI36" s="7"/>
      <c r="BJ36" s="7"/>
      <c r="BK36" s="7"/>
      <c r="BL36" s="7"/>
      <c r="BM36" s="7"/>
      <c r="BN36" s="7"/>
      <c r="BO36" s="7"/>
      <c r="BP36" s="8"/>
    </row>
    <row r="37" spans="1:68" x14ac:dyDescent="0.2">
      <c r="A37" s="9" t="s">
        <v>69</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8"/>
      <c r="AV37" s="4"/>
      <c r="AW37" s="4"/>
      <c r="AX37" s="4"/>
      <c r="AY37" s="4"/>
      <c r="AZ37" s="4"/>
      <c r="BA37" s="4"/>
      <c r="BB37" s="4"/>
      <c r="BC37" s="4"/>
      <c r="BD37" s="4"/>
      <c r="BE37" s="4"/>
      <c r="BF37" s="4"/>
      <c r="BG37" s="4"/>
      <c r="BH37" s="4"/>
      <c r="BI37" s="4"/>
      <c r="BJ37" s="4"/>
      <c r="BK37" s="4"/>
      <c r="BL37" s="4"/>
      <c r="BM37" s="4"/>
      <c r="BN37" s="4"/>
    </row>
    <row r="38" spans="1:68" x14ac:dyDescent="0.2">
      <c r="A38" s="10" t="s">
        <v>70</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8"/>
      <c r="AV38" s="4"/>
      <c r="AW38" s="4"/>
      <c r="AX38" s="4"/>
      <c r="AY38" s="4"/>
      <c r="AZ38" s="4"/>
      <c r="BA38" s="4"/>
      <c r="BB38" s="4"/>
      <c r="BC38" s="4"/>
      <c r="BD38" s="4"/>
      <c r="BE38" s="4"/>
      <c r="BF38" s="4"/>
      <c r="BG38" s="4"/>
      <c r="BH38" s="4"/>
      <c r="BI38" s="4"/>
      <c r="BJ38" s="4"/>
      <c r="BK38" s="4"/>
      <c r="BL38" s="4"/>
      <c r="BM38" s="4"/>
      <c r="BN38" s="4"/>
    </row>
    <row r="39" spans="1:68" x14ac:dyDescent="0.2">
      <c r="A39" s="9" t="s">
        <v>31</v>
      </c>
      <c r="B39" s="7"/>
      <c r="C39" s="8"/>
      <c r="D39" s="9" t="s">
        <v>71</v>
      </c>
      <c r="E39" s="7"/>
      <c r="F39" s="7"/>
      <c r="G39" s="7"/>
      <c r="H39" s="7"/>
      <c r="I39" s="7"/>
      <c r="J39" s="7"/>
      <c r="K39" s="7"/>
      <c r="L39" s="7"/>
      <c r="M39" s="7"/>
      <c r="N39" s="8"/>
      <c r="O39" s="9" t="s">
        <v>72</v>
      </c>
      <c r="P39" s="7"/>
      <c r="Q39" s="7"/>
      <c r="R39" s="7"/>
      <c r="S39" s="7"/>
      <c r="T39" s="7"/>
      <c r="U39" s="7"/>
      <c r="V39" s="7"/>
      <c r="W39" s="7"/>
      <c r="X39" s="7"/>
      <c r="Y39" s="7"/>
      <c r="Z39" s="7"/>
      <c r="AA39" s="8"/>
      <c r="AB39" s="9" t="s">
        <v>31</v>
      </c>
      <c r="AC39" s="7"/>
      <c r="AD39" s="7"/>
      <c r="AE39" s="7"/>
      <c r="AF39" s="7"/>
      <c r="AG39" s="7"/>
      <c r="AH39" s="7"/>
      <c r="AI39" s="7"/>
      <c r="AJ39" s="7"/>
      <c r="AK39" s="7"/>
      <c r="AL39" s="7"/>
      <c r="AM39" s="7"/>
      <c r="AN39" s="7"/>
      <c r="AO39" s="7"/>
      <c r="AP39" s="7"/>
      <c r="AQ39" s="7"/>
      <c r="AR39" s="7"/>
      <c r="AS39" s="7"/>
      <c r="AT39" s="7"/>
      <c r="AU39" s="8"/>
      <c r="AV39" s="4"/>
      <c r="AW39" s="4"/>
      <c r="AX39" s="4"/>
      <c r="AY39" s="4"/>
      <c r="AZ39" s="4"/>
      <c r="BA39" s="4"/>
      <c r="BB39" s="4"/>
      <c r="BC39" s="4"/>
      <c r="BD39" s="4"/>
      <c r="BE39" s="4"/>
      <c r="BF39" s="4"/>
      <c r="BG39" s="4"/>
      <c r="BH39" s="4"/>
      <c r="BI39" s="4"/>
      <c r="BJ39" s="4"/>
      <c r="BK39" s="4"/>
      <c r="BL39" s="4"/>
      <c r="BM39" s="4"/>
      <c r="BN39" s="4"/>
    </row>
    <row r="40" spans="1:68" x14ac:dyDescent="0.2">
      <c r="A40" s="9" t="s">
        <v>73</v>
      </c>
      <c r="B40" s="7"/>
      <c r="C40" s="8"/>
      <c r="D40" s="9" t="s">
        <v>74</v>
      </c>
      <c r="E40" s="8"/>
      <c r="F40" s="9" t="s">
        <v>75</v>
      </c>
      <c r="G40" s="7"/>
      <c r="H40" s="7"/>
      <c r="I40" s="7"/>
      <c r="J40" s="7"/>
      <c r="K40" s="7"/>
      <c r="L40" s="7"/>
      <c r="M40" s="7"/>
      <c r="N40" s="8"/>
      <c r="O40" s="9" t="s">
        <v>74</v>
      </c>
      <c r="P40" s="7"/>
      <c r="Q40" s="7"/>
      <c r="R40" s="8"/>
      <c r="S40" s="4"/>
      <c r="T40" s="9" t="s">
        <v>75</v>
      </c>
      <c r="U40" s="7"/>
      <c r="V40" s="7"/>
      <c r="W40" s="7"/>
      <c r="X40" s="7"/>
      <c r="Y40" s="7"/>
      <c r="Z40" s="7"/>
      <c r="AA40" s="8"/>
      <c r="AB40" s="9" t="s">
        <v>9</v>
      </c>
      <c r="AC40" s="7"/>
      <c r="AD40" s="7"/>
      <c r="AE40" s="7"/>
      <c r="AF40" s="7"/>
      <c r="AG40" s="7"/>
      <c r="AH40" s="7"/>
      <c r="AI40" s="7"/>
      <c r="AJ40" s="7"/>
      <c r="AK40" s="7"/>
      <c r="AL40" s="7"/>
      <c r="AM40" s="7"/>
      <c r="AN40" s="7"/>
      <c r="AO40" s="7"/>
      <c r="AP40" s="7"/>
      <c r="AQ40" s="7"/>
      <c r="AR40" s="7"/>
      <c r="AS40" s="7"/>
      <c r="AT40" s="7"/>
      <c r="AU40" s="8"/>
      <c r="AV40" s="4"/>
      <c r="AW40" s="4"/>
      <c r="AX40" s="4"/>
      <c r="AY40" s="4"/>
      <c r="AZ40" s="4"/>
      <c r="BA40" s="4"/>
      <c r="BB40" s="4"/>
      <c r="BC40" s="4"/>
      <c r="BD40" s="4"/>
      <c r="BE40" s="4"/>
      <c r="BF40" s="4"/>
      <c r="BG40" s="4"/>
      <c r="BH40" s="4"/>
      <c r="BI40" s="4"/>
      <c r="BJ40" s="4"/>
      <c r="BK40" s="4"/>
      <c r="BL40" s="4"/>
      <c r="BM40" s="4"/>
      <c r="BN40" s="4"/>
    </row>
    <row r="41" spans="1:68" x14ac:dyDescent="0.2">
      <c r="A41" s="6" t="s">
        <v>76</v>
      </c>
      <c r="B41" s="7"/>
      <c r="C41" s="8"/>
      <c r="D41" s="6">
        <v>0</v>
      </c>
      <c r="E41" s="8"/>
      <c r="F41" s="6">
        <v>0</v>
      </c>
      <c r="G41" s="7"/>
      <c r="H41" s="7"/>
      <c r="I41" s="7"/>
      <c r="J41" s="7"/>
      <c r="K41" s="7"/>
      <c r="L41" s="7"/>
      <c r="M41" s="7"/>
      <c r="N41" s="8"/>
      <c r="O41" s="6">
        <v>882760</v>
      </c>
      <c r="P41" s="7"/>
      <c r="Q41" s="7"/>
      <c r="R41" s="8"/>
      <c r="S41" s="4"/>
      <c r="T41" s="6">
        <v>0</v>
      </c>
      <c r="U41" s="7"/>
      <c r="V41" s="7"/>
      <c r="W41" s="7"/>
      <c r="X41" s="7"/>
      <c r="Y41" s="7"/>
      <c r="Z41" s="7"/>
      <c r="AA41" s="8"/>
      <c r="AB41" s="6" t="s">
        <v>77</v>
      </c>
      <c r="AC41" s="7"/>
      <c r="AD41" s="7"/>
      <c r="AE41" s="7"/>
      <c r="AF41" s="7"/>
      <c r="AG41" s="7"/>
      <c r="AH41" s="7"/>
      <c r="AI41" s="7"/>
      <c r="AJ41" s="7"/>
      <c r="AK41" s="7"/>
      <c r="AL41" s="7"/>
      <c r="AM41" s="7"/>
      <c r="AN41" s="7"/>
      <c r="AO41" s="7"/>
      <c r="AP41" s="7"/>
      <c r="AQ41" s="7"/>
      <c r="AR41" s="7"/>
      <c r="AS41" s="7"/>
      <c r="AT41" s="7"/>
      <c r="AU41" s="8"/>
      <c r="AV41" s="4"/>
      <c r="AW41" s="4"/>
      <c r="AX41" s="4"/>
      <c r="AY41" s="4"/>
      <c r="AZ41" s="4"/>
      <c r="BA41" s="4"/>
      <c r="BB41" s="4"/>
      <c r="BC41" s="4"/>
      <c r="BD41" s="4"/>
      <c r="BE41" s="4"/>
      <c r="BF41" s="4"/>
      <c r="BG41" s="4"/>
      <c r="BH41" s="4"/>
      <c r="BI41" s="4"/>
      <c r="BJ41" s="4"/>
      <c r="BK41" s="4"/>
      <c r="BL41" s="4"/>
      <c r="BM41" s="4"/>
      <c r="BN41" s="4"/>
    </row>
    <row r="42" spans="1:68"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row>
    <row r="43" spans="1:68" x14ac:dyDescent="0.2">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row>
    <row r="44" spans="1:68" x14ac:dyDescent="0.2">
      <c r="A44" s="9" t="s">
        <v>78</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8"/>
    </row>
    <row r="45" spans="1:68" x14ac:dyDescent="0.2">
      <c r="A45" s="10" t="s">
        <v>79</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8"/>
    </row>
    <row r="46" spans="1:68" ht="30" x14ac:dyDescent="0.2">
      <c r="A46" s="9" t="s">
        <v>80</v>
      </c>
      <c r="B46" s="7"/>
      <c r="C46" s="8"/>
      <c r="D46" s="1" t="s">
        <v>81</v>
      </c>
      <c r="E46" s="9" t="s">
        <v>82</v>
      </c>
      <c r="F46" s="7"/>
      <c r="G46" s="7"/>
      <c r="H46" s="7"/>
      <c r="I46" s="7"/>
      <c r="J46" s="7"/>
      <c r="K46" s="7"/>
      <c r="L46" s="8"/>
      <c r="M46" s="9" t="s">
        <v>8</v>
      </c>
      <c r="N46" s="7"/>
      <c r="O46" s="7"/>
      <c r="P46" s="7"/>
      <c r="Q46" s="7"/>
      <c r="R46" s="7"/>
      <c r="S46" s="7"/>
      <c r="T46" s="7"/>
      <c r="U46" s="8"/>
      <c r="V46" s="9" t="s">
        <v>83</v>
      </c>
      <c r="W46" s="7"/>
      <c r="X46" s="7"/>
      <c r="Y46" s="7"/>
      <c r="Z46" s="7"/>
      <c r="AA46" s="7"/>
      <c r="AB46" s="7"/>
      <c r="AC46" s="7"/>
      <c r="AD46" s="7"/>
      <c r="AE46" s="7"/>
      <c r="AF46" s="7"/>
      <c r="AG46" s="8"/>
      <c r="AH46" s="9" t="s">
        <v>84</v>
      </c>
      <c r="AI46" s="7"/>
      <c r="AJ46" s="7"/>
      <c r="AK46" s="7"/>
      <c r="AL46" s="7"/>
      <c r="AM46" s="8"/>
      <c r="AN46" s="9" t="s">
        <v>85</v>
      </c>
      <c r="AO46" s="7"/>
      <c r="AP46" s="7"/>
      <c r="AQ46" s="8"/>
      <c r="AR46" s="9" t="s">
        <v>86</v>
      </c>
      <c r="AS46" s="8"/>
      <c r="AT46" s="9" t="s">
        <v>87</v>
      </c>
      <c r="AU46" s="7"/>
      <c r="AV46" s="7"/>
      <c r="AW46" s="8"/>
      <c r="AX46" s="9" t="s">
        <v>88</v>
      </c>
      <c r="AY46" s="7"/>
      <c r="AZ46" s="7"/>
      <c r="BA46" s="7"/>
      <c r="BB46" s="7"/>
      <c r="BC46" s="7"/>
      <c r="BD46" s="8"/>
      <c r="BE46" s="9" t="s">
        <v>9</v>
      </c>
      <c r="BF46" s="7"/>
      <c r="BG46" s="7"/>
      <c r="BH46" s="7"/>
      <c r="BI46" s="7"/>
      <c r="BJ46" s="7"/>
      <c r="BK46" s="7"/>
      <c r="BL46" s="7"/>
      <c r="BM46" s="7"/>
      <c r="BN46" s="8"/>
    </row>
    <row r="47" spans="1:68" x14ac:dyDescent="0.2">
      <c r="A47" s="6" t="s">
        <v>89</v>
      </c>
      <c r="B47" s="7"/>
      <c r="C47" s="8"/>
      <c r="D47" s="5" t="s">
        <v>90</v>
      </c>
      <c r="E47" s="6">
        <v>38</v>
      </c>
      <c r="F47" s="7"/>
      <c r="G47" s="7"/>
      <c r="H47" s="7"/>
      <c r="I47" s="7"/>
      <c r="J47" s="7"/>
      <c r="K47" s="7"/>
      <c r="L47" s="8"/>
      <c r="M47" s="6" t="s">
        <v>91</v>
      </c>
      <c r="N47" s="7"/>
      <c r="O47" s="7"/>
      <c r="P47" s="7"/>
      <c r="Q47" s="7"/>
      <c r="R47" s="7"/>
      <c r="S47" s="7"/>
      <c r="T47" s="7"/>
      <c r="U47" s="8"/>
      <c r="V47" s="6" t="s">
        <v>92</v>
      </c>
      <c r="W47" s="7"/>
      <c r="X47" s="7"/>
      <c r="Y47" s="7"/>
      <c r="Z47" s="7"/>
      <c r="AA47" s="7"/>
      <c r="AB47" s="7"/>
      <c r="AC47" s="7"/>
      <c r="AD47" s="7"/>
      <c r="AE47" s="7"/>
      <c r="AF47" s="7"/>
      <c r="AG47" s="8"/>
      <c r="AH47" s="6" t="s">
        <v>93</v>
      </c>
      <c r="AI47" s="7"/>
      <c r="AJ47" s="7"/>
      <c r="AK47" s="7"/>
      <c r="AL47" s="7"/>
      <c r="AM47" s="8"/>
      <c r="AN47" s="6" t="s">
        <v>11</v>
      </c>
      <c r="AO47" s="7"/>
      <c r="AP47" s="7"/>
      <c r="AQ47" s="8"/>
      <c r="AR47" s="6">
        <v>16651</v>
      </c>
      <c r="AS47" s="8"/>
      <c r="AT47" s="6" t="s">
        <v>12</v>
      </c>
      <c r="AU47" s="7"/>
      <c r="AV47" s="7"/>
      <c r="AW47" s="8"/>
      <c r="AX47" s="6" t="s">
        <v>94</v>
      </c>
      <c r="AY47" s="7"/>
      <c r="AZ47" s="7"/>
      <c r="BA47" s="7"/>
      <c r="BB47" s="7"/>
      <c r="BC47" s="7"/>
      <c r="BD47" s="8"/>
      <c r="BE47" s="6"/>
      <c r="BF47" s="7"/>
      <c r="BG47" s="7"/>
      <c r="BH47" s="7"/>
      <c r="BI47" s="7"/>
      <c r="BJ47" s="7"/>
      <c r="BK47" s="7"/>
      <c r="BL47" s="7"/>
      <c r="BM47" s="7"/>
      <c r="BN47" s="8"/>
    </row>
    <row r="48" spans="1:68" x14ac:dyDescent="0.2">
      <c r="A48" s="6" t="s">
        <v>95</v>
      </c>
      <c r="B48" s="7"/>
      <c r="C48" s="8"/>
      <c r="D48" s="5" t="s">
        <v>90</v>
      </c>
      <c r="E48" s="6">
        <v>90</v>
      </c>
      <c r="F48" s="7"/>
      <c r="G48" s="7"/>
      <c r="H48" s="7"/>
      <c r="I48" s="7"/>
      <c r="J48" s="7"/>
      <c r="K48" s="7"/>
      <c r="L48" s="8"/>
      <c r="M48" s="6" t="s">
        <v>96</v>
      </c>
      <c r="N48" s="7"/>
      <c r="O48" s="7"/>
      <c r="P48" s="7"/>
      <c r="Q48" s="7"/>
      <c r="R48" s="7"/>
      <c r="S48" s="7"/>
      <c r="T48" s="7"/>
      <c r="U48" s="8"/>
      <c r="V48" s="6" t="s">
        <v>97</v>
      </c>
      <c r="W48" s="7"/>
      <c r="X48" s="7"/>
      <c r="Y48" s="7"/>
      <c r="Z48" s="7"/>
      <c r="AA48" s="7"/>
      <c r="AB48" s="7"/>
      <c r="AC48" s="7"/>
      <c r="AD48" s="7"/>
      <c r="AE48" s="7"/>
      <c r="AF48" s="7"/>
      <c r="AG48" s="8"/>
      <c r="AH48" s="6" t="s">
        <v>98</v>
      </c>
      <c r="AI48" s="7"/>
      <c r="AJ48" s="7"/>
      <c r="AK48" s="7"/>
      <c r="AL48" s="7"/>
      <c r="AM48" s="8"/>
      <c r="AN48" s="6" t="s">
        <v>31</v>
      </c>
      <c r="AO48" s="7"/>
      <c r="AP48" s="7"/>
      <c r="AQ48" s="8"/>
      <c r="AR48" s="6" t="s">
        <v>31</v>
      </c>
      <c r="AS48" s="8"/>
      <c r="AT48" s="6" t="s">
        <v>31</v>
      </c>
      <c r="AU48" s="7"/>
      <c r="AV48" s="7"/>
      <c r="AW48" s="8"/>
      <c r="AX48" s="6" t="s">
        <v>99</v>
      </c>
      <c r="AY48" s="7"/>
      <c r="AZ48" s="7"/>
      <c r="BA48" s="7"/>
      <c r="BB48" s="7"/>
      <c r="BC48" s="7"/>
      <c r="BD48" s="8"/>
      <c r="BE48" s="6" t="s">
        <v>100</v>
      </c>
      <c r="BF48" s="7"/>
      <c r="BG48" s="7"/>
      <c r="BH48" s="7"/>
      <c r="BI48" s="7"/>
      <c r="BJ48" s="7"/>
      <c r="BK48" s="7"/>
      <c r="BL48" s="7"/>
      <c r="BM48" s="7"/>
      <c r="BN48" s="8"/>
    </row>
  </sheetData>
  <mergeCells count="252">
    <mergeCell ref="A6:BH6"/>
    <mergeCell ref="A7:BH7"/>
    <mergeCell ref="A4:R4"/>
    <mergeCell ref="A1:BM1"/>
    <mergeCell ref="AN8:BH8"/>
    <mergeCell ref="A9:C9"/>
    <mergeCell ref="E9:L9"/>
    <mergeCell ref="M9:P9"/>
    <mergeCell ref="Q9:Y9"/>
    <mergeCell ref="Z9:AG9"/>
    <mergeCell ref="AH9:AM9"/>
    <mergeCell ref="AN9:BH9"/>
    <mergeCell ref="A8:C8"/>
    <mergeCell ref="E8:L8"/>
    <mergeCell ref="M8:P8"/>
    <mergeCell ref="Q8:Y8"/>
    <mergeCell ref="Z8:AG8"/>
    <mergeCell ref="AH8:AM8"/>
    <mergeCell ref="AN12:BH12"/>
    <mergeCell ref="A12:C12"/>
    <mergeCell ref="E12:L12"/>
    <mergeCell ref="M12:P12"/>
    <mergeCell ref="Q12:Y12"/>
    <mergeCell ref="Z12:AG12"/>
    <mergeCell ref="AH12:AM12"/>
    <mergeCell ref="AN10:BH10"/>
    <mergeCell ref="A11:C11"/>
    <mergeCell ref="E11:L11"/>
    <mergeCell ref="M11:P11"/>
    <mergeCell ref="Q11:Y11"/>
    <mergeCell ref="Z11:AG11"/>
    <mergeCell ref="AH11:AM11"/>
    <mergeCell ref="AN11:BH11"/>
    <mergeCell ref="A10:C10"/>
    <mergeCell ref="E10:L10"/>
    <mergeCell ref="M10:P10"/>
    <mergeCell ref="Q10:Y10"/>
    <mergeCell ref="Z10:AG10"/>
    <mergeCell ref="AH10:AM10"/>
    <mergeCell ref="N23:X23"/>
    <mergeCell ref="Y23:AD23"/>
    <mergeCell ref="AE23:AI23"/>
    <mergeCell ref="AJ23:AP23"/>
    <mergeCell ref="AQ23:AR23"/>
    <mergeCell ref="AS23:AX23"/>
    <mergeCell ref="AY23:BG23"/>
    <mergeCell ref="BH23:BP23"/>
    <mergeCell ref="N22:X22"/>
    <mergeCell ref="Y22:AD22"/>
    <mergeCell ref="AE22:AI22"/>
    <mergeCell ref="AJ22:AP22"/>
    <mergeCell ref="AQ22:AR22"/>
    <mergeCell ref="AS22:AX22"/>
    <mergeCell ref="AY24:BG24"/>
    <mergeCell ref="BH24:BP24"/>
    <mergeCell ref="N25:X25"/>
    <mergeCell ref="Y25:AD25"/>
    <mergeCell ref="AE25:AI25"/>
    <mergeCell ref="AJ25:AP25"/>
    <mergeCell ref="AQ25:AR25"/>
    <mergeCell ref="AS25:AX25"/>
    <mergeCell ref="AY25:BG25"/>
    <mergeCell ref="BH25:BP25"/>
    <mergeCell ref="N24:X24"/>
    <mergeCell ref="Y24:AD24"/>
    <mergeCell ref="AE24:AI24"/>
    <mergeCell ref="AJ24:AP24"/>
    <mergeCell ref="AQ24:AR24"/>
    <mergeCell ref="AS24:AX24"/>
    <mergeCell ref="AY26:BG26"/>
    <mergeCell ref="BH26:BP26"/>
    <mergeCell ref="N27:X27"/>
    <mergeCell ref="Y27:AD27"/>
    <mergeCell ref="AE27:AI27"/>
    <mergeCell ref="AJ27:AP27"/>
    <mergeCell ref="AQ27:AR27"/>
    <mergeCell ref="AS27:AX27"/>
    <mergeCell ref="AY27:BG27"/>
    <mergeCell ref="BH27:BP27"/>
    <mergeCell ref="N26:X26"/>
    <mergeCell ref="Y26:AD26"/>
    <mergeCell ref="AE26:AI26"/>
    <mergeCell ref="AJ26:AP26"/>
    <mergeCell ref="AQ26:AR26"/>
    <mergeCell ref="AS26:AX26"/>
    <mergeCell ref="AY28:BG28"/>
    <mergeCell ref="BH28:BP28"/>
    <mergeCell ref="N29:X29"/>
    <mergeCell ref="Y29:AD29"/>
    <mergeCell ref="AE29:AI29"/>
    <mergeCell ref="AJ29:AP29"/>
    <mergeCell ref="AQ29:AR29"/>
    <mergeCell ref="AS29:AX29"/>
    <mergeCell ref="AY29:BG29"/>
    <mergeCell ref="BH29:BP29"/>
    <mergeCell ref="N28:X28"/>
    <mergeCell ref="Y28:AD28"/>
    <mergeCell ref="AE28:AI28"/>
    <mergeCell ref="AJ28:AP28"/>
    <mergeCell ref="AQ28:AR28"/>
    <mergeCell ref="AS28:AX28"/>
    <mergeCell ref="AY30:BG30"/>
    <mergeCell ref="BH30:BP30"/>
    <mergeCell ref="N31:X31"/>
    <mergeCell ref="Y31:AD31"/>
    <mergeCell ref="AE31:AI31"/>
    <mergeCell ref="AJ31:AP31"/>
    <mergeCell ref="AQ31:AR31"/>
    <mergeCell ref="AS31:AX31"/>
    <mergeCell ref="AY31:BG31"/>
    <mergeCell ref="BH31:BP31"/>
    <mergeCell ref="N30:X30"/>
    <mergeCell ref="Y30:AD30"/>
    <mergeCell ref="AE30:AI30"/>
    <mergeCell ref="AJ30:AP30"/>
    <mergeCell ref="AQ30:AR30"/>
    <mergeCell ref="AS30:AX30"/>
    <mergeCell ref="AN13:BH13"/>
    <mergeCell ref="A14:C14"/>
    <mergeCell ref="E14:L14"/>
    <mergeCell ref="M14:P14"/>
    <mergeCell ref="Q14:Y14"/>
    <mergeCell ref="Z14:AG14"/>
    <mergeCell ref="AH14:AM14"/>
    <mergeCell ref="AN14:BH14"/>
    <mergeCell ref="A13:C13"/>
    <mergeCell ref="E13:L13"/>
    <mergeCell ref="M13:P13"/>
    <mergeCell ref="Q13:Y13"/>
    <mergeCell ref="Z13:AG13"/>
    <mergeCell ref="AH13:AM13"/>
    <mergeCell ref="AN15:BH15"/>
    <mergeCell ref="A16:C16"/>
    <mergeCell ref="E16:L16"/>
    <mergeCell ref="M16:P16"/>
    <mergeCell ref="Q16:Y16"/>
    <mergeCell ref="Z16:AG16"/>
    <mergeCell ref="AH16:AM16"/>
    <mergeCell ref="AN16:BH16"/>
    <mergeCell ref="A15:C15"/>
    <mergeCell ref="E15:L15"/>
    <mergeCell ref="M15:P15"/>
    <mergeCell ref="Q15:Y15"/>
    <mergeCell ref="Z15:AG15"/>
    <mergeCell ref="AH15:AM15"/>
    <mergeCell ref="AN17:BH17"/>
    <mergeCell ref="A20:M20"/>
    <mergeCell ref="N20:BP20"/>
    <mergeCell ref="A21:M21"/>
    <mergeCell ref="N21:BP21"/>
    <mergeCell ref="A22:B22"/>
    <mergeCell ref="C22:M22"/>
    <mergeCell ref="A17:C17"/>
    <mergeCell ref="E17:L17"/>
    <mergeCell ref="M17:P17"/>
    <mergeCell ref="Q17:Y17"/>
    <mergeCell ref="Z17:AG17"/>
    <mergeCell ref="AH17:AM17"/>
    <mergeCell ref="AY22:BG22"/>
    <mergeCell ref="BH22:BP22"/>
    <mergeCell ref="AQ32:AR32"/>
    <mergeCell ref="AS32:AX32"/>
    <mergeCell ref="AY32:BG32"/>
    <mergeCell ref="BH32:BP32"/>
    <mergeCell ref="N33:X33"/>
    <mergeCell ref="Y33:AD33"/>
    <mergeCell ref="AE33:AI33"/>
    <mergeCell ref="AJ33:AP33"/>
    <mergeCell ref="AQ33:AR33"/>
    <mergeCell ref="AS33:AX33"/>
    <mergeCell ref="N32:X32"/>
    <mergeCell ref="Y32:AD32"/>
    <mergeCell ref="AE32:AI32"/>
    <mergeCell ref="AJ32:AP32"/>
    <mergeCell ref="AY33:BG33"/>
    <mergeCell ref="BH33:BP33"/>
    <mergeCell ref="N34:X34"/>
    <mergeCell ref="Y34:AD34"/>
    <mergeCell ref="AE34:AI34"/>
    <mergeCell ref="AJ34:AP34"/>
    <mergeCell ref="AQ34:AR34"/>
    <mergeCell ref="AS34:AX34"/>
    <mergeCell ref="AY34:BG34"/>
    <mergeCell ref="BH34:BP34"/>
    <mergeCell ref="AY36:BG36"/>
    <mergeCell ref="BH36:BP36"/>
    <mergeCell ref="A37:AU37"/>
    <mergeCell ref="A38:AU38"/>
    <mergeCell ref="A39:C39"/>
    <mergeCell ref="D39:N39"/>
    <mergeCell ref="O39:AA39"/>
    <mergeCell ref="AB39:AU39"/>
    <mergeCell ref="AQ35:AR35"/>
    <mergeCell ref="AS35:AX35"/>
    <mergeCell ref="AY35:BG35"/>
    <mergeCell ref="BH35:BP35"/>
    <mergeCell ref="N36:X36"/>
    <mergeCell ref="Y36:AD36"/>
    <mergeCell ref="AE36:AI36"/>
    <mergeCell ref="AJ36:AP36"/>
    <mergeCell ref="AQ36:AR36"/>
    <mergeCell ref="AS36:AX36"/>
    <mergeCell ref="A23:B36"/>
    <mergeCell ref="C23:M36"/>
    <mergeCell ref="N35:X35"/>
    <mergeCell ref="Y35:AD35"/>
    <mergeCell ref="AE35:AI35"/>
    <mergeCell ref="AJ35:AP35"/>
    <mergeCell ref="A41:C41"/>
    <mergeCell ref="D41:E41"/>
    <mergeCell ref="F41:N41"/>
    <mergeCell ref="O41:R41"/>
    <mergeCell ref="T41:AA41"/>
    <mergeCell ref="AB41:AU41"/>
    <mergeCell ref="A40:C40"/>
    <mergeCell ref="D40:E40"/>
    <mergeCell ref="F40:N40"/>
    <mergeCell ref="O40:R40"/>
    <mergeCell ref="T40:AA40"/>
    <mergeCell ref="AB40:AU40"/>
    <mergeCell ref="A44:BN44"/>
    <mergeCell ref="A45:BN45"/>
    <mergeCell ref="A46:C46"/>
    <mergeCell ref="E46:L46"/>
    <mergeCell ref="M46:U46"/>
    <mergeCell ref="V46:AG46"/>
    <mergeCell ref="AH46:AM46"/>
    <mergeCell ref="AN46:AQ46"/>
    <mergeCell ref="AR46:AS46"/>
    <mergeCell ref="AT46:AW46"/>
    <mergeCell ref="AX46:BD46"/>
    <mergeCell ref="BE46:BN46"/>
    <mergeCell ref="A47:C47"/>
    <mergeCell ref="E47:L47"/>
    <mergeCell ref="M47:U47"/>
    <mergeCell ref="V47:AG47"/>
    <mergeCell ref="AH47:AM47"/>
    <mergeCell ref="AN47:AQ47"/>
    <mergeCell ref="AR47:AS47"/>
    <mergeCell ref="AT47:AW47"/>
    <mergeCell ref="AX48:BD48"/>
    <mergeCell ref="BE48:BN48"/>
    <mergeCell ref="AX47:BD47"/>
    <mergeCell ref="BE47:BN47"/>
    <mergeCell ref="A48:C48"/>
    <mergeCell ref="E48:L48"/>
    <mergeCell ref="M48:U48"/>
    <mergeCell ref="V48:AG48"/>
    <mergeCell ref="AH48:AM48"/>
    <mergeCell ref="AN48:AQ48"/>
    <mergeCell ref="AR48:AS48"/>
    <mergeCell ref="AT48:AW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90F88-7FA3-434D-8EA8-7476238111EA}">
  <dimension ref="A1:BQ115"/>
  <sheetViews>
    <sheetView topLeftCell="G1" workbookViewId="0">
      <selection activeCell="J19" sqref="J19"/>
    </sheetView>
  </sheetViews>
  <sheetFormatPr baseColWidth="10" defaultRowHeight="16" x14ac:dyDescent="0.2"/>
  <sheetData>
    <row r="1" spans="1:11" x14ac:dyDescent="0.2">
      <c r="A1" s="30" t="s">
        <v>101</v>
      </c>
      <c r="B1" s="31"/>
      <c r="C1" s="31"/>
      <c r="D1" s="32"/>
      <c r="E1" s="23"/>
      <c r="F1" s="23"/>
      <c r="G1" s="23"/>
      <c r="H1" s="23"/>
      <c r="I1" s="23"/>
      <c r="J1" s="23"/>
      <c r="K1" s="23"/>
    </row>
    <row r="2" spans="1:11" x14ac:dyDescent="0.2">
      <c r="A2" s="33" t="s">
        <v>102</v>
      </c>
      <c r="B2" s="34"/>
      <c r="C2" s="34"/>
      <c r="D2" s="35"/>
      <c r="E2" s="23"/>
      <c r="F2" s="23"/>
      <c r="G2" s="23"/>
      <c r="H2" s="23"/>
      <c r="I2" s="23"/>
      <c r="J2" s="23"/>
      <c r="K2" s="23"/>
    </row>
    <row r="3" spans="1:11" x14ac:dyDescent="0.2">
      <c r="A3" s="23"/>
      <c r="B3" s="23"/>
      <c r="C3" s="23"/>
      <c r="D3" s="23"/>
      <c r="E3" s="23"/>
      <c r="F3" s="23"/>
      <c r="G3" s="23"/>
      <c r="H3" s="23"/>
      <c r="I3" s="23"/>
      <c r="J3" s="23"/>
      <c r="K3" s="23"/>
    </row>
    <row r="4" spans="1:11" x14ac:dyDescent="0.2">
      <c r="A4" s="36" t="s">
        <v>103</v>
      </c>
      <c r="B4" s="37"/>
      <c r="C4" s="37"/>
      <c r="D4" s="37"/>
      <c r="E4" s="38"/>
      <c r="F4" s="23"/>
      <c r="G4" s="23"/>
      <c r="H4" s="23"/>
      <c r="I4" s="23"/>
      <c r="J4" s="23"/>
      <c r="K4" s="23"/>
    </row>
    <row r="5" spans="1:11" x14ac:dyDescent="0.2">
      <c r="A5" s="33" t="s">
        <v>104</v>
      </c>
      <c r="B5" s="34"/>
      <c r="C5" s="34"/>
      <c r="D5" s="34"/>
      <c r="E5" s="35"/>
      <c r="F5" s="23"/>
      <c r="G5" s="23"/>
      <c r="H5" s="23"/>
      <c r="I5" s="23"/>
      <c r="J5" s="23"/>
      <c r="K5" s="23"/>
    </row>
    <row r="6" spans="1:11" x14ac:dyDescent="0.2">
      <c r="A6" s="23"/>
      <c r="B6" s="23"/>
      <c r="C6" s="23"/>
      <c r="D6" s="23"/>
      <c r="E6" s="23"/>
      <c r="F6" s="23"/>
      <c r="G6" s="23"/>
      <c r="H6" s="23"/>
      <c r="I6" s="23"/>
      <c r="J6" s="23"/>
      <c r="K6" s="23"/>
    </row>
    <row r="7" spans="1:11" ht="28" customHeight="1" x14ac:dyDescent="0.2">
      <c r="A7" s="36" t="s">
        <v>105</v>
      </c>
      <c r="B7" s="37"/>
      <c r="C7" s="37"/>
      <c r="D7" s="38"/>
      <c r="E7" s="23"/>
      <c r="F7" s="23"/>
      <c r="G7" s="23"/>
      <c r="H7" s="23"/>
      <c r="I7" s="23"/>
      <c r="J7" s="23"/>
      <c r="K7" s="23"/>
    </row>
    <row r="8" spans="1:11" x14ac:dyDescent="0.2">
      <c r="A8" s="33">
        <v>1618.5</v>
      </c>
      <c r="B8" s="34"/>
      <c r="C8" s="34"/>
      <c r="D8" s="35"/>
      <c r="E8" s="23"/>
      <c r="F8" s="23"/>
      <c r="G8" s="23"/>
      <c r="H8" s="23"/>
      <c r="I8" s="23"/>
      <c r="J8" s="23"/>
      <c r="K8" s="23"/>
    </row>
    <row r="9" spans="1:11" x14ac:dyDescent="0.2">
      <c r="A9" s="23"/>
      <c r="B9" s="23"/>
      <c r="C9" s="23"/>
      <c r="D9" s="23"/>
      <c r="E9" s="23"/>
      <c r="F9" s="23"/>
      <c r="G9" s="23"/>
      <c r="H9" s="23"/>
      <c r="I9" s="23"/>
      <c r="J9" s="23"/>
      <c r="K9" s="23"/>
    </row>
    <row r="10" spans="1:11" x14ac:dyDescent="0.2">
      <c r="A10" s="39" t="s">
        <v>106</v>
      </c>
      <c r="B10" s="40"/>
      <c r="C10" s="40"/>
      <c r="D10" s="40"/>
      <c r="E10" s="40"/>
      <c r="F10" s="40"/>
      <c r="G10" s="40"/>
      <c r="H10" s="40"/>
      <c r="I10" s="40"/>
      <c r="J10" s="40"/>
      <c r="K10" s="41"/>
    </row>
    <row r="11" spans="1:11" x14ac:dyDescent="0.2">
      <c r="A11" s="42" t="s">
        <v>107</v>
      </c>
      <c r="B11" s="43"/>
      <c r="C11" s="43"/>
      <c r="D11" s="43"/>
      <c r="E11" s="43"/>
      <c r="F11" s="43"/>
      <c r="G11" s="43"/>
      <c r="H11" s="43"/>
      <c r="I11" s="43"/>
      <c r="J11" s="43"/>
      <c r="K11" s="44"/>
    </row>
    <row r="12" spans="1:11" x14ac:dyDescent="0.2">
      <c r="A12" s="39" t="s">
        <v>108</v>
      </c>
      <c r="B12" s="40"/>
      <c r="C12" s="41"/>
      <c r="D12" s="39" t="s">
        <v>109</v>
      </c>
      <c r="E12" s="40"/>
      <c r="F12" s="40"/>
      <c r="G12" s="41"/>
      <c r="H12" s="39" t="s">
        <v>110</v>
      </c>
      <c r="I12" s="40"/>
      <c r="J12" s="41"/>
      <c r="K12" s="25" t="s">
        <v>9</v>
      </c>
    </row>
    <row r="13" spans="1:11" ht="45" x14ac:dyDescent="0.2">
      <c r="A13" s="33" t="s">
        <v>111</v>
      </c>
      <c r="B13" s="34"/>
      <c r="C13" s="35"/>
      <c r="D13" s="33" t="s">
        <v>112</v>
      </c>
      <c r="E13" s="34"/>
      <c r="F13" s="34"/>
      <c r="G13" s="35"/>
      <c r="H13" s="33">
        <v>158688</v>
      </c>
      <c r="I13" s="34"/>
      <c r="J13" s="35"/>
      <c r="K13" s="27" t="s">
        <v>113</v>
      </c>
    </row>
    <row r="14" spans="1:11" x14ac:dyDescent="0.2">
      <c r="A14" s="33" t="s">
        <v>114</v>
      </c>
      <c r="B14" s="34"/>
      <c r="C14" s="35"/>
      <c r="D14" s="33" t="s">
        <v>115</v>
      </c>
      <c r="E14" s="34"/>
      <c r="F14" s="34"/>
      <c r="G14" s="35"/>
      <c r="H14" s="33">
        <v>9329</v>
      </c>
      <c r="I14" s="34"/>
      <c r="J14" s="35"/>
      <c r="K14" s="27"/>
    </row>
    <row r="15" spans="1:11" ht="120" x14ac:dyDescent="0.2">
      <c r="A15" s="33" t="s">
        <v>116</v>
      </c>
      <c r="B15" s="34"/>
      <c r="C15" s="35"/>
      <c r="D15" s="33" t="s">
        <v>117</v>
      </c>
      <c r="E15" s="34"/>
      <c r="F15" s="34"/>
      <c r="G15" s="35"/>
      <c r="H15" s="33">
        <v>10187</v>
      </c>
      <c r="I15" s="34"/>
      <c r="J15" s="35"/>
      <c r="K15" s="27" t="s">
        <v>118</v>
      </c>
    </row>
    <row r="16" spans="1:11" x14ac:dyDescent="0.2">
      <c r="A16" s="23"/>
      <c r="B16" s="23"/>
      <c r="C16" s="23"/>
      <c r="D16" s="23"/>
      <c r="E16" s="23"/>
      <c r="F16" s="23"/>
      <c r="G16" s="23"/>
      <c r="H16" s="23"/>
      <c r="I16" s="23"/>
      <c r="J16" s="23"/>
      <c r="K16" s="23"/>
    </row>
    <row r="17" spans="1:69" x14ac:dyDescent="0.2">
      <c r="A17" s="30" t="s">
        <v>119</v>
      </c>
      <c r="B17" s="31"/>
      <c r="C17" s="31"/>
      <c r="D17" s="31"/>
      <c r="E17" s="31"/>
      <c r="F17" s="31"/>
      <c r="G17" s="31"/>
      <c r="H17" s="32"/>
      <c r="I17" s="23"/>
      <c r="J17" s="23"/>
      <c r="K17" s="23"/>
    </row>
    <row r="18" spans="1:69" x14ac:dyDescent="0.2">
      <c r="A18" s="45" t="s">
        <v>120</v>
      </c>
      <c r="B18" s="46"/>
      <c r="C18" s="46"/>
      <c r="D18" s="46"/>
      <c r="E18" s="46"/>
      <c r="F18" s="46"/>
      <c r="G18" s="46"/>
      <c r="H18" s="47"/>
      <c r="I18" s="23"/>
      <c r="J18" s="23"/>
      <c r="K18" s="23"/>
    </row>
    <row r="19" spans="1:69" x14ac:dyDescent="0.2">
      <c r="A19" s="28" t="s">
        <v>121</v>
      </c>
      <c r="B19" s="30" t="s">
        <v>122</v>
      </c>
      <c r="C19" s="31"/>
      <c r="D19" s="31"/>
      <c r="E19" s="31"/>
      <c r="F19" s="31"/>
      <c r="G19" s="31"/>
      <c r="H19" s="32"/>
      <c r="I19" s="23"/>
      <c r="J19" s="23"/>
      <c r="K19" s="23"/>
    </row>
    <row r="20" spans="1:69" x14ac:dyDescent="0.2">
      <c r="A20" s="29">
        <v>117337000</v>
      </c>
      <c r="B20" s="49" t="s">
        <v>123</v>
      </c>
      <c r="C20" s="48"/>
      <c r="D20" s="48"/>
      <c r="E20" s="48"/>
      <c r="F20" s="48"/>
      <c r="G20" s="48"/>
      <c r="H20" s="50"/>
      <c r="I20" s="23"/>
      <c r="J20" s="23"/>
      <c r="K20" s="23"/>
    </row>
    <row r="22" spans="1:69" x14ac:dyDescent="0.2">
      <c r="A22" s="21" t="s">
        <v>68</v>
      </c>
      <c r="B22" s="18"/>
      <c r="C22" s="18"/>
      <c r="D22" s="18"/>
      <c r="E22" s="18"/>
      <c r="F22" s="18"/>
      <c r="G22" s="18"/>
      <c r="H22" s="18"/>
      <c r="I22" s="18"/>
      <c r="J22" s="18"/>
      <c r="K22" s="18"/>
      <c r="L22" s="18"/>
      <c r="M22" s="18"/>
      <c r="N22" s="18"/>
      <c r="O22" s="18"/>
      <c r="P22" s="18"/>
      <c r="Q22" s="18"/>
      <c r="R22" s="18"/>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row>
    <row r="23" spans="1:69"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row>
    <row r="24" spans="1:69" x14ac:dyDescent="0.2">
      <c r="A24" s="9" t="s">
        <v>0</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4"/>
      <c r="BI24" s="4"/>
      <c r="BJ24" s="4"/>
      <c r="BK24" s="4"/>
      <c r="BL24" s="4"/>
      <c r="BM24" s="4"/>
      <c r="BN24" s="4"/>
      <c r="BO24" s="4"/>
      <c r="BP24" s="4"/>
      <c r="BQ24" s="4"/>
    </row>
    <row r="25" spans="1:69" x14ac:dyDescent="0.2">
      <c r="A25" s="10" t="s">
        <v>1</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8"/>
      <c r="BH25" s="4"/>
      <c r="BI25" s="4"/>
      <c r="BJ25" s="4"/>
      <c r="BK25" s="4"/>
      <c r="BL25" s="4"/>
      <c r="BM25" s="4"/>
      <c r="BN25" s="4"/>
      <c r="BO25" s="4"/>
      <c r="BP25" s="4"/>
      <c r="BQ25" s="4"/>
    </row>
    <row r="26" spans="1:69" x14ac:dyDescent="0.2">
      <c r="A26" s="9" t="s">
        <v>2</v>
      </c>
      <c r="B26" s="7"/>
      <c r="C26" s="8"/>
      <c r="D26" s="1" t="s">
        <v>3</v>
      </c>
      <c r="E26" s="9" t="s">
        <v>4</v>
      </c>
      <c r="F26" s="7"/>
      <c r="G26" s="7"/>
      <c r="H26" s="7"/>
      <c r="I26" s="7"/>
      <c r="J26" s="7"/>
      <c r="K26" s="7"/>
      <c r="L26" s="8"/>
      <c r="M26" s="9" t="s">
        <v>5</v>
      </c>
      <c r="N26" s="7"/>
      <c r="O26" s="7"/>
      <c r="P26" s="8"/>
      <c r="Q26" s="9" t="s">
        <v>6</v>
      </c>
      <c r="R26" s="7"/>
      <c r="S26" s="7"/>
      <c r="T26" s="7"/>
      <c r="U26" s="7"/>
      <c r="V26" s="7"/>
      <c r="W26" s="7"/>
      <c r="X26" s="8"/>
      <c r="Y26" s="9" t="s">
        <v>7</v>
      </c>
      <c r="Z26" s="7"/>
      <c r="AA26" s="7"/>
      <c r="AB26" s="7"/>
      <c r="AC26" s="7"/>
      <c r="AD26" s="7"/>
      <c r="AE26" s="7"/>
      <c r="AF26" s="7"/>
      <c r="AG26" s="8"/>
      <c r="AH26" s="9" t="s">
        <v>8</v>
      </c>
      <c r="AI26" s="7"/>
      <c r="AJ26" s="7"/>
      <c r="AK26" s="7"/>
      <c r="AL26" s="7"/>
      <c r="AM26" s="8"/>
      <c r="AN26" s="9" t="s">
        <v>9</v>
      </c>
      <c r="AO26" s="7"/>
      <c r="AP26" s="7"/>
      <c r="AQ26" s="7"/>
      <c r="AR26" s="7"/>
      <c r="AS26" s="7"/>
      <c r="AT26" s="7"/>
      <c r="AU26" s="7"/>
      <c r="AV26" s="7"/>
      <c r="AW26" s="7"/>
      <c r="AX26" s="7"/>
      <c r="AY26" s="7"/>
      <c r="AZ26" s="7"/>
      <c r="BA26" s="7"/>
      <c r="BB26" s="7"/>
      <c r="BC26" s="7"/>
      <c r="BD26" s="7"/>
      <c r="BE26" s="7"/>
      <c r="BF26" s="7"/>
      <c r="BG26" s="8"/>
      <c r="BH26" s="4"/>
      <c r="BI26" s="4"/>
      <c r="BJ26" s="4"/>
      <c r="BK26" s="4"/>
      <c r="BL26" s="4"/>
      <c r="BM26" s="4"/>
      <c r="BN26" s="4"/>
      <c r="BO26" s="4"/>
      <c r="BP26" s="4"/>
      <c r="BQ26" s="4"/>
    </row>
    <row r="27" spans="1:69" x14ac:dyDescent="0.2">
      <c r="A27" s="6" t="s">
        <v>10</v>
      </c>
      <c r="B27" s="7"/>
      <c r="C27" s="8"/>
      <c r="D27" s="5" t="s">
        <v>11</v>
      </c>
      <c r="E27" s="6">
        <v>6424</v>
      </c>
      <c r="F27" s="7"/>
      <c r="G27" s="7"/>
      <c r="H27" s="7"/>
      <c r="I27" s="7"/>
      <c r="J27" s="7"/>
      <c r="K27" s="7"/>
      <c r="L27" s="8"/>
      <c r="M27" s="6">
        <v>9939</v>
      </c>
      <c r="N27" s="7"/>
      <c r="O27" s="7"/>
      <c r="P27" s="8"/>
      <c r="Q27" s="6">
        <v>289</v>
      </c>
      <c r="R27" s="7"/>
      <c r="S27" s="7"/>
      <c r="T27" s="7"/>
      <c r="U27" s="7"/>
      <c r="V27" s="7"/>
      <c r="W27" s="7"/>
      <c r="X27" s="8"/>
      <c r="Y27" s="20">
        <v>16652</v>
      </c>
      <c r="Z27" s="7"/>
      <c r="AA27" s="7"/>
      <c r="AB27" s="7"/>
      <c r="AC27" s="7"/>
      <c r="AD27" s="7"/>
      <c r="AE27" s="7"/>
      <c r="AF27" s="7"/>
      <c r="AG27" s="8"/>
      <c r="AH27" s="6" t="s">
        <v>12</v>
      </c>
      <c r="AI27" s="7"/>
      <c r="AJ27" s="7"/>
      <c r="AK27" s="7"/>
      <c r="AL27" s="7"/>
      <c r="AM27" s="8"/>
      <c r="AN27" s="6"/>
      <c r="AO27" s="7"/>
      <c r="AP27" s="7"/>
      <c r="AQ27" s="7"/>
      <c r="AR27" s="7"/>
      <c r="AS27" s="7"/>
      <c r="AT27" s="7"/>
      <c r="AU27" s="7"/>
      <c r="AV27" s="7"/>
      <c r="AW27" s="7"/>
      <c r="AX27" s="7"/>
      <c r="AY27" s="7"/>
      <c r="AZ27" s="7"/>
      <c r="BA27" s="7"/>
      <c r="BB27" s="7"/>
      <c r="BC27" s="7"/>
      <c r="BD27" s="7"/>
      <c r="BE27" s="7"/>
      <c r="BF27" s="7"/>
      <c r="BG27" s="8"/>
      <c r="BH27" s="4"/>
      <c r="BI27" s="4"/>
      <c r="BJ27" s="4"/>
      <c r="BK27" s="4"/>
      <c r="BL27" s="4"/>
      <c r="BM27" s="4"/>
      <c r="BN27" s="4"/>
      <c r="BO27" s="4"/>
      <c r="BP27" s="4"/>
      <c r="BQ27" s="4"/>
    </row>
    <row r="28" spans="1:69" x14ac:dyDescent="0.2">
      <c r="A28" s="6" t="s">
        <v>13</v>
      </c>
      <c r="B28" s="7"/>
      <c r="C28" s="8"/>
      <c r="D28" s="5" t="s">
        <v>14</v>
      </c>
      <c r="E28" s="6">
        <v>6831</v>
      </c>
      <c r="F28" s="7"/>
      <c r="G28" s="7"/>
      <c r="H28" s="7"/>
      <c r="I28" s="7"/>
      <c r="J28" s="7"/>
      <c r="K28" s="7"/>
      <c r="L28" s="8"/>
      <c r="M28" s="6">
        <v>10444</v>
      </c>
      <c r="N28" s="7"/>
      <c r="O28" s="7"/>
      <c r="P28" s="8"/>
      <c r="Q28" s="6">
        <v>355</v>
      </c>
      <c r="R28" s="7"/>
      <c r="S28" s="7"/>
      <c r="T28" s="7"/>
      <c r="U28" s="7"/>
      <c r="V28" s="7"/>
      <c r="W28" s="7"/>
      <c r="X28" s="8"/>
      <c r="Y28" s="20">
        <v>17630</v>
      </c>
      <c r="Z28" s="7"/>
      <c r="AA28" s="7"/>
      <c r="AB28" s="7"/>
      <c r="AC28" s="7"/>
      <c r="AD28" s="7"/>
      <c r="AE28" s="7"/>
      <c r="AF28" s="7"/>
      <c r="AG28" s="8"/>
      <c r="AH28" s="6" t="s">
        <v>12</v>
      </c>
      <c r="AI28" s="7"/>
      <c r="AJ28" s="7"/>
      <c r="AK28" s="7"/>
      <c r="AL28" s="7"/>
      <c r="AM28" s="8"/>
      <c r="AN28" s="6"/>
      <c r="AO28" s="7"/>
      <c r="AP28" s="7"/>
      <c r="AQ28" s="7"/>
      <c r="AR28" s="7"/>
      <c r="AS28" s="7"/>
      <c r="AT28" s="7"/>
      <c r="AU28" s="7"/>
      <c r="AV28" s="7"/>
      <c r="AW28" s="7"/>
      <c r="AX28" s="7"/>
      <c r="AY28" s="7"/>
      <c r="AZ28" s="7"/>
      <c r="BA28" s="7"/>
      <c r="BB28" s="7"/>
      <c r="BC28" s="7"/>
      <c r="BD28" s="7"/>
      <c r="BE28" s="7"/>
      <c r="BF28" s="7"/>
      <c r="BG28" s="8"/>
      <c r="BH28" s="4"/>
      <c r="BI28" s="4"/>
      <c r="BJ28" s="4"/>
      <c r="BK28" s="4"/>
      <c r="BL28" s="4"/>
      <c r="BM28" s="4"/>
      <c r="BN28" s="4"/>
      <c r="BO28" s="4"/>
      <c r="BP28" s="4"/>
      <c r="BQ28" s="4"/>
    </row>
    <row r="29" spans="1:69" x14ac:dyDescent="0.2">
      <c r="A29" s="6" t="s">
        <v>15</v>
      </c>
      <c r="B29" s="7"/>
      <c r="C29" s="8"/>
      <c r="D29" s="5" t="s">
        <v>16</v>
      </c>
      <c r="E29" s="6">
        <v>6720</v>
      </c>
      <c r="F29" s="7"/>
      <c r="G29" s="7"/>
      <c r="H29" s="7"/>
      <c r="I29" s="7"/>
      <c r="J29" s="7"/>
      <c r="K29" s="7"/>
      <c r="L29" s="8"/>
      <c r="M29" s="6">
        <v>10107</v>
      </c>
      <c r="N29" s="7"/>
      <c r="O29" s="7"/>
      <c r="P29" s="8"/>
      <c r="Q29" s="6">
        <v>340</v>
      </c>
      <c r="R29" s="7"/>
      <c r="S29" s="7"/>
      <c r="T29" s="7"/>
      <c r="U29" s="7"/>
      <c r="V29" s="7"/>
      <c r="W29" s="7"/>
      <c r="X29" s="8"/>
      <c r="Y29" s="20">
        <v>17167</v>
      </c>
      <c r="Z29" s="7"/>
      <c r="AA29" s="7"/>
      <c r="AB29" s="7"/>
      <c r="AC29" s="7"/>
      <c r="AD29" s="7"/>
      <c r="AE29" s="7"/>
      <c r="AF29" s="7"/>
      <c r="AG29" s="8"/>
      <c r="AH29" s="6" t="s">
        <v>12</v>
      </c>
      <c r="AI29" s="7"/>
      <c r="AJ29" s="7"/>
      <c r="AK29" s="7"/>
      <c r="AL29" s="7"/>
      <c r="AM29" s="8"/>
      <c r="AN29" s="6"/>
      <c r="AO29" s="7"/>
      <c r="AP29" s="7"/>
      <c r="AQ29" s="7"/>
      <c r="AR29" s="7"/>
      <c r="AS29" s="7"/>
      <c r="AT29" s="7"/>
      <c r="AU29" s="7"/>
      <c r="AV29" s="7"/>
      <c r="AW29" s="7"/>
      <c r="AX29" s="7"/>
      <c r="AY29" s="7"/>
      <c r="AZ29" s="7"/>
      <c r="BA29" s="7"/>
      <c r="BB29" s="7"/>
      <c r="BC29" s="7"/>
      <c r="BD29" s="7"/>
      <c r="BE29" s="7"/>
      <c r="BF29" s="7"/>
      <c r="BG29" s="8"/>
      <c r="BH29" s="4"/>
      <c r="BI29" s="4"/>
      <c r="BJ29" s="4"/>
      <c r="BK29" s="4"/>
      <c r="BL29" s="4"/>
      <c r="BM29" s="4"/>
      <c r="BN29" s="4"/>
      <c r="BO29" s="4"/>
      <c r="BP29" s="4"/>
      <c r="BQ29" s="4"/>
    </row>
    <row r="30" spans="1:69" x14ac:dyDescent="0.2">
      <c r="A30" s="6" t="s">
        <v>17</v>
      </c>
      <c r="B30" s="7"/>
      <c r="C30" s="8"/>
      <c r="D30" s="5" t="s">
        <v>18</v>
      </c>
      <c r="E30" s="6">
        <v>6659</v>
      </c>
      <c r="F30" s="7"/>
      <c r="G30" s="7"/>
      <c r="H30" s="7"/>
      <c r="I30" s="7"/>
      <c r="J30" s="7"/>
      <c r="K30" s="7"/>
      <c r="L30" s="8"/>
      <c r="M30" s="6">
        <v>9791</v>
      </c>
      <c r="N30" s="7"/>
      <c r="O30" s="7"/>
      <c r="P30" s="8"/>
      <c r="Q30" s="6">
        <v>704</v>
      </c>
      <c r="R30" s="7"/>
      <c r="S30" s="7"/>
      <c r="T30" s="7"/>
      <c r="U30" s="7"/>
      <c r="V30" s="7"/>
      <c r="W30" s="7"/>
      <c r="X30" s="8"/>
      <c r="Y30" s="20">
        <v>17154</v>
      </c>
      <c r="Z30" s="7"/>
      <c r="AA30" s="7"/>
      <c r="AB30" s="7"/>
      <c r="AC30" s="7"/>
      <c r="AD30" s="7"/>
      <c r="AE30" s="7"/>
      <c r="AF30" s="7"/>
      <c r="AG30" s="8"/>
      <c r="AH30" s="6" t="s">
        <v>12</v>
      </c>
      <c r="AI30" s="7"/>
      <c r="AJ30" s="7"/>
      <c r="AK30" s="7"/>
      <c r="AL30" s="7"/>
      <c r="AM30" s="8"/>
      <c r="AN30" s="6"/>
      <c r="AO30" s="7"/>
      <c r="AP30" s="7"/>
      <c r="AQ30" s="7"/>
      <c r="AR30" s="7"/>
      <c r="AS30" s="7"/>
      <c r="AT30" s="7"/>
      <c r="AU30" s="7"/>
      <c r="AV30" s="7"/>
      <c r="AW30" s="7"/>
      <c r="AX30" s="7"/>
      <c r="AY30" s="7"/>
      <c r="AZ30" s="7"/>
      <c r="BA30" s="7"/>
      <c r="BB30" s="7"/>
      <c r="BC30" s="7"/>
      <c r="BD30" s="7"/>
      <c r="BE30" s="7"/>
      <c r="BF30" s="7"/>
      <c r="BG30" s="8"/>
      <c r="BH30" s="4"/>
      <c r="BI30" s="4"/>
      <c r="BJ30" s="4"/>
      <c r="BK30" s="4"/>
      <c r="BL30" s="4"/>
      <c r="BM30" s="4"/>
      <c r="BN30" s="4"/>
      <c r="BO30" s="4"/>
      <c r="BP30" s="4"/>
      <c r="BQ30" s="4"/>
    </row>
    <row r="31" spans="1:69" x14ac:dyDescent="0.2">
      <c r="A31" s="6" t="s">
        <v>19</v>
      </c>
      <c r="B31" s="7"/>
      <c r="C31" s="8"/>
      <c r="D31" s="5" t="s">
        <v>20</v>
      </c>
      <c r="E31" s="6">
        <v>6099</v>
      </c>
      <c r="F31" s="7"/>
      <c r="G31" s="7"/>
      <c r="H31" s="7"/>
      <c r="I31" s="7"/>
      <c r="J31" s="7"/>
      <c r="K31" s="7"/>
      <c r="L31" s="8"/>
      <c r="M31" s="6">
        <v>9348</v>
      </c>
      <c r="N31" s="7"/>
      <c r="O31" s="7"/>
      <c r="P31" s="8"/>
      <c r="Q31" s="6">
        <v>572</v>
      </c>
      <c r="R31" s="7"/>
      <c r="S31" s="7"/>
      <c r="T31" s="7"/>
      <c r="U31" s="7"/>
      <c r="V31" s="7"/>
      <c r="W31" s="7"/>
      <c r="X31" s="8"/>
      <c r="Y31" s="20">
        <v>16019</v>
      </c>
      <c r="Z31" s="7"/>
      <c r="AA31" s="7"/>
      <c r="AB31" s="7"/>
      <c r="AC31" s="7"/>
      <c r="AD31" s="7"/>
      <c r="AE31" s="7"/>
      <c r="AF31" s="7"/>
      <c r="AG31" s="8"/>
      <c r="AH31" s="6" t="s">
        <v>12</v>
      </c>
      <c r="AI31" s="7"/>
      <c r="AJ31" s="7"/>
      <c r="AK31" s="7"/>
      <c r="AL31" s="7"/>
      <c r="AM31" s="8"/>
      <c r="AN31" s="6"/>
      <c r="AO31" s="7"/>
      <c r="AP31" s="7"/>
      <c r="AQ31" s="7"/>
      <c r="AR31" s="7"/>
      <c r="AS31" s="7"/>
      <c r="AT31" s="7"/>
      <c r="AU31" s="7"/>
      <c r="AV31" s="7"/>
      <c r="AW31" s="7"/>
      <c r="AX31" s="7"/>
      <c r="AY31" s="7"/>
      <c r="AZ31" s="7"/>
      <c r="BA31" s="7"/>
      <c r="BB31" s="7"/>
      <c r="BC31" s="7"/>
      <c r="BD31" s="7"/>
      <c r="BE31" s="7"/>
      <c r="BF31" s="7"/>
      <c r="BG31" s="8"/>
      <c r="BH31" s="4"/>
      <c r="BI31" s="4"/>
      <c r="BJ31" s="4"/>
      <c r="BK31" s="4"/>
      <c r="BL31" s="4"/>
      <c r="BM31" s="4"/>
      <c r="BN31" s="4"/>
      <c r="BO31" s="4"/>
      <c r="BP31" s="4"/>
      <c r="BQ31" s="4"/>
    </row>
    <row r="32" spans="1:69" x14ac:dyDescent="0.2">
      <c r="A32" s="6" t="s">
        <v>21</v>
      </c>
      <c r="B32" s="7"/>
      <c r="C32" s="8"/>
      <c r="D32" s="5" t="s">
        <v>22</v>
      </c>
      <c r="E32" s="6">
        <v>6338</v>
      </c>
      <c r="F32" s="7"/>
      <c r="G32" s="7"/>
      <c r="H32" s="7"/>
      <c r="I32" s="7"/>
      <c r="J32" s="7"/>
      <c r="K32" s="7"/>
      <c r="L32" s="8"/>
      <c r="M32" s="6">
        <v>7957</v>
      </c>
      <c r="N32" s="7"/>
      <c r="O32" s="7"/>
      <c r="P32" s="8"/>
      <c r="Q32" s="6">
        <v>448</v>
      </c>
      <c r="R32" s="7"/>
      <c r="S32" s="7"/>
      <c r="T32" s="7"/>
      <c r="U32" s="7"/>
      <c r="V32" s="7"/>
      <c r="W32" s="7"/>
      <c r="X32" s="8"/>
      <c r="Y32" s="20">
        <v>14743</v>
      </c>
      <c r="Z32" s="7"/>
      <c r="AA32" s="7"/>
      <c r="AB32" s="7"/>
      <c r="AC32" s="7"/>
      <c r="AD32" s="7"/>
      <c r="AE32" s="7"/>
      <c r="AF32" s="7"/>
      <c r="AG32" s="8"/>
      <c r="AH32" s="6" t="s">
        <v>12</v>
      </c>
      <c r="AI32" s="7"/>
      <c r="AJ32" s="7"/>
      <c r="AK32" s="7"/>
      <c r="AL32" s="7"/>
      <c r="AM32" s="8"/>
      <c r="AN32" s="6"/>
      <c r="AO32" s="7"/>
      <c r="AP32" s="7"/>
      <c r="AQ32" s="7"/>
      <c r="AR32" s="7"/>
      <c r="AS32" s="7"/>
      <c r="AT32" s="7"/>
      <c r="AU32" s="7"/>
      <c r="AV32" s="7"/>
      <c r="AW32" s="7"/>
      <c r="AX32" s="7"/>
      <c r="AY32" s="7"/>
      <c r="AZ32" s="7"/>
      <c r="BA32" s="7"/>
      <c r="BB32" s="7"/>
      <c r="BC32" s="7"/>
      <c r="BD32" s="7"/>
      <c r="BE32" s="7"/>
      <c r="BF32" s="7"/>
      <c r="BG32" s="8"/>
      <c r="BH32" s="4"/>
      <c r="BI32" s="4"/>
      <c r="BJ32" s="4"/>
      <c r="BK32" s="4"/>
      <c r="BL32" s="4"/>
      <c r="BM32" s="4"/>
      <c r="BN32" s="4"/>
      <c r="BO32" s="4"/>
      <c r="BP32" s="4"/>
      <c r="BQ32" s="4"/>
    </row>
    <row r="33" spans="1:69" x14ac:dyDescent="0.2">
      <c r="A33" s="6" t="s">
        <v>23</v>
      </c>
      <c r="B33" s="7"/>
      <c r="C33" s="8"/>
      <c r="D33" s="5" t="s">
        <v>24</v>
      </c>
      <c r="E33" s="6">
        <v>5315</v>
      </c>
      <c r="F33" s="7"/>
      <c r="G33" s="7"/>
      <c r="H33" s="7"/>
      <c r="I33" s="7"/>
      <c r="J33" s="7"/>
      <c r="K33" s="7"/>
      <c r="L33" s="8"/>
      <c r="M33" s="6">
        <v>8350</v>
      </c>
      <c r="N33" s="7"/>
      <c r="O33" s="7"/>
      <c r="P33" s="8"/>
      <c r="Q33" s="6">
        <v>403</v>
      </c>
      <c r="R33" s="7"/>
      <c r="S33" s="7"/>
      <c r="T33" s="7"/>
      <c r="U33" s="7"/>
      <c r="V33" s="7"/>
      <c r="W33" s="7"/>
      <c r="X33" s="8"/>
      <c r="Y33" s="20">
        <v>14068</v>
      </c>
      <c r="Z33" s="7"/>
      <c r="AA33" s="7"/>
      <c r="AB33" s="7"/>
      <c r="AC33" s="7"/>
      <c r="AD33" s="7"/>
      <c r="AE33" s="7"/>
      <c r="AF33" s="7"/>
      <c r="AG33" s="8"/>
      <c r="AH33" s="6" t="s">
        <v>12</v>
      </c>
      <c r="AI33" s="7"/>
      <c r="AJ33" s="7"/>
      <c r="AK33" s="7"/>
      <c r="AL33" s="7"/>
      <c r="AM33" s="8"/>
      <c r="AN33" s="6" t="s">
        <v>124</v>
      </c>
      <c r="AO33" s="7"/>
      <c r="AP33" s="7"/>
      <c r="AQ33" s="7"/>
      <c r="AR33" s="7"/>
      <c r="AS33" s="7"/>
      <c r="AT33" s="7"/>
      <c r="AU33" s="7"/>
      <c r="AV33" s="7"/>
      <c r="AW33" s="7"/>
      <c r="AX33" s="7"/>
      <c r="AY33" s="7"/>
      <c r="AZ33" s="7"/>
      <c r="BA33" s="7"/>
      <c r="BB33" s="7"/>
      <c r="BC33" s="7"/>
      <c r="BD33" s="7"/>
      <c r="BE33" s="7"/>
      <c r="BF33" s="7"/>
      <c r="BG33" s="8"/>
      <c r="BH33" s="4"/>
      <c r="BI33" s="4"/>
      <c r="BJ33" s="4"/>
      <c r="BK33" s="4"/>
      <c r="BL33" s="4"/>
      <c r="BM33" s="4"/>
      <c r="BN33" s="4"/>
      <c r="BO33" s="4"/>
      <c r="BP33" s="4"/>
      <c r="BQ33" s="4"/>
    </row>
    <row r="34" spans="1:69" x14ac:dyDescent="0.2">
      <c r="A34" s="6" t="s">
        <v>26</v>
      </c>
      <c r="B34" s="7"/>
      <c r="C34" s="8"/>
      <c r="D34" s="5" t="s">
        <v>27</v>
      </c>
      <c r="E34" s="6">
        <v>8672</v>
      </c>
      <c r="F34" s="7"/>
      <c r="G34" s="7"/>
      <c r="H34" s="7"/>
      <c r="I34" s="7"/>
      <c r="J34" s="7"/>
      <c r="K34" s="7"/>
      <c r="L34" s="8"/>
      <c r="M34" s="6">
        <v>3477</v>
      </c>
      <c r="N34" s="7"/>
      <c r="O34" s="7"/>
      <c r="P34" s="8"/>
      <c r="Q34" s="6">
        <v>397</v>
      </c>
      <c r="R34" s="7"/>
      <c r="S34" s="7"/>
      <c r="T34" s="7"/>
      <c r="U34" s="7"/>
      <c r="V34" s="7"/>
      <c r="W34" s="7"/>
      <c r="X34" s="8"/>
      <c r="Y34" s="20">
        <v>12546</v>
      </c>
      <c r="Z34" s="7"/>
      <c r="AA34" s="7"/>
      <c r="AB34" s="7"/>
      <c r="AC34" s="7"/>
      <c r="AD34" s="7"/>
      <c r="AE34" s="7"/>
      <c r="AF34" s="7"/>
      <c r="AG34" s="8"/>
      <c r="AH34" s="6" t="s">
        <v>12</v>
      </c>
      <c r="AI34" s="7"/>
      <c r="AJ34" s="7"/>
      <c r="AK34" s="7"/>
      <c r="AL34" s="7"/>
      <c r="AM34" s="8"/>
      <c r="AN34" s="6" t="s">
        <v>124</v>
      </c>
      <c r="AO34" s="7"/>
      <c r="AP34" s="7"/>
      <c r="AQ34" s="7"/>
      <c r="AR34" s="7"/>
      <c r="AS34" s="7"/>
      <c r="AT34" s="7"/>
      <c r="AU34" s="7"/>
      <c r="AV34" s="7"/>
      <c r="AW34" s="7"/>
      <c r="AX34" s="7"/>
      <c r="AY34" s="7"/>
      <c r="AZ34" s="7"/>
      <c r="BA34" s="7"/>
      <c r="BB34" s="7"/>
      <c r="BC34" s="7"/>
      <c r="BD34" s="7"/>
      <c r="BE34" s="7"/>
      <c r="BF34" s="7"/>
      <c r="BG34" s="8"/>
      <c r="BH34" s="4"/>
      <c r="BI34" s="4"/>
      <c r="BJ34" s="4"/>
      <c r="BK34" s="4"/>
      <c r="BL34" s="4"/>
      <c r="BM34" s="4"/>
      <c r="BN34" s="4"/>
      <c r="BO34" s="4"/>
      <c r="BP34" s="4"/>
      <c r="BQ34" s="4"/>
    </row>
    <row r="35" spans="1:69" x14ac:dyDescent="0.2">
      <c r="A35" s="6" t="s">
        <v>28</v>
      </c>
      <c r="B35" s="7"/>
      <c r="C35" s="8"/>
      <c r="D35" s="5" t="s">
        <v>29</v>
      </c>
      <c r="E35" s="6">
        <v>9417</v>
      </c>
      <c r="F35" s="7"/>
      <c r="G35" s="7"/>
      <c r="H35" s="7"/>
      <c r="I35" s="7"/>
      <c r="J35" s="7"/>
      <c r="K35" s="7"/>
      <c r="L35" s="8"/>
      <c r="M35" s="6">
        <v>2288</v>
      </c>
      <c r="N35" s="7"/>
      <c r="O35" s="7"/>
      <c r="P35" s="8"/>
      <c r="Q35" s="6">
        <v>285</v>
      </c>
      <c r="R35" s="7"/>
      <c r="S35" s="7"/>
      <c r="T35" s="7"/>
      <c r="U35" s="7"/>
      <c r="V35" s="7"/>
      <c r="W35" s="7"/>
      <c r="X35" s="8"/>
      <c r="Y35" s="20">
        <v>11990</v>
      </c>
      <c r="Z35" s="7"/>
      <c r="AA35" s="7"/>
      <c r="AB35" s="7"/>
      <c r="AC35" s="7"/>
      <c r="AD35" s="7"/>
      <c r="AE35" s="7"/>
      <c r="AF35" s="7"/>
      <c r="AG35" s="8"/>
      <c r="AH35" s="6" t="s">
        <v>12</v>
      </c>
      <c r="AI35" s="7"/>
      <c r="AJ35" s="7"/>
      <c r="AK35" s="7"/>
      <c r="AL35" s="7"/>
      <c r="AM35" s="8"/>
      <c r="AN35" s="6" t="s">
        <v>124</v>
      </c>
      <c r="AO35" s="7"/>
      <c r="AP35" s="7"/>
      <c r="AQ35" s="7"/>
      <c r="AR35" s="7"/>
      <c r="AS35" s="7"/>
      <c r="AT35" s="7"/>
      <c r="AU35" s="7"/>
      <c r="AV35" s="7"/>
      <c r="AW35" s="7"/>
      <c r="AX35" s="7"/>
      <c r="AY35" s="7"/>
      <c r="AZ35" s="7"/>
      <c r="BA35" s="7"/>
      <c r="BB35" s="7"/>
      <c r="BC35" s="7"/>
      <c r="BD35" s="7"/>
      <c r="BE35" s="7"/>
      <c r="BF35" s="7"/>
      <c r="BG35" s="8"/>
      <c r="BH35" s="4"/>
      <c r="BI35" s="4"/>
      <c r="BJ35" s="4"/>
      <c r="BK35" s="4"/>
      <c r="BL35" s="4"/>
      <c r="BM35" s="4"/>
      <c r="BN35" s="4"/>
      <c r="BO35" s="4"/>
      <c r="BP35" s="4"/>
      <c r="BQ35" s="4"/>
    </row>
    <row r="36" spans="1:69" x14ac:dyDescent="0.2">
      <c r="A36" s="6" t="s">
        <v>125</v>
      </c>
      <c r="B36" s="7"/>
      <c r="C36" s="8"/>
      <c r="D36" s="5" t="s">
        <v>126</v>
      </c>
      <c r="E36" s="6">
        <v>8863</v>
      </c>
      <c r="F36" s="7"/>
      <c r="G36" s="7"/>
      <c r="H36" s="7"/>
      <c r="I36" s="7"/>
      <c r="J36" s="7"/>
      <c r="K36" s="7"/>
      <c r="L36" s="8"/>
      <c r="M36" s="6">
        <v>2174</v>
      </c>
      <c r="N36" s="7"/>
      <c r="O36" s="7"/>
      <c r="P36" s="8"/>
      <c r="Q36" s="6">
        <v>284</v>
      </c>
      <c r="R36" s="7"/>
      <c r="S36" s="7"/>
      <c r="T36" s="7"/>
      <c r="U36" s="7"/>
      <c r="V36" s="7"/>
      <c r="W36" s="7"/>
      <c r="X36" s="8"/>
      <c r="Y36" s="20">
        <v>11321</v>
      </c>
      <c r="Z36" s="7"/>
      <c r="AA36" s="7"/>
      <c r="AB36" s="7"/>
      <c r="AC36" s="7"/>
      <c r="AD36" s="7"/>
      <c r="AE36" s="7"/>
      <c r="AF36" s="7"/>
      <c r="AG36" s="8"/>
      <c r="AH36" s="6" t="s">
        <v>12</v>
      </c>
      <c r="AI36" s="7"/>
      <c r="AJ36" s="7"/>
      <c r="AK36" s="7"/>
      <c r="AL36" s="7"/>
      <c r="AM36" s="8"/>
      <c r="AN36" s="6" t="s">
        <v>124</v>
      </c>
      <c r="AO36" s="7"/>
      <c r="AP36" s="7"/>
      <c r="AQ36" s="7"/>
      <c r="AR36" s="7"/>
      <c r="AS36" s="7"/>
      <c r="AT36" s="7"/>
      <c r="AU36" s="7"/>
      <c r="AV36" s="7"/>
      <c r="AW36" s="7"/>
      <c r="AX36" s="7"/>
      <c r="AY36" s="7"/>
      <c r="AZ36" s="7"/>
      <c r="BA36" s="7"/>
      <c r="BB36" s="7"/>
      <c r="BC36" s="7"/>
      <c r="BD36" s="7"/>
      <c r="BE36" s="7"/>
      <c r="BF36" s="7"/>
      <c r="BG36" s="8"/>
      <c r="BH36" s="4"/>
      <c r="BI36" s="4"/>
      <c r="BJ36" s="4"/>
      <c r="BK36" s="4"/>
      <c r="BL36" s="4"/>
      <c r="BM36" s="4"/>
      <c r="BN36" s="4"/>
      <c r="BO36" s="4"/>
      <c r="BP36" s="4"/>
      <c r="BQ36" s="4"/>
    </row>
    <row r="37" spans="1:69"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row>
    <row r="38" spans="1:69"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x14ac:dyDescent="0.2">
      <c r="A39" s="9" t="s">
        <v>30</v>
      </c>
      <c r="B39" s="7"/>
      <c r="C39" s="7"/>
      <c r="D39" s="7"/>
      <c r="E39" s="7"/>
      <c r="F39" s="7"/>
      <c r="G39" s="7"/>
      <c r="H39" s="7"/>
      <c r="I39" s="7"/>
      <c r="J39" s="7"/>
      <c r="K39" s="7"/>
      <c r="L39" s="7"/>
      <c r="M39" s="8"/>
      <c r="N39" s="9" t="s">
        <v>31</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8"/>
    </row>
    <row r="40" spans="1:69" x14ac:dyDescent="0.2">
      <c r="A40" s="10" t="s">
        <v>32</v>
      </c>
      <c r="B40" s="7"/>
      <c r="C40" s="7"/>
      <c r="D40" s="7"/>
      <c r="E40" s="7"/>
      <c r="F40" s="7"/>
      <c r="G40" s="7"/>
      <c r="H40" s="7"/>
      <c r="I40" s="7"/>
      <c r="J40" s="7"/>
      <c r="K40" s="7"/>
      <c r="L40" s="7"/>
      <c r="M40" s="8"/>
      <c r="N40" s="9" t="s">
        <v>31</v>
      </c>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8"/>
    </row>
    <row r="41" spans="1:69" x14ac:dyDescent="0.2">
      <c r="A41" s="9" t="s">
        <v>7</v>
      </c>
      <c r="B41" s="8"/>
      <c r="C41" s="9" t="s">
        <v>33</v>
      </c>
      <c r="D41" s="7"/>
      <c r="E41" s="7"/>
      <c r="F41" s="7"/>
      <c r="G41" s="7"/>
      <c r="H41" s="7"/>
      <c r="I41" s="7"/>
      <c r="J41" s="7"/>
      <c r="K41" s="7"/>
      <c r="L41" s="7"/>
      <c r="M41" s="8"/>
      <c r="N41" s="9" t="s">
        <v>34</v>
      </c>
      <c r="O41" s="7"/>
      <c r="P41" s="7"/>
      <c r="Q41" s="7"/>
      <c r="R41" s="7"/>
      <c r="S41" s="7"/>
      <c r="T41" s="7"/>
      <c r="U41" s="7"/>
      <c r="V41" s="7"/>
      <c r="W41" s="7"/>
      <c r="X41" s="7"/>
      <c r="Y41" s="7"/>
      <c r="Z41" s="8"/>
      <c r="AA41" s="9" t="s">
        <v>35</v>
      </c>
      <c r="AB41" s="7"/>
      <c r="AC41" s="7"/>
      <c r="AD41" s="7"/>
      <c r="AE41" s="8"/>
      <c r="AF41" s="9" t="s">
        <v>36</v>
      </c>
      <c r="AG41" s="7"/>
      <c r="AH41" s="7"/>
      <c r="AI41" s="7"/>
      <c r="AJ41" s="7"/>
      <c r="AK41" s="7"/>
      <c r="AL41" s="8"/>
      <c r="AM41" s="9" t="s">
        <v>8</v>
      </c>
      <c r="AN41" s="7"/>
      <c r="AO41" s="7"/>
      <c r="AP41" s="7"/>
      <c r="AQ41" s="8"/>
      <c r="AR41" s="9" t="s">
        <v>37</v>
      </c>
      <c r="AS41" s="7"/>
      <c r="AT41" s="8"/>
      <c r="AU41" s="9" t="s">
        <v>8</v>
      </c>
      <c r="AV41" s="7"/>
      <c r="AW41" s="7"/>
      <c r="AX41" s="7"/>
      <c r="AY41" s="7"/>
      <c r="AZ41" s="7"/>
      <c r="BA41" s="7"/>
      <c r="BB41" s="7"/>
      <c r="BC41" s="7"/>
      <c r="BD41" s="8"/>
      <c r="BE41" s="9" t="s">
        <v>38</v>
      </c>
      <c r="BF41" s="7"/>
      <c r="BG41" s="7"/>
      <c r="BH41" s="7"/>
      <c r="BI41" s="7"/>
      <c r="BJ41" s="8"/>
      <c r="BK41" s="9" t="s">
        <v>9</v>
      </c>
      <c r="BL41" s="7"/>
      <c r="BM41" s="7"/>
      <c r="BN41" s="7"/>
      <c r="BO41" s="7"/>
      <c r="BP41" s="7"/>
      <c r="BQ41" s="8"/>
    </row>
    <row r="42" spans="1:69" x14ac:dyDescent="0.2">
      <c r="A42" s="11">
        <v>11321.49</v>
      </c>
      <c r="B42" s="12"/>
      <c r="C42" s="6" t="s">
        <v>31</v>
      </c>
      <c r="D42" s="17"/>
      <c r="E42" s="17"/>
      <c r="F42" s="17"/>
      <c r="G42" s="17"/>
      <c r="H42" s="17"/>
      <c r="I42" s="17"/>
      <c r="J42" s="17"/>
      <c r="K42" s="17"/>
      <c r="L42" s="17"/>
      <c r="M42" s="12"/>
      <c r="N42" s="6" t="s">
        <v>46</v>
      </c>
      <c r="O42" s="7"/>
      <c r="P42" s="7"/>
      <c r="Q42" s="7"/>
      <c r="R42" s="7"/>
      <c r="S42" s="7"/>
      <c r="T42" s="7"/>
      <c r="U42" s="7"/>
      <c r="V42" s="7"/>
      <c r="W42" s="7"/>
      <c r="X42" s="7"/>
      <c r="Y42" s="7"/>
      <c r="Z42" s="8"/>
      <c r="AA42" s="6" t="s">
        <v>47</v>
      </c>
      <c r="AB42" s="7"/>
      <c r="AC42" s="7"/>
      <c r="AD42" s="7"/>
      <c r="AE42" s="8"/>
      <c r="AF42" s="6">
        <v>46623234</v>
      </c>
      <c r="AG42" s="7"/>
      <c r="AH42" s="7"/>
      <c r="AI42" s="7"/>
      <c r="AJ42" s="7"/>
      <c r="AK42" s="7"/>
      <c r="AL42" s="8"/>
      <c r="AM42" s="6" t="s">
        <v>41</v>
      </c>
      <c r="AN42" s="7"/>
      <c r="AO42" s="7"/>
      <c r="AP42" s="7"/>
      <c r="AQ42" s="8"/>
      <c r="AR42" s="6">
        <v>0.184163989077374</v>
      </c>
      <c r="AS42" s="7"/>
      <c r="AT42" s="8"/>
      <c r="AU42" s="6" t="s">
        <v>42</v>
      </c>
      <c r="AV42" s="7"/>
      <c r="AW42" s="7"/>
      <c r="AX42" s="7"/>
      <c r="AY42" s="7"/>
      <c r="AZ42" s="7"/>
      <c r="BA42" s="7"/>
      <c r="BB42" s="7"/>
      <c r="BC42" s="7"/>
      <c r="BD42" s="8"/>
      <c r="BE42" s="11">
        <v>8586.32</v>
      </c>
      <c r="BF42" s="7"/>
      <c r="BG42" s="7"/>
      <c r="BH42" s="7"/>
      <c r="BI42" s="7"/>
      <c r="BJ42" s="8"/>
      <c r="BK42" s="6" t="s">
        <v>127</v>
      </c>
      <c r="BL42" s="7"/>
      <c r="BM42" s="7"/>
      <c r="BN42" s="7"/>
      <c r="BO42" s="7"/>
      <c r="BP42" s="7"/>
      <c r="BQ42" s="8"/>
    </row>
    <row r="43" spans="1:69" x14ac:dyDescent="0.2">
      <c r="A43" s="13"/>
      <c r="B43" s="14"/>
      <c r="C43" s="13"/>
      <c r="D43" s="18"/>
      <c r="E43" s="18"/>
      <c r="F43" s="18"/>
      <c r="G43" s="18"/>
      <c r="H43" s="18"/>
      <c r="I43" s="18"/>
      <c r="J43" s="18"/>
      <c r="K43" s="18"/>
      <c r="L43" s="18"/>
      <c r="M43" s="14"/>
      <c r="N43" s="6" t="s">
        <v>48</v>
      </c>
      <c r="O43" s="7"/>
      <c r="P43" s="7"/>
      <c r="Q43" s="7"/>
      <c r="R43" s="7"/>
      <c r="S43" s="7"/>
      <c r="T43" s="7"/>
      <c r="U43" s="7"/>
      <c r="V43" s="7"/>
      <c r="W43" s="7"/>
      <c r="X43" s="7"/>
      <c r="Y43" s="7"/>
      <c r="Z43" s="8"/>
      <c r="AA43" s="6" t="s">
        <v>47</v>
      </c>
      <c r="AB43" s="7"/>
      <c r="AC43" s="7"/>
      <c r="AD43" s="7"/>
      <c r="AE43" s="8"/>
      <c r="AF43" s="6">
        <v>343769</v>
      </c>
      <c r="AG43" s="7"/>
      <c r="AH43" s="7"/>
      <c r="AI43" s="7"/>
      <c r="AJ43" s="7"/>
      <c r="AK43" s="7"/>
      <c r="AL43" s="8"/>
      <c r="AM43" s="6" t="s">
        <v>41</v>
      </c>
      <c r="AN43" s="7"/>
      <c r="AO43" s="7"/>
      <c r="AP43" s="7"/>
      <c r="AQ43" s="8"/>
      <c r="AR43" s="6">
        <v>0.27587637411749499</v>
      </c>
      <c r="AS43" s="7"/>
      <c r="AT43" s="8"/>
      <c r="AU43" s="6" t="s">
        <v>42</v>
      </c>
      <c r="AV43" s="7"/>
      <c r="AW43" s="7"/>
      <c r="AX43" s="7"/>
      <c r="AY43" s="7"/>
      <c r="AZ43" s="7"/>
      <c r="BA43" s="7"/>
      <c r="BB43" s="7"/>
      <c r="BC43" s="7"/>
      <c r="BD43" s="8"/>
      <c r="BE43" s="11">
        <v>94.84</v>
      </c>
      <c r="BF43" s="7"/>
      <c r="BG43" s="7"/>
      <c r="BH43" s="7"/>
      <c r="BI43" s="7"/>
      <c r="BJ43" s="8"/>
      <c r="BK43" s="6" t="s">
        <v>128</v>
      </c>
      <c r="BL43" s="7"/>
      <c r="BM43" s="7"/>
      <c r="BN43" s="7"/>
      <c r="BO43" s="7"/>
      <c r="BP43" s="7"/>
      <c r="BQ43" s="8"/>
    </row>
    <row r="44" spans="1:69" x14ac:dyDescent="0.2">
      <c r="A44" s="13"/>
      <c r="B44" s="14"/>
      <c r="C44" s="13"/>
      <c r="D44" s="18"/>
      <c r="E44" s="18"/>
      <c r="F44" s="18"/>
      <c r="G44" s="18"/>
      <c r="H44" s="18"/>
      <c r="I44" s="18"/>
      <c r="J44" s="18"/>
      <c r="K44" s="18"/>
      <c r="L44" s="18"/>
      <c r="M44" s="14"/>
      <c r="N44" s="6" t="s">
        <v>51</v>
      </c>
      <c r="O44" s="7"/>
      <c r="P44" s="7"/>
      <c r="Q44" s="7"/>
      <c r="R44" s="7"/>
      <c r="S44" s="7"/>
      <c r="T44" s="7"/>
      <c r="U44" s="7"/>
      <c r="V44" s="7"/>
      <c r="W44" s="7"/>
      <c r="X44" s="7"/>
      <c r="Y44" s="7"/>
      <c r="Z44" s="8"/>
      <c r="AA44" s="6" t="s">
        <v>47</v>
      </c>
      <c r="AB44" s="7"/>
      <c r="AC44" s="7"/>
      <c r="AD44" s="7"/>
      <c r="AE44" s="8"/>
      <c r="AF44" s="6">
        <v>406955</v>
      </c>
      <c r="AG44" s="7"/>
      <c r="AH44" s="7"/>
      <c r="AI44" s="7"/>
      <c r="AJ44" s="7"/>
      <c r="AK44" s="7"/>
      <c r="AL44" s="8"/>
      <c r="AM44" s="6" t="s">
        <v>41</v>
      </c>
      <c r="AN44" s="7"/>
      <c r="AO44" s="7"/>
      <c r="AP44" s="7"/>
      <c r="AQ44" s="8"/>
      <c r="AR44" s="6">
        <v>0.246590827047485</v>
      </c>
      <c r="AS44" s="7"/>
      <c r="AT44" s="8"/>
      <c r="AU44" s="6" t="s">
        <v>42</v>
      </c>
      <c r="AV44" s="7"/>
      <c r="AW44" s="7"/>
      <c r="AX44" s="7"/>
      <c r="AY44" s="7"/>
      <c r="AZ44" s="7"/>
      <c r="BA44" s="7"/>
      <c r="BB44" s="7"/>
      <c r="BC44" s="7"/>
      <c r="BD44" s="8"/>
      <c r="BE44" s="11">
        <v>100.35</v>
      </c>
      <c r="BF44" s="7"/>
      <c r="BG44" s="7"/>
      <c r="BH44" s="7"/>
      <c r="BI44" s="7"/>
      <c r="BJ44" s="8"/>
      <c r="BK44" s="6" t="s">
        <v>129</v>
      </c>
      <c r="BL44" s="7"/>
      <c r="BM44" s="7"/>
      <c r="BN44" s="7"/>
      <c r="BO44" s="7"/>
      <c r="BP44" s="7"/>
      <c r="BQ44" s="8"/>
    </row>
    <row r="45" spans="1:69" x14ac:dyDescent="0.2">
      <c r="A45" s="13"/>
      <c r="B45" s="14"/>
      <c r="C45" s="13"/>
      <c r="D45" s="18"/>
      <c r="E45" s="18"/>
      <c r="F45" s="18"/>
      <c r="G45" s="18"/>
      <c r="H45" s="18"/>
      <c r="I45" s="18"/>
      <c r="J45" s="18"/>
      <c r="K45" s="18"/>
      <c r="L45" s="18"/>
      <c r="M45" s="14"/>
      <c r="N45" s="6" t="s">
        <v>52</v>
      </c>
      <c r="O45" s="7"/>
      <c r="P45" s="7"/>
      <c r="Q45" s="7"/>
      <c r="R45" s="7"/>
      <c r="S45" s="7"/>
      <c r="T45" s="7"/>
      <c r="U45" s="7"/>
      <c r="V45" s="7"/>
      <c r="W45" s="7"/>
      <c r="X45" s="7"/>
      <c r="Y45" s="7"/>
      <c r="Z45" s="8"/>
      <c r="AA45" s="6" t="s">
        <v>47</v>
      </c>
      <c r="AB45" s="7"/>
      <c r="AC45" s="7"/>
      <c r="AD45" s="7"/>
      <c r="AE45" s="8"/>
      <c r="AF45" s="6">
        <v>2576</v>
      </c>
      <c r="AG45" s="7"/>
      <c r="AH45" s="7"/>
      <c r="AI45" s="7"/>
      <c r="AJ45" s="7"/>
      <c r="AK45" s="7"/>
      <c r="AL45" s="8"/>
      <c r="AM45" s="6" t="s">
        <v>49</v>
      </c>
      <c r="AN45" s="7"/>
      <c r="AO45" s="7"/>
      <c r="AP45" s="7"/>
      <c r="AQ45" s="8"/>
      <c r="AR45" s="6">
        <v>2.1983536074047101</v>
      </c>
      <c r="AS45" s="7"/>
      <c r="AT45" s="8"/>
      <c r="AU45" s="6" t="s">
        <v>50</v>
      </c>
      <c r="AV45" s="7"/>
      <c r="AW45" s="7"/>
      <c r="AX45" s="7"/>
      <c r="AY45" s="7"/>
      <c r="AZ45" s="7"/>
      <c r="BA45" s="7"/>
      <c r="BB45" s="7"/>
      <c r="BC45" s="7"/>
      <c r="BD45" s="8"/>
      <c r="BE45" s="11">
        <v>5.66</v>
      </c>
      <c r="BF45" s="7"/>
      <c r="BG45" s="7"/>
      <c r="BH45" s="7"/>
      <c r="BI45" s="7"/>
      <c r="BJ45" s="8"/>
      <c r="BK45" s="6" t="s">
        <v>130</v>
      </c>
      <c r="BL45" s="7"/>
      <c r="BM45" s="7"/>
      <c r="BN45" s="7"/>
      <c r="BO45" s="7"/>
      <c r="BP45" s="7"/>
      <c r="BQ45" s="8"/>
    </row>
    <row r="46" spans="1:69" x14ac:dyDescent="0.2">
      <c r="A46" s="13"/>
      <c r="B46" s="14"/>
      <c r="C46" s="13"/>
      <c r="D46" s="18"/>
      <c r="E46" s="18"/>
      <c r="F46" s="18"/>
      <c r="G46" s="18"/>
      <c r="H46" s="18"/>
      <c r="I46" s="18"/>
      <c r="J46" s="18"/>
      <c r="K46" s="18"/>
      <c r="L46" s="18"/>
      <c r="M46" s="14"/>
      <c r="N46" s="6" t="s">
        <v>53</v>
      </c>
      <c r="O46" s="7"/>
      <c r="P46" s="7"/>
      <c r="Q46" s="7"/>
      <c r="R46" s="7"/>
      <c r="S46" s="7"/>
      <c r="T46" s="7"/>
      <c r="U46" s="7"/>
      <c r="V46" s="7"/>
      <c r="W46" s="7"/>
      <c r="X46" s="7"/>
      <c r="Y46" s="7"/>
      <c r="Z46" s="8"/>
      <c r="AA46" s="6" t="s">
        <v>47</v>
      </c>
      <c r="AB46" s="7"/>
      <c r="AC46" s="7"/>
      <c r="AD46" s="7"/>
      <c r="AE46" s="8"/>
      <c r="AF46" s="6">
        <v>25016</v>
      </c>
      <c r="AG46" s="7"/>
      <c r="AH46" s="7"/>
      <c r="AI46" s="7"/>
      <c r="AJ46" s="7"/>
      <c r="AK46" s="7"/>
      <c r="AL46" s="8"/>
      <c r="AM46" s="6" t="s">
        <v>49</v>
      </c>
      <c r="AN46" s="7"/>
      <c r="AO46" s="7"/>
      <c r="AP46" s="7"/>
      <c r="AQ46" s="8"/>
      <c r="AR46" s="6">
        <v>2.60016271124822</v>
      </c>
      <c r="AS46" s="7"/>
      <c r="AT46" s="8"/>
      <c r="AU46" s="6" t="s">
        <v>50</v>
      </c>
      <c r="AV46" s="7"/>
      <c r="AW46" s="7"/>
      <c r="AX46" s="7"/>
      <c r="AY46" s="7"/>
      <c r="AZ46" s="7"/>
      <c r="BA46" s="7"/>
      <c r="BB46" s="7"/>
      <c r="BC46" s="7"/>
      <c r="BD46" s="8"/>
      <c r="BE46" s="11">
        <v>65.05</v>
      </c>
      <c r="BF46" s="7"/>
      <c r="BG46" s="7"/>
      <c r="BH46" s="7"/>
      <c r="BI46" s="7"/>
      <c r="BJ46" s="8"/>
      <c r="BK46" s="6" t="s">
        <v>130</v>
      </c>
      <c r="BL46" s="7"/>
      <c r="BM46" s="7"/>
      <c r="BN46" s="7"/>
      <c r="BO46" s="7"/>
      <c r="BP46" s="7"/>
      <c r="BQ46" s="8"/>
    </row>
    <row r="47" spans="1:69" x14ac:dyDescent="0.2">
      <c r="A47" s="13"/>
      <c r="B47" s="14"/>
      <c r="C47" s="13"/>
      <c r="D47" s="18"/>
      <c r="E47" s="18"/>
      <c r="F47" s="18"/>
      <c r="G47" s="18"/>
      <c r="H47" s="18"/>
      <c r="I47" s="18"/>
      <c r="J47" s="18"/>
      <c r="K47" s="18"/>
      <c r="L47" s="18"/>
      <c r="M47" s="14"/>
      <c r="N47" s="6" t="s">
        <v>54</v>
      </c>
      <c r="O47" s="7"/>
      <c r="P47" s="7"/>
      <c r="Q47" s="7"/>
      <c r="R47" s="7"/>
      <c r="S47" s="7"/>
      <c r="T47" s="7"/>
      <c r="U47" s="7"/>
      <c r="V47" s="7"/>
      <c r="W47" s="7"/>
      <c r="X47" s="7"/>
      <c r="Y47" s="7"/>
      <c r="Z47" s="8"/>
      <c r="AA47" s="6" t="s">
        <v>44</v>
      </c>
      <c r="AB47" s="7"/>
      <c r="AC47" s="7"/>
      <c r="AD47" s="7"/>
      <c r="AE47" s="8"/>
      <c r="AF47" s="6">
        <v>231363</v>
      </c>
      <c r="AG47" s="7"/>
      <c r="AH47" s="7"/>
      <c r="AI47" s="7"/>
      <c r="AJ47" s="7"/>
      <c r="AK47" s="7"/>
      <c r="AL47" s="8"/>
      <c r="AM47" s="6" t="s">
        <v>55</v>
      </c>
      <c r="AN47" s="7"/>
      <c r="AO47" s="7"/>
      <c r="AP47" s="7"/>
      <c r="AQ47" s="8"/>
      <c r="AR47" s="6">
        <v>0.34399999999999997</v>
      </c>
      <c r="AS47" s="7"/>
      <c r="AT47" s="8"/>
      <c r="AU47" s="6" t="s">
        <v>56</v>
      </c>
      <c r="AV47" s="7"/>
      <c r="AW47" s="7"/>
      <c r="AX47" s="7"/>
      <c r="AY47" s="7"/>
      <c r="AZ47" s="7"/>
      <c r="BA47" s="7"/>
      <c r="BB47" s="7"/>
      <c r="BC47" s="7"/>
      <c r="BD47" s="8"/>
      <c r="BE47" s="11">
        <v>79.59</v>
      </c>
      <c r="BF47" s="7"/>
      <c r="BG47" s="7"/>
      <c r="BH47" s="7"/>
      <c r="BI47" s="7"/>
      <c r="BJ47" s="8"/>
      <c r="BK47" s="6" t="s">
        <v>131</v>
      </c>
      <c r="BL47" s="7"/>
      <c r="BM47" s="7"/>
      <c r="BN47" s="7"/>
      <c r="BO47" s="7"/>
      <c r="BP47" s="7"/>
      <c r="BQ47" s="8"/>
    </row>
    <row r="48" spans="1:69" x14ac:dyDescent="0.2">
      <c r="A48" s="13"/>
      <c r="B48" s="14"/>
      <c r="C48" s="13"/>
      <c r="D48" s="18"/>
      <c r="E48" s="18"/>
      <c r="F48" s="18"/>
      <c r="G48" s="18"/>
      <c r="H48" s="18"/>
      <c r="I48" s="18"/>
      <c r="J48" s="18"/>
      <c r="K48" s="18"/>
      <c r="L48" s="18"/>
      <c r="M48" s="14"/>
      <c r="N48" s="6" t="s">
        <v>57</v>
      </c>
      <c r="O48" s="7"/>
      <c r="P48" s="7"/>
      <c r="Q48" s="7"/>
      <c r="R48" s="7"/>
      <c r="S48" s="7"/>
      <c r="T48" s="7"/>
      <c r="U48" s="7"/>
      <c r="V48" s="7"/>
      <c r="W48" s="7"/>
      <c r="X48" s="7"/>
      <c r="Y48" s="7"/>
      <c r="Z48" s="8"/>
      <c r="AA48" s="6" t="s">
        <v>44</v>
      </c>
      <c r="AB48" s="7"/>
      <c r="AC48" s="7"/>
      <c r="AD48" s="7"/>
      <c r="AE48" s="8"/>
      <c r="AF48" s="6">
        <v>230623</v>
      </c>
      <c r="AG48" s="7"/>
      <c r="AH48" s="7"/>
      <c r="AI48" s="7"/>
      <c r="AJ48" s="7"/>
      <c r="AK48" s="7"/>
      <c r="AL48" s="8"/>
      <c r="AM48" s="6" t="s">
        <v>55</v>
      </c>
      <c r="AN48" s="7"/>
      <c r="AO48" s="7"/>
      <c r="AP48" s="7"/>
      <c r="AQ48" s="8"/>
      <c r="AR48" s="6">
        <v>0.70799999999999996</v>
      </c>
      <c r="AS48" s="7"/>
      <c r="AT48" s="8"/>
      <c r="AU48" s="6" t="s">
        <v>56</v>
      </c>
      <c r="AV48" s="7"/>
      <c r="AW48" s="7"/>
      <c r="AX48" s="7"/>
      <c r="AY48" s="7"/>
      <c r="AZ48" s="7"/>
      <c r="BA48" s="7"/>
      <c r="BB48" s="7"/>
      <c r="BC48" s="7"/>
      <c r="BD48" s="8"/>
      <c r="BE48" s="11">
        <v>163.28</v>
      </c>
      <c r="BF48" s="7"/>
      <c r="BG48" s="7"/>
      <c r="BH48" s="7"/>
      <c r="BI48" s="7"/>
      <c r="BJ48" s="8"/>
      <c r="BK48" s="6" t="s">
        <v>131</v>
      </c>
      <c r="BL48" s="7"/>
      <c r="BM48" s="7"/>
      <c r="BN48" s="7"/>
      <c r="BO48" s="7"/>
      <c r="BP48" s="7"/>
      <c r="BQ48" s="8"/>
    </row>
    <row r="49" spans="1:69" x14ac:dyDescent="0.2">
      <c r="A49" s="13"/>
      <c r="B49" s="14"/>
      <c r="C49" s="13"/>
      <c r="D49" s="18"/>
      <c r="E49" s="18"/>
      <c r="F49" s="18"/>
      <c r="G49" s="18"/>
      <c r="H49" s="18"/>
      <c r="I49" s="18"/>
      <c r="J49" s="18"/>
      <c r="K49" s="18"/>
      <c r="L49" s="18"/>
      <c r="M49" s="14"/>
      <c r="N49" s="6" t="s">
        <v>58</v>
      </c>
      <c r="O49" s="7"/>
      <c r="P49" s="7"/>
      <c r="Q49" s="7"/>
      <c r="R49" s="7"/>
      <c r="S49" s="7"/>
      <c r="T49" s="7"/>
      <c r="U49" s="7"/>
      <c r="V49" s="7"/>
      <c r="W49" s="7"/>
      <c r="X49" s="7"/>
      <c r="Y49" s="7"/>
      <c r="Z49" s="8"/>
      <c r="AA49" s="6" t="s">
        <v>44</v>
      </c>
      <c r="AB49" s="7"/>
      <c r="AC49" s="7"/>
      <c r="AD49" s="7"/>
      <c r="AE49" s="8"/>
      <c r="AF49" s="6">
        <v>493</v>
      </c>
      <c r="AG49" s="7"/>
      <c r="AH49" s="7"/>
      <c r="AI49" s="7"/>
      <c r="AJ49" s="7"/>
      <c r="AK49" s="7"/>
      <c r="AL49" s="8"/>
      <c r="AM49" s="6" t="s">
        <v>59</v>
      </c>
      <c r="AN49" s="7"/>
      <c r="AO49" s="7"/>
      <c r="AP49" s="7"/>
      <c r="AQ49" s="8"/>
      <c r="AR49" s="6">
        <v>21.76</v>
      </c>
      <c r="AS49" s="7"/>
      <c r="AT49" s="8"/>
      <c r="AU49" s="6" t="s">
        <v>60</v>
      </c>
      <c r="AV49" s="7"/>
      <c r="AW49" s="7"/>
      <c r="AX49" s="7"/>
      <c r="AY49" s="7"/>
      <c r="AZ49" s="7"/>
      <c r="BA49" s="7"/>
      <c r="BB49" s="7"/>
      <c r="BC49" s="7"/>
      <c r="BD49" s="8"/>
      <c r="BE49" s="11">
        <v>10.73</v>
      </c>
      <c r="BF49" s="7"/>
      <c r="BG49" s="7"/>
      <c r="BH49" s="7"/>
      <c r="BI49" s="7"/>
      <c r="BJ49" s="8"/>
      <c r="BK49" s="6" t="s">
        <v>132</v>
      </c>
      <c r="BL49" s="7"/>
      <c r="BM49" s="7"/>
      <c r="BN49" s="7"/>
      <c r="BO49" s="7"/>
      <c r="BP49" s="7"/>
      <c r="BQ49" s="8"/>
    </row>
    <row r="50" spans="1:69" x14ac:dyDescent="0.2">
      <c r="A50" s="13"/>
      <c r="B50" s="14"/>
      <c r="C50" s="13"/>
      <c r="D50" s="18"/>
      <c r="E50" s="18"/>
      <c r="F50" s="18"/>
      <c r="G50" s="18"/>
      <c r="H50" s="18"/>
      <c r="I50" s="18"/>
      <c r="J50" s="18"/>
      <c r="K50" s="18"/>
      <c r="L50" s="18"/>
      <c r="M50" s="14"/>
      <c r="N50" s="6" t="s">
        <v>61</v>
      </c>
      <c r="O50" s="7"/>
      <c r="P50" s="7"/>
      <c r="Q50" s="7"/>
      <c r="R50" s="7"/>
      <c r="S50" s="7"/>
      <c r="T50" s="7"/>
      <c r="U50" s="7"/>
      <c r="V50" s="7"/>
      <c r="W50" s="7"/>
      <c r="X50" s="7"/>
      <c r="Y50" s="7"/>
      <c r="Z50" s="8"/>
      <c r="AA50" s="6" t="s">
        <v>44</v>
      </c>
      <c r="AB50" s="7"/>
      <c r="AC50" s="7"/>
      <c r="AD50" s="7"/>
      <c r="AE50" s="8"/>
      <c r="AF50" s="6">
        <v>1353</v>
      </c>
      <c r="AG50" s="7"/>
      <c r="AH50" s="7"/>
      <c r="AI50" s="7"/>
      <c r="AJ50" s="7"/>
      <c r="AK50" s="7"/>
      <c r="AL50" s="8"/>
      <c r="AM50" s="6" t="s">
        <v>59</v>
      </c>
      <c r="AN50" s="7"/>
      <c r="AO50" s="7"/>
      <c r="AP50" s="7"/>
      <c r="AQ50" s="8"/>
      <c r="AR50" s="6">
        <v>21.76</v>
      </c>
      <c r="AS50" s="7"/>
      <c r="AT50" s="8"/>
      <c r="AU50" s="6" t="s">
        <v>60</v>
      </c>
      <c r="AV50" s="7"/>
      <c r="AW50" s="7"/>
      <c r="AX50" s="7"/>
      <c r="AY50" s="7"/>
      <c r="AZ50" s="7"/>
      <c r="BA50" s="7"/>
      <c r="BB50" s="7"/>
      <c r="BC50" s="7"/>
      <c r="BD50" s="8"/>
      <c r="BE50" s="11">
        <v>29.44</v>
      </c>
      <c r="BF50" s="7"/>
      <c r="BG50" s="7"/>
      <c r="BH50" s="7"/>
      <c r="BI50" s="7"/>
      <c r="BJ50" s="8"/>
      <c r="BK50" s="6" t="s">
        <v>132</v>
      </c>
      <c r="BL50" s="7"/>
      <c r="BM50" s="7"/>
      <c r="BN50" s="7"/>
      <c r="BO50" s="7"/>
      <c r="BP50" s="7"/>
      <c r="BQ50" s="8"/>
    </row>
    <row r="51" spans="1:69" x14ac:dyDescent="0.2">
      <c r="A51" s="13"/>
      <c r="B51" s="14"/>
      <c r="C51" s="13"/>
      <c r="D51" s="18"/>
      <c r="E51" s="18"/>
      <c r="F51" s="18"/>
      <c r="G51" s="18"/>
      <c r="H51" s="18"/>
      <c r="I51" s="18"/>
      <c r="J51" s="18"/>
      <c r="K51" s="18"/>
      <c r="L51" s="18"/>
      <c r="M51" s="14"/>
      <c r="N51" s="6" t="s">
        <v>62</v>
      </c>
      <c r="O51" s="7"/>
      <c r="P51" s="7"/>
      <c r="Q51" s="7"/>
      <c r="R51" s="7"/>
      <c r="S51" s="7"/>
      <c r="T51" s="7"/>
      <c r="U51" s="7"/>
      <c r="V51" s="7"/>
      <c r="W51" s="7"/>
      <c r="X51" s="7"/>
      <c r="Y51" s="7"/>
      <c r="Z51" s="8"/>
      <c r="AA51" s="6" t="s">
        <v>44</v>
      </c>
      <c r="AB51" s="7"/>
      <c r="AC51" s="7"/>
      <c r="AD51" s="7"/>
      <c r="AE51" s="8"/>
      <c r="AF51" s="6">
        <v>41</v>
      </c>
      <c r="AG51" s="7"/>
      <c r="AH51" s="7"/>
      <c r="AI51" s="7"/>
      <c r="AJ51" s="7"/>
      <c r="AK51" s="7"/>
      <c r="AL51" s="8"/>
      <c r="AM51" s="6" t="s">
        <v>59</v>
      </c>
      <c r="AN51" s="7"/>
      <c r="AO51" s="7"/>
      <c r="AP51" s="7"/>
      <c r="AQ51" s="8"/>
      <c r="AR51" s="6">
        <v>21.76</v>
      </c>
      <c r="AS51" s="7"/>
      <c r="AT51" s="8"/>
      <c r="AU51" s="6" t="s">
        <v>60</v>
      </c>
      <c r="AV51" s="7"/>
      <c r="AW51" s="7"/>
      <c r="AX51" s="7"/>
      <c r="AY51" s="7"/>
      <c r="AZ51" s="7"/>
      <c r="BA51" s="7"/>
      <c r="BB51" s="7"/>
      <c r="BC51" s="7"/>
      <c r="BD51" s="8"/>
      <c r="BE51" s="11">
        <v>0.89</v>
      </c>
      <c r="BF51" s="7"/>
      <c r="BG51" s="7"/>
      <c r="BH51" s="7"/>
      <c r="BI51" s="7"/>
      <c r="BJ51" s="8"/>
      <c r="BK51" s="6" t="s">
        <v>132</v>
      </c>
      <c r="BL51" s="7"/>
      <c r="BM51" s="7"/>
      <c r="BN51" s="7"/>
      <c r="BO51" s="7"/>
      <c r="BP51" s="7"/>
      <c r="BQ51" s="8"/>
    </row>
    <row r="52" spans="1:69" x14ac:dyDescent="0.2">
      <c r="A52" s="13"/>
      <c r="B52" s="14"/>
      <c r="C52" s="13"/>
      <c r="D52" s="18"/>
      <c r="E52" s="18"/>
      <c r="F52" s="18"/>
      <c r="G52" s="18"/>
      <c r="H52" s="18"/>
      <c r="I52" s="18"/>
      <c r="J52" s="18"/>
      <c r="K52" s="18"/>
      <c r="L52" s="18"/>
      <c r="M52" s="14"/>
      <c r="N52" s="6" t="s">
        <v>63</v>
      </c>
      <c r="O52" s="7"/>
      <c r="P52" s="7"/>
      <c r="Q52" s="7"/>
      <c r="R52" s="7"/>
      <c r="S52" s="7"/>
      <c r="T52" s="7"/>
      <c r="U52" s="7"/>
      <c r="V52" s="7"/>
      <c r="W52" s="7"/>
      <c r="X52" s="7"/>
      <c r="Y52" s="7"/>
      <c r="Z52" s="8"/>
      <c r="AA52" s="6" t="s">
        <v>47</v>
      </c>
      <c r="AB52" s="7"/>
      <c r="AC52" s="7"/>
      <c r="AD52" s="7"/>
      <c r="AE52" s="8"/>
      <c r="AF52" s="6">
        <v>866760</v>
      </c>
      <c r="AG52" s="7"/>
      <c r="AH52" s="7"/>
      <c r="AI52" s="7"/>
      <c r="AJ52" s="7"/>
      <c r="AK52" s="7"/>
      <c r="AL52" s="8"/>
      <c r="AM52" s="6" t="s">
        <v>41</v>
      </c>
      <c r="AN52" s="7"/>
      <c r="AO52" s="7"/>
      <c r="AP52" s="7"/>
      <c r="AQ52" s="8"/>
      <c r="AR52" s="6">
        <v>1.2699999999999999E-2</v>
      </c>
      <c r="AS52" s="7"/>
      <c r="AT52" s="8"/>
      <c r="AU52" s="6" t="s">
        <v>42</v>
      </c>
      <c r="AV52" s="7"/>
      <c r="AW52" s="7"/>
      <c r="AX52" s="7"/>
      <c r="AY52" s="7"/>
      <c r="AZ52" s="7"/>
      <c r="BA52" s="7"/>
      <c r="BB52" s="7"/>
      <c r="BC52" s="7"/>
      <c r="BD52" s="8"/>
      <c r="BE52" s="11">
        <v>11.01</v>
      </c>
      <c r="BF52" s="7"/>
      <c r="BG52" s="7"/>
      <c r="BH52" s="7"/>
      <c r="BI52" s="7"/>
      <c r="BJ52" s="8"/>
      <c r="BK52" s="6" t="s">
        <v>133</v>
      </c>
      <c r="BL52" s="7"/>
      <c r="BM52" s="7"/>
      <c r="BN52" s="7"/>
      <c r="BO52" s="7"/>
      <c r="BP52" s="7"/>
      <c r="BQ52" s="8"/>
    </row>
    <row r="53" spans="1:69" x14ac:dyDescent="0.2">
      <c r="A53" s="13"/>
      <c r="B53" s="14"/>
      <c r="C53" s="13"/>
      <c r="D53" s="18"/>
      <c r="E53" s="18"/>
      <c r="F53" s="18"/>
      <c r="G53" s="18"/>
      <c r="H53" s="18"/>
      <c r="I53" s="18"/>
      <c r="J53" s="18"/>
      <c r="K53" s="18"/>
      <c r="L53" s="18"/>
      <c r="M53" s="14"/>
      <c r="N53" s="6" t="s">
        <v>39</v>
      </c>
      <c r="O53" s="7"/>
      <c r="P53" s="7"/>
      <c r="Q53" s="7"/>
      <c r="R53" s="7"/>
      <c r="S53" s="7"/>
      <c r="T53" s="7"/>
      <c r="U53" s="7"/>
      <c r="V53" s="7"/>
      <c r="W53" s="7"/>
      <c r="X53" s="7"/>
      <c r="Y53" s="7"/>
      <c r="Z53" s="8"/>
      <c r="AA53" s="6" t="s">
        <v>40</v>
      </c>
      <c r="AB53" s="7"/>
      <c r="AC53" s="7"/>
      <c r="AD53" s="7"/>
      <c r="AE53" s="8"/>
      <c r="AF53" s="6">
        <v>6170564</v>
      </c>
      <c r="AG53" s="7"/>
      <c r="AH53" s="7"/>
      <c r="AI53" s="7"/>
      <c r="AJ53" s="7"/>
      <c r="AK53" s="7"/>
      <c r="AL53" s="8"/>
      <c r="AM53" s="6" t="s">
        <v>41</v>
      </c>
      <c r="AN53" s="7"/>
      <c r="AO53" s="7"/>
      <c r="AP53" s="7"/>
      <c r="AQ53" s="8"/>
      <c r="AR53" s="6">
        <v>0.35155999999999998</v>
      </c>
      <c r="AS53" s="7"/>
      <c r="AT53" s="8"/>
      <c r="AU53" s="6" t="s">
        <v>42</v>
      </c>
      <c r="AV53" s="7"/>
      <c r="AW53" s="7"/>
      <c r="AX53" s="7"/>
      <c r="AY53" s="7"/>
      <c r="AZ53" s="7"/>
      <c r="BA53" s="7"/>
      <c r="BB53" s="7"/>
      <c r="BC53" s="7"/>
      <c r="BD53" s="8"/>
      <c r="BE53" s="11">
        <v>2169.3200000000002</v>
      </c>
      <c r="BF53" s="7"/>
      <c r="BG53" s="7"/>
      <c r="BH53" s="7"/>
      <c r="BI53" s="7"/>
      <c r="BJ53" s="8"/>
      <c r="BK53" s="6" t="s">
        <v>134</v>
      </c>
      <c r="BL53" s="7"/>
      <c r="BM53" s="7"/>
      <c r="BN53" s="7"/>
      <c r="BO53" s="7"/>
      <c r="BP53" s="7"/>
      <c r="BQ53" s="8"/>
    </row>
    <row r="54" spans="1:69" x14ac:dyDescent="0.2">
      <c r="A54" s="15"/>
      <c r="B54" s="16"/>
      <c r="C54" s="15"/>
      <c r="D54" s="19"/>
      <c r="E54" s="19"/>
      <c r="F54" s="19"/>
      <c r="G54" s="19"/>
      <c r="H54" s="19"/>
      <c r="I54" s="19"/>
      <c r="J54" s="19"/>
      <c r="K54" s="19"/>
      <c r="L54" s="19"/>
      <c r="M54" s="16"/>
      <c r="N54" s="6" t="s">
        <v>39</v>
      </c>
      <c r="O54" s="7"/>
      <c r="P54" s="7"/>
      <c r="Q54" s="7"/>
      <c r="R54" s="7"/>
      <c r="S54" s="7"/>
      <c r="T54" s="7"/>
      <c r="U54" s="7"/>
      <c r="V54" s="7"/>
      <c r="W54" s="7"/>
      <c r="X54" s="7"/>
      <c r="Y54" s="7"/>
      <c r="Z54" s="8"/>
      <c r="AA54" s="6" t="s">
        <v>40</v>
      </c>
      <c r="AB54" s="7"/>
      <c r="AC54" s="7"/>
      <c r="AD54" s="7"/>
      <c r="AE54" s="8"/>
      <c r="AF54" s="6">
        <v>14238</v>
      </c>
      <c r="AG54" s="7"/>
      <c r="AH54" s="7"/>
      <c r="AI54" s="7"/>
      <c r="AJ54" s="7"/>
      <c r="AK54" s="7"/>
      <c r="AL54" s="8"/>
      <c r="AM54" s="6" t="s">
        <v>41</v>
      </c>
      <c r="AN54" s="7"/>
      <c r="AO54" s="7"/>
      <c r="AP54" s="7"/>
      <c r="AQ54" s="8"/>
      <c r="AR54" s="6">
        <v>0.35155999999999998</v>
      </c>
      <c r="AS54" s="7"/>
      <c r="AT54" s="8"/>
      <c r="AU54" s="6" t="s">
        <v>42</v>
      </c>
      <c r="AV54" s="7"/>
      <c r="AW54" s="7"/>
      <c r="AX54" s="7"/>
      <c r="AY54" s="7"/>
      <c r="AZ54" s="7"/>
      <c r="BA54" s="7"/>
      <c r="BB54" s="7"/>
      <c r="BC54" s="7"/>
      <c r="BD54" s="8"/>
      <c r="BE54" s="11">
        <v>5.01</v>
      </c>
      <c r="BF54" s="7"/>
      <c r="BG54" s="7"/>
      <c r="BH54" s="7"/>
      <c r="BI54" s="7"/>
      <c r="BJ54" s="8"/>
      <c r="BK54" s="6" t="s">
        <v>135</v>
      </c>
      <c r="BL54" s="7"/>
      <c r="BM54" s="7"/>
      <c r="BN54" s="7"/>
      <c r="BO54" s="7"/>
      <c r="BP54" s="7"/>
      <c r="BQ54" s="8"/>
    </row>
    <row r="55" spans="1:69" x14ac:dyDescent="0.2">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row>
    <row r="56" spans="1:69" x14ac:dyDescent="0.2">
      <c r="A56" s="9" t="s">
        <v>69</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8"/>
      <c r="AV56" s="4"/>
      <c r="AW56" s="4"/>
      <c r="AX56" s="4"/>
      <c r="AY56" s="4"/>
      <c r="AZ56" s="4"/>
      <c r="BA56" s="4"/>
      <c r="BB56" s="4"/>
      <c r="BC56" s="4"/>
      <c r="BD56" s="4"/>
      <c r="BE56" s="4"/>
      <c r="BF56" s="4"/>
      <c r="BG56" s="4"/>
      <c r="BH56" s="4"/>
      <c r="BI56" s="4"/>
      <c r="BJ56" s="4"/>
      <c r="BK56" s="4"/>
      <c r="BL56" s="4"/>
      <c r="BM56" s="4"/>
      <c r="BN56" s="4"/>
      <c r="BO56" s="4"/>
      <c r="BP56" s="4"/>
      <c r="BQ56" s="4"/>
    </row>
    <row r="57" spans="1:69" x14ac:dyDescent="0.2">
      <c r="A57" s="10" t="s">
        <v>70</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8"/>
      <c r="AV57" s="4"/>
      <c r="AW57" s="4"/>
      <c r="AX57" s="4"/>
      <c r="AY57" s="4"/>
      <c r="AZ57" s="4"/>
      <c r="BA57" s="4"/>
      <c r="BB57" s="4"/>
      <c r="BC57" s="4"/>
      <c r="BD57" s="4"/>
      <c r="BE57" s="4"/>
      <c r="BF57" s="4"/>
      <c r="BG57" s="4"/>
      <c r="BH57" s="4"/>
      <c r="BI57" s="4"/>
      <c r="BJ57" s="4"/>
      <c r="BK57" s="4"/>
      <c r="BL57" s="4"/>
      <c r="BM57" s="4"/>
      <c r="BN57" s="4"/>
      <c r="BO57" s="4"/>
      <c r="BP57" s="4"/>
      <c r="BQ57" s="4"/>
    </row>
    <row r="58" spans="1:69" x14ac:dyDescent="0.2">
      <c r="A58" s="9" t="s">
        <v>31</v>
      </c>
      <c r="B58" s="7"/>
      <c r="C58" s="8"/>
      <c r="D58" s="9" t="s">
        <v>71</v>
      </c>
      <c r="E58" s="7"/>
      <c r="F58" s="7"/>
      <c r="G58" s="7"/>
      <c r="H58" s="7"/>
      <c r="I58" s="7"/>
      <c r="J58" s="7"/>
      <c r="K58" s="7"/>
      <c r="L58" s="7"/>
      <c r="M58" s="7"/>
      <c r="N58" s="8"/>
      <c r="O58" s="9" t="s">
        <v>72</v>
      </c>
      <c r="P58" s="7"/>
      <c r="Q58" s="7"/>
      <c r="R58" s="7"/>
      <c r="S58" s="7"/>
      <c r="T58" s="7"/>
      <c r="U58" s="7"/>
      <c r="V58" s="7"/>
      <c r="W58" s="7"/>
      <c r="X58" s="7"/>
      <c r="Y58" s="7"/>
      <c r="Z58" s="7"/>
      <c r="AA58" s="8"/>
      <c r="AB58" s="9" t="s">
        <v>31</v>
      </c>
      <c r="AC58" s="7"/>
      <c r="AD58" s="7"/>
      <c r="AE58" s="7"/>
      <c r="AF58" s="7"/>
      <c r="AG58" s="7"/>
      <c r="AH58" s="7"/>
      <c r="AI58" s="7"/>
      <c r="AJ58" s="7"/>
      <c r="AK58" s="7"/>
      <c r="AL58" s="7"/>
      <c r="AM58" s="7"/>
      <c r="AN58" s="7"/>
      <c r="AO58" s="7"/>
      <c r="AP58" s="7"/>
      <c r="AQ58" s="7"/>
      <c r="AR58" s="7"/>
      <c r="AS58" s="7"/>
      <c r="AT58" s="7"/>
      <c r="AU58" s="8"/>
      <c r="AV58" s="4"/>
      <c r="AW58" s="4"/>
      <c r="AX58" s="4"/>
      <c r="AY58" s="4"/>
      <c r="AZ58" s="4"/>
      <c r="BA58" s="4"/>
      <c r="BB58" s="4"/>
      <c r="BC58" s="4"/>
      <c r="BD58" s="4"/>
      <c r="BE58" s="4"/>
      <c r="BF58" s="4"/>
      <c r="BG58" s="4"/>
      <c r="BH58" s="4"/>
      <c r="BI58" s="4"/>
      <c r="BJ58" s="4"/>
      <c r="BK58" s="4"/>
      <c r="BL58" s="4"/>
      <c r="BM58" s="4"/>
      <c r="BN58" s="4"/>
      <c r="BO58" s="4"/>
      <c r="BP58" s="4"/>
      <c r="BQ58" s="4"/>
    </row>
    <row r="59" spans="1:69" x14ac:dyDescent="0.2">
      <c r="A59" s="9" t="s">
        <v>73</v>
      </c>
      <c r="B59" s="7"/>
      <c r="C59" s="8"/>
      <c r="D59" s="9" t="s">
        <v>74</v>
      </c>
      <c r="E59" s="8"/>
      <c r="F59" s="9" t="s">
        <v>75</v>
      </c>
      <c r="G59" s="7"/>
      <c r="H59" s="7"/>
      <c r="I59" s="7"/>
      <c r="J59" s="7"/>
      <c r="K59" s="7"/>
      <c r="L59" s="7"/>
      <c r="M59" s="7"/>
      <c r="N59" s="8"/>
      <c r="O59" s="9" t="s">
        <v>74</v>
      </c>
      <c r="P59" s="7"/>
      <c r="Q59" s="7"/>
      <c r="R59" s="8"/>
      <c r="S59" s="4"/>
      <c r="T59" s="9" t="s">
        <v>75</v>
      </c>
      <c r="U59" s="7"/>
      <c r="V59" s="7"/>
      <c r="W59" s="7"/>
      <c r="X59" s="7"/>
      <c r="Y59" s="7"/>
      <c r="Z59" s="7"/>
      <c r="AA59" s="8"/>
      <c r="AB59" s="9" t="s">
        <v>9</v>
      </c>
      <c r="AC59" s="7"/>
      <c r="AD59" s="7"/>
      <c r="AE59" s="7"/>
      <c r="AF59" s="7"/>
      <c r="AG59" s="7"/>
      <c r="AH59" s="7"/>
      <c r="AI59" s="7"/>
      <c r="AJ59" s="7"/>
      <c r="AK59" s="7"/>
      <c r="AL59" s="7"/>
      <c r="AM59" s="7"/>
      <c r="AN59" s="7"/>
      <c r="AO59" s="7"/>
      <c r="AP59" s="7"/>
      <c r="AQ59" s="7"/>
      <c r="AR59" s="7"/>
      <c r="AS59" s="7"/>
      <c r="AT59" s="7"/>
      <c r="AU59" s="8"/>
      <c r="AV59" s="4"/>
      <c r="AW59" s="4"/>
      <c r="AX59" s="4"/>
      <c r="AY59" s="4"/>
      <c r="AZ59" s="4"/>
      <c r="BA59" s="4"/>
      <c r="BB59" s="4"/>
      <c r="BC59" s="4"/>
      <c r="BD59" s="4"/>
      <c r="BE59" s="4"/>
      <c r="BF59" s="4"/>
      <c r="BG59" s="4"/>
      <c r="BH59" s="4"/>
      <c r="BI59" s="4"/>
      <c r="BJ59" s="4"/>
      <c r="BK59" s="4"/>
      <c r="BL59" s="4"/>
      <c r="BM59" s="4"/>
      <c r="BN59" s="4"/>
      <c r="BO59" s="4"/>
      <c r="BP59" s="4"/>
      <c r="BQ59" s="4"/>
    </row>
    <row r="60" spans="1:69" x14ac:dyDescent="0.2">
      <c r="A60" s="6" t="s">
        <v>76</v>
      </c>
      <c r="B60" s="7"/>
      <c r="C60" s="8"/>
      <c r="D60" s="6" t="s">
        <v>31</v>
      </c>
      <c r="E60" s="8"/>
      <c r="F60" s="6" t="s">
        <v>31</v>
      </c>
      <c r="G60" s="7"/>
      <c r="H60" s="7"/>
      <c r="I60" s="7"/>
      <c r="J60" s="7"/>
      <c r="K60" s="7"/>
      <c r="L60" s="7"/>
      <c r="M60" s="7"/>
      <c r="N60" s="8"/>
      <c r="O60" s="6">
        <v>866760</v>
      </c>
      <c r="P60" s="7"/>
      <c r="Q60" s="7"/>
      <c r="R60" s="8"/>
      <c r="S60" s="4"/>
      <c r="T60" s="6">
        <v>0</v>
      </c>
      <c r="U60" s="7"/>
      <c r="V60" s="7"/>
      <c r="W60" s="7"/>
      <c r="X60" s="7"/>
      <c r="Y60" s="7"/>
      <c r="Z60" s="7"/>
      <c r="AA60" s="8"/>
      <c r="AB60" s="6" t="s">
        <v>136</v>
      </c>
      <c r="AC60" s="7"/>
      <c r="AD60" s="7"/>
      <c r="AE60" s="7"/>
      <c r="AF60" s="7"/>
      <c r="AG60" s="7"/>
      <c r="AH60" s="7"/>
      <c r="AI60" s="7"/>
      <c r="AJ60" s="7"/>
      <c r="AK60" s="7"/>
      <c r="AL60" s="7"/>
      <c r="AM60" s="7"/>
      <c r="AN60" s="7"/>
      <c r="AO60" s="7"/>
      <c r="AP60" s="7"/>
      <c r="AQ60" s="7"/>
      <c r="AR60" s="7"/>
      <c r="AS60" s="7"/>
      <c r="AT60" s="7"/>
      <c r="AU60" s="8"/>
      <c r="AV60" s="4"/>
      <c r="AW60" s="4"/>
      <c r="AX60" s="4"/>
      <c r="AY60" s="4"/>
      <c r="AZ60" s="4"/>
      <c r="BA60" s="4"/>
      <c r="BB60" s="4"/>
      <c r="BC60" s="4"/>
      <c r="BD60" s="4"/>
      <c r="BE60" s="4"/>
      <c r="BF60" s="4"/>
      <c r="BG60" s="4"/>
      <c r="BH60" s="4"/>
      <c r="BI60" s="4"/>
      <c r="BJ60" s="4"/>
      <c r="BK60" s="4"/>
      <c r="BL60" s="4"/>
      <c r="BM60" s="4"/>
      <c r="BN60" s="4"/>
      <c r="BO60" s="4"/>
      <c r="BP60" s="4"/>
      <c r="BQ60" s="4"/>
    </row>
    <row r="61" spans="1:69" x14ac:dyDescent="0.2">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row>
    <row r="62" spans="1:69"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row>
    <row r="63" spans="1:69" x14ac:dyDescent="0.2">
      <c r="A63" s="9" t="s">
        <v>78</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8"/>
      <c r="BO63" s="4"/>
      <c r="BP63" s="4"/>
      <c r="BQ63" s="4"/>
    </row>
    <row r="64" spans="1:69" x14ac:dyDescent="0.2">
      <c r="A64" s="10" t="s">
        <v>79</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8"/>
      <c r="BO64" s="4"/>
      <c r="BP64" s="4"/>
      <c r="BQ64" s="4"/>
    </row>
    <row r="65" spans="1:69" ht="30" x14ac:dyDescent="0.2">
      <c r="A65" s="9" t="s">
        <v>80</v>
      </c>
      <c r="B65" s="7"/>
      <c r="C65" s="8"/>
      <c r="D65" s="1" t="s">
        <v>81</v>
      </c>
      <c r="E65" s="9" t="s">
        <v>82</v>
      </c>
      <c r="F65" s="7"/>
      <c r="G65" s="7"/>
      <c r="H65" s="7"/>
      <c r="I65" s="7"/>
      <c r="J65" s="7"/>
      <c r="K65" s="7"/>
      <c r="L65" s="8"/>
      <c r="M65" s="9" t="s">
        <v>8</v>
      </c>
      <c r="N65" s="7"/>
      <c r="O65" s="7"/>
      <c r="P65" s="7"/>
      <c r="Q65" s="7"/>
      <c r="R65" s="7"/>
      <c r="S65" s="7"/>
      <c r="T65" s="7"/>
      <c r="U65" s="8"/>
      <c r="V65" s="9" t="s">
        <v>83</v>
      </c>
      <c r="W65" s="7"/>
      <c r="X65" s="7"/>
      <c r="Y65" s="7"/>
      <c r="Z65" s="7"/>
      <c r="AA65" s="7"/>
      <c r="AB65" s="7"/>
      <c r="AC65" s="7"/>
      <c r="AD65" s="7"/>
      <c r="AE65" s="7"/>
      <c r="AF65" s="7"/>
      <c r="AG65" s="8"/>
      <c r="AH65" s="9" t="s">
        <v>84</v>
      </c>
      <c r="AI65" s="7"/>
      <c r="AJ65" s="7"/>
      <c r="AK65" s="7"/>
      <c r="AL65" s="7"/>
      <c r="AM65" s="8"/>
      <c r="AN65" s="9" t="s">
        <v>85</v>
      </c>
      <c r="AO65" s="7"/>
      <c r="AP65" s="8"/>
      <c r="AQ65" s="9" t="s">
        <v>86</v>
      </c>
      <c r="AR65" s="8"/>
      <c r="AS65" s="9" t="s">
        <v>87</v>
      </c>
      <c r="AT65" s="7"/>
      <c r="AU65" s="7"/>
      <c r="AV65" s="7"/>
      <c r="AW65" s="8"/>
      <c r="AX65" s="9" t="s">
        <v>88</v>
      </c>
      <c r="AY65" s="7"/>
      <c r="AZ65" s="7"/>
      <c r="BA65" s="7"/>
      <c r="BB65" s="7"/>
      <c r="BC65" s="8"/>
      <c r="BD65" s="9" t="s">
        <v>9</v>
      </c>
      <c r="BE65" s="7"/>
      <c r="BF65" s="7"/>
      <c r="BG65" s="7"/>
      <c r="BH65" s="7"/>
      <c r="BI65" s="7"/>
      <c r="BJ65" s="7"/>
      <c r="BK65" s="7"/>
      <c r="BL65" s="7"/>
      <c r="BM65" s="7"/>
      <c r="BN65" s="8"/>
      <c r="BO65" s="4"/>
      <c r="BP65" s="4"/>
      <c r="BQ65" s="4"/>
    </row>
    <row r="66" spans="1:69" x14ac:dyDescent="0.2">
      <c r="A66" s="6" t="s">
        <v>137</v>
      </c>
      <c r="B66" s="7"/>
      <c r="C66" s="8"/>
      <c r="D66" s="5" t="s">
        <v>90</v>
      </c>
      <c r="E66" s="6">
        <v>38</v>
      </c>
      <c r="F66" s="7"/>
      <c r="G66" s="7"/>
      <c r="H66" s="7"/>
      <c r="I66" s="7"/>
      <c r="J66" s="7"/>
      <c r="K66" s="7"/>
      <c r="L66" s="8"/>
      <c r="M66" s="6" t="s">
        <v>91</v>
      </c>
      <c r="N66" s="7"/>
      <c r="O66" s="7"/>
      <c r="P66" s="7"/>
      <c r="Q66" s="7"/>
      <c r="R66" s="7"/>
      <c r="S66" s="7"/>
      <c r="T66" s="7"/>
      <c r="U66" s="8"/>
      <c r="V66" s="6" t="s">
        <v>92</v>
      </c>
      <c r="W66" s="7"/>
      <c r="X66" s="7"/>
      <c r="Y66" s="7"/>
      <c r="Z66" s="7"/>
      <c r="AA66" s="7"/>
      <c r="AB66" s="7"/>
      <c r="AC66" s="7"/>
      <c r="AD66" s="7"/>
      <c r="AE66" s="7"/>
      <c r="AF66" s="7"/>
      <c r="AG66" s="8"/>
      <c r="AH66" s="6" t="s">
        <v>138</v>
      </c>
      <c r="AI66" s="7"/>
      <c r="AJ66" s="7"/>
      <c r="AK66" s="7"/>
      <c r="AL66" s="7"/>
      <c r="AM66" s="8"/>
      <c r="AN66" s="6" t="s">
        <v>11</v>
      </c>
      <c r="AO66" s="7"/>
      <c r="AP66" s="8"/>
      <c r="AQ66" s="6">
        <v>16651</v>
      </c>
      <c r="AR66" s="8"/>
      <c r="AS66" s="6" t="s">
        <v>12</v>
      </c>
      <c r="AT66" s="7"/>
      <c r="AU66" s="7"/>
      <c r="AV66" s="7"/>
      <c r="AW66" s="8"/>
      <c r="AX66" s="6" t="s">
        <v>94</v>
      </c>
      <c r="AY66" s="7"/>
      <c r="AZ66" s="7"/>
      <c r="BA66" s="7"/>
      <c r="BB66" s="7"/>
      <c r="BC66" s="8"/>
      <c r="BD66" s="6"/>
      <c r="BE66" s="7"/>
      <c r="BF66" s="7"/>
      <c r="BG66" s="7"/>
      <c r="BH66" s="7"/>
      <c r="BI66" s="7"/>
      <c r="BJ66" s="7"/>
      <c r="BK66" s="7"/>
      <c r="BL66" s="7"/>
      <c r="BM66" s="7"/>
      <c r="BN66" s="8"/>
      <c r="BO66" s="4"/>
      <c r="BP66" s="4"/>
      <c r="BQ66" s="4"/>
    </row>
    <row r="67" spans="1:69" x14ac:dyDescent="0.2">
      <c r="A67" s="6" t="s">
        <v>139</v>
      </c>
      <c r="B67" s="7"/>
      <c r="C67" s="8"/>
      <c r="D67" s="5" t="s">
        <v>90</v>
      </c>
      <c r="E67" s="6">
        <v>90</v>
      </c>
      <c r="F67" s="7"/>
      <c r="G67" s="7"/>
      <c r="H67" s="7"/>
      <c r="I67" s="7"/>
      <c r="J67" s="7"/>
      <c r="K67" s="7"/>
      <c r="L67" s="8"/>
      <c r="M67" s="6" t="s">
        <v>96</v>
      </c>
      <c r="N67" s="7"/>
      <c r="O67" s="7"/>
      <c r="P67" s="7"/>
      <c r="Q67" s="7"/>
      <c r="R67" s="7"/>
      <c r="S67" s="7"/>
      <c r="T67" s="7"/>
      <c r="U67" s="8"/>
      <c r="V67" s="6" t="s">
        <v>97</v>
      </c>
      <c r="W67" s="7"/>
      <c r="X67" s="7"/>
      <c r="Y67" s="7"/>
      <c r="Z67" s="7"/>
      <c r="AA67" s="7"/>
      <c r="AB67" s="7"/>
      <c r="AC67" s="7"/>
      <c r="AD67" s="7"/>
      <c r="AE67" s="7"/>
      <c r="AF67" s="7"/>
      <c r="AG67" s="8"/>
      <c r="AH67" s="6" t="s">
        <v>140</v>
      </c>
      <c r="AI67" s="7"/>
      <c r="AJ67" s="7"/>
      <c r="AK67" s="7"/>
      <c r="AL67" s="7"/>
      <c r="AM67" s="8"/>
      <c r="AN67" s="6" t="s">
        <v>31</v>
      </c>
      <c r="AO67" s="7"/>
      <c r="AP67" s="8"/>
      <c r="AQ67" s="6" t="s">
        <v>31</v>
      </c>
      <c r="AR67" s="8"/>
      <c r="AS67" s="6" t="s">
        <v>31</v>
      </c>
      <c r="AT67" s="7"/>
      <c r="AU67" s="7"/>
      <c r="AV67" s="7"/>
      <c r="AW67" s="8"/>
      <c r="AX67" s="6" t="s">
        <v>99</v>
      </c>
      <c r="AY67" s="7"/>
      <c r="AZ67" s="7"/>
      <c r="BA67" s="7"/>
      <c r="BB67" s="7"/>
      <c r="BC67" s="8"/>
      <c r="BD67" s="6" t="s">
        <v>141</v>
      </c>
      <c r="BE67" s="7"/>
      <c r="BF67" s="7"/>
      <c r="BG67" s="7"/>
      <c r="BH67" s="7"/>
      <c r="BI67" s="7"/>
      <c r="BJ67" s="7"/>
      <c r="BK67" s="7"/>
      <c r="BL67" s="7"/>
      <c r="BM67" s="7"/>
      <c r="BN67" s="8"/>
      <c r="BO67" s="4"/>
      <c r="BP67" s="4"/>
      <c r="BQ67" s="4"/>
    </row>
    <row r="68" spans="1:69" x14ac:dyDescent="0.2">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row>
    <row r="69" spans="1:69"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row>
    <row r="70" spans="1:69" x14ac:dyDescent="0.2">
      <c r="A70" s="9" t="s">
        <v>142</v>
      </c>
      <c r="B70" s="7"/>
      <c r="C70" s="7"/>
      <c r="D70" s="7"/>
      <c r="E70" s="7"/>
      <c r="F70" s="7"/>
      <c r="G70" s="7"/>
      <c r="H70" s="7"/>
      <c r="I70" s="8"/>
      <c r="J70" s="9" t="s">
        <v>31</v>
      </c>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8"/>
      <c r="AZ70" s="4"/>
      <c r="BA70" s="4"/>
      <c r="BB70" s="4"/>
      <c r="BC70" s="4"/>
      <c r="BD70" s="4"/>
      <c r="BE70" s="4"/>
      <c r="BF70" s="4"/>
      <c r="BG70" s="4"/>
      <c r="BH70" s="4"/>
      <c r="BI70" s="4"/>
      <c r="BJ70" s="4"/>
      <c r="BK70" s="4"/>
      <c r="BL70" s="4"/>
      <c r="BM70" s="4"/>
      <c r="BN70" s="4"/>
      <c r="BO70" s="4"/>
      <c r="BP70" s="4"/>
      <c r="BQ70" s="4"/>
    </row>
    <row r="71" spans="1:69" x14ac:dyDescent="0.2">
      <c r="A71" s="9" t="s">
        <v>7</v>
      </c>
      <c r="B71" s="7"/>
      <c r="C71" s="7"/>
      <c r="D71" s="7"/>
      <c r="E71" s="7"/>
      <c r="F71" s="7"/>
      <c r="G71" s="7"/>
      <c r="H71" s="7"/>
      <c r="I71" s="8"/>
      <c r="J71" s="9" t="s">
        <v>143</v>
      </c>
      <c r="K71" s="7"/>
      <c r="L71" s="7"/>
      <c r="M71" s="7"/>
      <c r="N71" s="7"/>
      <c r="O71" s="7"/>
      <c r="P71" s="7"/>
      <c r="Q71" s="7"/>
      <c r="R71" s="7"/>
      <c r="S71" s="7"/>
      <c r="T71" s="7"/>
      <c r="U71" s="7"/>
      <c r="V71" s="7"/>
      <c r="W71" s="7"/>
      <c r="X71" s="7"/>
      <c r="Y71" s="8"/>
      <c r="Z71" s="9" t="s">
        <v>144</v>
      </c>
      <c r="AA71" s="7"/>
      <c r="AB71" s="7"/>
      <c r="AC71" s="7"/>
      <c r="AD71" s="7"/>
      <c r="AE71" s="7"/>
      <c r="AF71" s="7"/>
      <c r="AG71" s="7"/>
      <c r="AH71" s="7"/>
      <c r="AI71" s="8"/>
      <c r="AJ71" s="9" t="s">
        <v>9</v>
      </c>
      <c r="AK71" s="7"/>
      <c r="AL71" s="7"/>
      <c r="AM71" s="7"/>
      <c r="AN71" s="7"/>
      <c r="AO71" s="7"/>
      <c r="AP71" s="7"/>
      <c r="AQ71" s="7"/>
      <c r="AR71" s="7"/>
      <c r="AS71" s="7"/>
      <c r="AT71" s="7"/>
      <c r="AU71" s="7"/>
      <c r="AV71" s="7"/>
      <c r="AW71" s="7"/>
      <c r="AX71" s="7"/>
      <c r="AY71" s="8"/>
      <c r="AZ71" s="4"/>
      <c r="BA71" s="4"/>
      <c r="BB71" s="4"/>
      <c r="BC71" s="4"/>
      <c r="BD71" s="4"/>
      <c r="BE71" s="4"/>
      <c r="BF71" s="4"/>
      <c r="BG71" s="4"/>
      <c r="BH71" s="4"/>
      <c r="BI71" s="4"/>
      <c r="BJ71" s="4"/>
      <c r="BK71" s="4"/>
      <c r="BL71" s="4"/>
      <c r="BM71" s="4"/>
      <c r="BN71" s="4"/>
      <c r="BO71" s="4"/>
      <c r="BP71" s="4"/>
      <c r="BQ71" s="4"/>
    </row>
    <row r="72" spans="1:69" x14ac:dyDescent="0.2">
      <c r="A72" s="6">
        <v>61.83</v>
      </c>
      <c r="B72" s="17"/>
      <c r="C72" s="17"/>
      <c r="D72" s="17"/>
      <c r="E72" s="17"/>
      <c r="F72" s="17"/>
      <c r="G72" s="17"/>
      <c r="H72" s="17"/>
      <c r="I72" s="12"/>
      <c r="J72" s="6" t="s">
        <v>145</v>
      </c>
      <c r="K72" s="7"/>
      <c r="L72" s="7"/>
      <c r="M72" s="7"/>
      <c r="N72" s="7"/>
      <c r="O72" s="7"/>
      <c r="P72" s="7"/>
      <c r="Q72" s="7"/>
      <c r="R72" s="7"/>
      <c r="S72" s="7"/>
      <c r="T72" s="7"/>
      <c r="U72" s="7"/>
      <c r="V72" s="7"/>
      <c r="W72" s="7"/>
      <c r="X72" s="7"/>
      <c r="Y72" s="8"/>
      <c r="Z72" s="6">
        <v>49.93</v>
      </c>
      <c r="AA72" s="7"/>
      <c r="AB72" s="7"/>
      <c r="AC72" s="7"/>
      <c r="AD72" s="7"/>
      <c r="AE72" s="7"/>
      <c r="AF72" s="7"/>
      <c r="AG72" s="7"/>
      <c r="AH72" s="7"/>
      <c r="AI72" s="8"/>
      <c r="AJ72" s="6" t="s">
        <v>146</v>
      </c>
      <c r="AK72" s="7"/>
      <c r="AL72" s="7"/>
      <c r="AM72" s="7"/>
      <c r="AN72" s="7"/>
      <c r="AO72" s="7"/>
      <c r="AP72" s="7"/>
      <c r="AQ72" s="7"/>
      <c r="AR72" s="7"/>
      <c r="AS72" s="7"/>
      <c r="AT72" s="7"/>
      <c r="AU72" s="7"/>
      <c r="AV72" s="7"/>
      <c r="AW72" s="7"/>
      <c r="AX72" s="7"/>
      <c r="AY72" s="8"/>
      <c r="AZ72" s="4"/>
      <c r="BA72" s="4"/>
      <c r="BB72" s="4"/>
      <c r="BC72" s="4"/>
      <c r="BD72" s="4"/>
      <c r="BE72" s="4"/>
      <c r="BF72" s="4"/>
      <c r="BG72" s="4"/>
      <c r="BH72" s="4"/>
      <c r="BI72" s="4"/>
      <c r="BJ72" s="4"/>
      <c r="BK72" s="4"/>
      <c r="BL72" s="4"/>
      <c r="BM72" s="4"/>
      <c r="BN72" s="4"/>
      <c r="BO72" s="4"/>
      <c r="BP72" s="4"/>
      <c r="BQ72" s="4"/>
    </row>
    <row r="73" spans="1:69" x14ac:dyDescent="0.2">
      <c r="A73" s="13"/>
      <c r="B73" s="18"/>
      <c r="C73" s="18"/>
      <c r="D73" s="18"/>
      <c r="E73" s="18"/>
      <c r="F73" s="18"/>
      <c r="G73" s="18"/>
      <c r="H73" s="18"/>
      <c r="I73" s="14"/>
      <c r="J73" s="6" t="s">
        <v>147</v>
      </c>
      <c r="K73" s="7"/>
      <c r="L73" s="7"/>
      <c r="M73" s="7"/>
      <c r="N73" s="7"/>
      <c r="O73" s="7"/>
      <c r="P73" s="7"/>
      <c r="Q73" s="7"/>
      <c r="R73" s="7"/>
      <c r="S73" s="7"/>
      <c r="T73" s="7"/>
      <c r="U73" s="7"/>
      <c r="V73" s="7"/>
      <c r="W73" s="7"/>
      <c r="X73" s="7"/>
      <c r="Y73" s="8"/>
      <c r="Z73" s="6">
        <v>10.87</v>
      </c>
      <c r="AA73" s="7"/>
      <c r="AB73" s="7"/>
      <c r="AC73" s="7"/>
      <c r="AD73" s="7"/>
      <c r="AE73" s="7"/>
      <c r="AF73" s="7"/>
      <c r="AG73" s="7"/>
      <c r="AH73" s="7"/>
      <c r="AI73" s="8"/>
      <c r="AJ73" s="6" t="s">
        <v>148</v>
      </c>
      <c r="AK73" s="7"/>
      <c r="AL73" s="7"/>
      <c r="AM73" s="7"/>
      <c r="AN73" s="7"/>
      <c r="AO73" s="7"/>
      <c r="AP73" s="7"/>
      <c r="AQ73" s="7"/>
      <c r="AR73" s="7"/>
      <c r="AS73" s="7"/>
      <c r="AT73" s="7"/>
      <c r="AU73" s="7"/>
      <c r="AV73" s="7"/>
      <c r="AW73" s="7"/>
      <c r="AX73" s="7"/>
      <c r="AY73" s="8"/>
      <c r="AZ73" s="4"/>
      <c r="BA73" s="4"/>
      <c r="BB73" s="4"/>
      <c r="BC73" s="4"/>
      <c r="BD73" s="4"/>
      <c r="BE73" s="4"/>
      <c r="BF73" s="4"/>
      <c r="BG73" s="4"/>
      <c r="BH73" s="4"/>
      <c r="BI73" s="4"/>
      <c r="BJ73" s="4"/>
      <c r="BK73" s="4"/>
      <c r="BL73" s="4"/>
      <c r="BM73" s="4"/>
      <c r="BN73" s="4"/>
      <c r="BO73" s="4"/>
      <c r="BP73" s="4"/>
      <c r="BQ73" s="4"/>
    </row>
    <row r="74" spans="1:69" x14ac:dyDescent="0.2">
      <c r="A74" s="13"/>
      <c r="B74" s="18"/>
      <c r="C74" s="18"/>
      <c r="D74" s="18"/>
      <c r="E74" s="18"/>
      <c r="F74" s="18"/>
      <c r="G74" s="18"/>
      <c r="H74" s="18"/>
      <c r="I74" s="14"/>
      <c r="J74" s="6" t="s">
        <v>149</v>
      </c>
      <c r="K74" s="7"/>
      <c r="L74" s="7"/>
      <c r="M74" s="7"/>
      <c r="N74" s="7"/>
      <c r="O74" s="7"/>
      <c r="P74" s="7"/>
      <c r="Q74" s="7"/>
      <c r="R74" s="7"/>
      <c r="S74" s="7"/>
      <c r="T74" s="7"/>
      <c r="U74" s="7"/>
      <c r="V74" s="7"/>
      <c r="W74" s="7"/>
      <c r="X74" s="7"/>
      <c r="Y74" s="8"/>
      <c r="Z74" s="6" t="s">
        <v>31</v>
      </c>
      <c r="AA74" s="7"/>
      <c r="AB74" s="7"/>
      <c r="AC74" s="7"/>
      <c r="AD74" s="7"/>
      <c r="AE74" s="7"/>
      <c r="AF74" s="7"/>
      <c r="AG74" s="7"/>
      <c r="AH74" s="7"/>
      <c r="AI74" s="8"/>
      <c r="AJ74" s="6"/>
      <c r="AK74" s="7"/>
      <c r="AL74" s="7"/>
      <c r="AM74" s="7"/>
      <c r="AN74" s="7"/>
      <c r="AO74" s="7"/>
      <c r="AP74" s="7"/>
      <c r="AQ74" s="7"/>
      <c r="AR74" s="7"/>
      <c r="AS74" s="7"/>
      <c r="AT74" s="7"/>
      <c r="AU74" s="7"/>
      <c r="AV74" s="7"/>
      <c r="AW74" s="7"/>
      <c r="AX74" s="7"/>
      <c r="AY74" s="8"/>
      <c r="AZ74" s="4"/>
      <c r="BA74" s="4"/>
      <c r="BB74" s="4"/>
      <c r="BC74" s="4"/>
      <c r="BD74" s="4"/>
      <c r="BE74" s="4"/>
      <c r="BF74" s="4"/>
      <c r="BG74" s="4"/>
      <c r="BH74" s="4"/>
      <c r="BI74" s="4"/>
      <c r="BJ74" s="4"/>
      <c r="BK74" s="4"/>
      <c r="BL74" s="4"/>
      <c r="BM74" s="4"/>
      <c r="BN74" s="4"/>
      <c r="BO74" s="4"/>
      <c r="BP74" s="4"/>
      <c r="BQ74" s="4"/>
    </row>
    <row r="75" spans="1:69" x14ac:dyDescent="0.2">
      <c r="A75" s="13"/>
      <c r="B75" s="18"/>
      <c r="C75" s="18"/>
      <c r="D75" s="18"/>
      <c r="E75" s="18"/>
      <c r="F75" s="18"/>
      <c r="G75" s="18"/>
      <c r="H75" s="18"/>
      <c r="I75" s="14"/>
      <c r="J75" s="6" t="s">
        <v>97</v>
      </c>
      <c r="K75" s="7"/>
      <c r="L75" s="7"/>
      <c r="M75" s="7"/>
      <c r="N75" s="7"/>
      <c r="O75" s="7"/>
      <c r="P75" s="7"/>
      <c r="Q75" s="7"/>
      <c r="R75" s="7"/>
      <c r="S75" s="7"/>
      <c r="T75" s="7"/>
      <c r="U75" s="7"/>
      <c r="V75" s="7"/>
      <c r="W75" s="7"/>
      <c r="X75" s="7"/>
      <c r="Y75" s="8"/>
      <c r="Z75" s="6">
        <v>0.21</v>
      </c>
      <c r="AA75" s="7"/>
      <c r="AB75" s="7"/>
      <c r="AC75" s="7"/>
      <c r="AD75" s="7"/>
      <c r="AE75" s="7"/>
      <c r="AF75" s="7"/>
      <c r="AG75" s="7"/>
      <c r="AH75" s="7"/>
      <c r="AI75" s="8"/>
      <c r="AJ75" s="6" t="s">
        <v>148</v>
      </c>
      <c r="AK75" s="7"/>
      <c r="AL75" s="7"/>
      <c r="AM75" s="7"/>
      <c r="AN75" s="7"/>
      <c r="AO75" s="7"/>
      <c r="AP75" s="7"/>
      <c r="AQ75" s="7"/>
      <c r="AR75" s="7"/>
      <c r="AS75" s="7"/>
      <c r="AT75" s="7"/>
      <c r="AU75" s="7"/>
      <c r="AV75" s="7"/>
      <c r="AW75" s="7"/>
      <c r="AX75" s="7"/>
      <c r="AY75" s="8"/>
      <c r="AZ75" s="4"/>
      <c r="BA75" s="4"/>
      <c r="BB75" s="4"/>
      <c r="BC75" s="4"/>
      <c r="BD75" s="4"/>
      <c r="BE75" s="4"/>
      <c r="BF75" s="4"/>
      <c r="BG75" s="4"/>
      <c r="BH75" s="4"/>
      <c r="BI75" s="4"/>
      <c r="BJ75" s="4"/>
      <c r="BK75" s="4"/>
      <c r="BL75" s="4"/>
      <c r="BM75" s="4"/>
      <c r="BN75" s="4"/>
      <c r="BO75" s="4"/>
      <c r="BP75" s="4"/>
      <c r="BQ75" s="4"/>
    </row>
    <row r="76" spans="1:69" x14ac:dyDescent="0.2">
      <c r="A76" s="13"/>
      <c r="B76" s="18"/>
      <c r="C76" s="18"/>
      <c r="D76" s="18"/>
      <c r="E76" s="18"/>
      <c r="F76" s="18"/>
      <c r="G76" s="18"/>
      <c r="H76" s="18"/>
      <c r="I76" s="14"/>
      <c r="J76" s="6" t="s">
        <v>150</v>
      </c>
      <c r="K76" s="7"/>
      <c r="L76" s="7"/>
      <c r="M76" s="7"/>
      <c r="N76" s="7"/>
      <c r="O76" s="7"/>
      <c r="P76" s="7"/>
      <c r="Q76" s="7"/>
      <c r="R76" s="7"/>
      <c r="S76" s="7"/>
      <c r="T76" s="7"/>
      <c r="U76" s="7"/>
      <c r="V76" s="7"/>
      <c r="W76" s="7"/>
      <c r="X76" s="7"/>
      <c r="Y76" s="8"/>
      <c r="Z76" s="6">
        <v>0.82</v>
      </c>
      <c r="AA76" s="7"/>
      <c r="AB76" s="7"/>
      <c r="AC76" s="7"/>
      <c r="AD76" s="7"/>
      <c r="AE76" s="7"/>
      <c r="AF76" s="7"/>
      <c r="AG76" s="7"/>
      <c r="AH76" s="7"/>
      <c r="AI76" s="8"/>
      <c r="AJ76" s="6" t="s">
        <v>148</v>
      </c>
      <c r="AK76" s="7"/>
      <c r="AL76" s="7"/>
      <c r="AM76" s="7"/>
      <c r="AN76" s="7"/>
      <c r="AO76" s="7"/>
      <c r="AP76" s="7"/>
      <c r="AQ76" s="7"/>
      <c r="AR76" s="7"/>
      <c r="AS76" s="7"/>
      <c r="AT76" s="7"/>
      <c r="AU76" s="7"/>
      <c r="AV76" s="7"/>
      <c r="AW76" s="7"/>
      <c r="AX76" s="7"/>
      <c r="AY76" s="8"/>
      <c r="AZ76" s="4"/>
      <c r="BA76" s="4"/>
      <c r="BB76" s="4"/>
      <c r="BC76" s="4"/>
      <c r="BD76" s="4"/>
      <c r="BE76" s="4"/>
      <c r="BF76" s="4"/>
      <c r="BG76" s="4"/>
      <c r="BH76" s="4"/>
      <c r="BI76" s="4"/>
      <c r="BJ76" s="4"/>
      <c r="BK76" s="4"/>
      <c r="BL76" s="4"/>
      <c r="BM76" s="4"/>
      <c r="BN76" s="4"/>
      <c r="BO76" s="4"/>
      <c r="BP76" s="4"/>
      <c r="BQ76" s="4"/>
    </row>
    <row r="77" spans="1:69" x14ac:dyDescent="0.2">
      <c r="A77" s="13"/>
      <c r="B77" s="18"/>
      <c r="C77" s="18"/>
      <c r="D77" s="18"/>
      <c r="E77" s="18"/>
      <c r="F77" s="18"/>
      <c r="G77" s="18"/>
      <c r="H77" s="18"/>
      <c r="I77" s="14"/>
      <c r="J77" s="6" t="s">
        <v>151</v>
      </c>
      <c r="K77" s="7"/>
      <c r="L77" s="7"/>
      <c r="M77" s="7"/>
      <c r="N77" s="7"/>
      <c r="O77" s="7"/>
      <c r="P77" s="7"/>
      <c r="Q77" s="7"/>
      <c r="R77" s="7"/>
      <c r="S77" s="7"/>
      <c r="T77" s="7"/>
      <c r="U77" s="7"/>
      <c r="V77" s="7"/>
      <c r="W77" s="7"/>
      <c r="X77" s="7"/>
      <c r="Y77" s="8"/>
      <c r="Z77" s="6" t="s">
        <v>31</v>
      </c>
      <c r="AA77" s="7"/>
      <c r="AB77" s="7"/>
      <c r="AC77" s="7"/>
      <c r="AD77" s="7"/>
      <c r="AE77" s="7"/>
      <c r="AF77" s="7"/>
      <c r="AG77" s="7"/>
      <c r="AH77" s="7"/>
      <c r="AI77" s="8"/>
      <c r="AJ77" s="6"/>
      <c r="AK77" s="7"/>
      <c r="AL77" s="7"/>
      <c r="AM77" s="7"/>
      <c r="AN77" s="7"/>
      <c r="AO77" s="7"/>
      <c r="AP77" s="7"/>
      <c r="AQ77" s="7"/>
      <c r="AR77" s="7"/>
      <c r="AS77" s="7"/>
      <c r="AT77" s="7"/>
      <c r="AU77" s="7"/>
      <c r="AV77" s="7"/>
      <c r="AW77" s="7"/>
      <c r="AX77" s="7"/>
      <c r="AY77" s="8"/>
      <c r="AZ77" s="4"/>
      <c r="BA77" s="4"/>
      <c r="BB77" s="4"/>
      <c r="BC77" s="4"/>
      <c r="BD77" s="4"/>
      <c r="BE77" s="4"/>
      <c r="BF77" s="4"/>
      <c r="BG77" s="4"/>
      <c r="BH77" s="4"/>
      <c r="BI77" s="4"/>
      <c r="BJ77" s="4"/>
      <c r="BK77" s="4"/>
      <c r="BL77" s="4"/>
      <c r="BM77" s="4"/>
      <c r="BN77" s="4"/>
      <c r="BO77" s="4"/>
      <c r="BP77" s="4"/>
      <c r="BQ77" s="4"/>
    </row>
    <row r="78" spans="1:69" x14ac:dyDescent="0.2">
      <c r="A78" s="13"/>
      <c r="B78" s="18"/>
      <c r="C78" s="18"/>
      <c r="D78" s="18"/>
      <c r="E78" s="18"/>
      <c r="F78" s="18"/>
      <c r="G78" s="18"/>
      <c r="H78" s="18"/>
      <c r="I78" s="14"/>
      <c r="J78" s="6" t="s">
        <v>152</v>
      </c>
      <c r="K78" s="7"/>
      <c r="L78" s="7"/>
      <c r="M78" s="7"/>
      <c r="N78" s="7"/>
      <c r="O78" s="7"/>
      <c r="P78" s="7"/>
      <c r="Q78" s="7"/>
      <c r="R78" s="7"/>
      <c r="S78" s="7"/>
      <c r="T78" s="7"/>
      <c r="U78" s="7"/>
      <c r="V78" s="7"/>
      <c r="W78" s="7"/>
      <c r="X78" s="7"/>
      <c r="Y78" s="8"/>
      <c r="Z78" s="6" t="s">
        <v>31</v>
      </c>
      <c r="AA78" s="7"/>
      <c r="AB78" s="7"/>
      <c r="AC78" s="7"/>
      <c r="AD78" s="7"/>
      <c r="AE78" s="7"/>
      <c r="AF78" s="7"/>
      <c r="AG78" s="7"/>
      <c r="AH78" s="7"/>
      <c r="AI78" s="8"/>
      <c r="AJ78" s="6"/>
      <c r="AK78" s="7"/>
      <c r="AL78" s="7"/>
      <c r="AM78" s="7"/>
      <c r="AN78" s="7"/>
      <c r="AO78" s="7"/>
      <c r="AP78" s="7"/>
      <c r="AQ78" s="7"/>
      <c r="AR78" s="7"/>
      <c r="AS78" s="7"/>
      <c r="AT78" s="7"/>
      <c r="AU78" s="7"/>
      <c r="AV78" s="7"/>
      <c r="AW78" s="7"/>
      <c r="AX78" s="7"/>
      <c r="AY78" s="8"/>
      <c r="AZ78" s="4"/>
      <c r="BA78" s="4"/>
      <c r="BB78" s="4"/>
      <c r="BC78" s="4"/>
      <c r="BD78" s="4"/>
      <c r="BE78" s="4"/>
      <c r="BF78" s="4"/>
      <c r="BG78" s="4"/>
      <c r="BH78" s="4"/>
      <c r="BI78" s="4"/>
      <c r="BJ78" s="4"/>
      <c r="BK78" s="4"/>
      <c r="BL78" s="4"/>
      <c r="BM78" s="4"/>
      <c r="BN78" s="4"/>
      <c r="BO78" s="4"/>
      <c r="BP78" s="4"/>
      <c r="BQ78" s="4"/>
    </row>
    <row r="79" spans="1:69" x14ac:dyDescent="0.2">
      <c r="A79" s="13"/>
      <c r="B79" s="18"/>
      <c r="C79" s="18"/>
      <c r="D79" s="18"/>
      <c r="E79" s="18"/>
      <c r="F79" s="18"/>
      <c r="G79" s="18"/>
      <c r="H79" s="18"/>
      <c r="I79" s="14"/>
      <c r="J79" s="6" t="s">
        <v>96</v>
      </c>
      <c r="K79" s="7"/>
      <c r="L79" s="7"/>
      <c r="M79" s="7"/>
      <c r="N79" s="7"/>
      <c r="O79" s="7"/>
      <c r="P79" s="7"/>
      <c r="Q79" s="7"/>
      <c r="R79" s="7"/>
      <c r="S79" s="7"/>
      <c r="T79" s="7"/>
      <c r="U79" s="7"/>
      <c r="V79" s="7"/>
      <c r="W79" s="7"/>
      <c r="X79" s="7"/>
      <c r="Y79" s="8"/>
      <c r="Z79" s="6" t="s">
        <v>31</v>
      </c>
      <c r="AA79" s="7"/>
      <c r="AB79" s="7"/>
      <c r="AC79" s="7"/>
      <c r="AD79" s="7"/>
      <c r="AE79" s="7"/>
      <c r="AF79" s="7"/>
      <c r="AG79" s="7"/>
      <c r="AH79" s="7"/>
      <c r="AI79" s="8"/>
      <c r="AJ79" s="6"/>
      <c r="AK79" s="7"/>
      <c r="AL79" s="7"/>
      <c r="AM79" s="7"/>
      <c r="AN79" s="7"/>
      <c r="AO79" s="7"/>
      <c r="AP79" s="7"/>
      <c r="AQ79" s="7"/>
      <c r="AR79" s="7"/>
      <c r="AS79" s="7"/>
      <c r="AT79" s="7"/>
      <c r="AU79" s="7"/>
      <c r="AV79" s="7"/>
      <c r="AW79" s="7"/>
      <c r="AX79" s="7"/>
      <c r="AY79" s="8"/>
      <c r="AZ79" s="4"/>
      <c r="BA79" s="4"/>
      <c r="BB79" s="4"/>
      <c r="BC79" s="4"/>
      <c r="BD79" s="4"/>
      <c r="BE79" s="4"/>
      <c r="BF79" s="4"/>
      <c r="BG79" s="4"/>
      <c r="BH79" s="4"/>
      <c r="BI79" s="4"/>
      <c r="BJ79" s="4"/>
      <c r="BK79" s="4"/>
      <c r="BL79" s="4"/>
      <c r="BM79" s="4"/>
      <c r="BN79" s="4"/>
      <c r="BO79" s="4"/>
      <c r="BP79" s="4"/>
      <c r="BQ79" s="4"/>
    </row>
    <row r="80" spans="1:69" x14ac:dyDescent="0.2">
      <c r="A80" s="15"/>
      <c r="B80" s="19"/>
      <c r="C80" s="19"/>
      <c r="D80" s="19"/>
      <c r="E80" s="19"/>
      <c r="F80" s="19"/>
      <c r="G80" s="19"/>
      <c r="H80" s="19"/>
      <c r="I80" s="16"/>
      <c r="J80" s="6" t="s">
        <v>96</v>
      </c>
      <c r="K80" s="7"/>
      <c r="L80" s="7"/>
      <c r="M80" s="7"/>
      <c r="N80" s="7"/>
      <c r="O80" s="7"/>
      <c r="P80" s="7"/>
      <c r="Q80" s="7"/>
      <c r="R80" s="7"/>
      <c r="S80" s="7"/>
      <c r="T80" s="7"/>
      <c r="U80" s="7"/>
      <c r="V80" s="7"/>
      <c r="W80" s="7"/>
      <c r="X80" s="7"/>
      <c r="Y80" s="8"/>
      <c r="Z80" s="6" t="s">
        <v>31</v>
      </c>
      <c r="AA80" s="7"/>
      <c r="AB80" s="7"/>
      <c r="AC80" s="7"/>
      <c r="AD80" s="7"/>
      <c r="AE80" s="7"/>
      <c r="AF80" s="7"/>
      <c r="AG80" s="7"/>
      <c r="AH80" s="7"/>
      <c r="AI80" s="8"/>
      <c r="AJ80" s="6"/>
      <c r="AK80" s="7"/>
      <c r="AL80" s="7"/>
      <c r="AM80" s="7"/>
      <c r="AN80" s="7"/>
      <c r="AO80" s="7"/>
      <c r="AP80" s="7"/>
      <c r="AQ80" s="7"/>
      <c r="AR80" s="7"/>
      <c r="AS80" s="7"/>
      <c r="AT80" s="7"/>
      <c r="AU80" s="7"/>
      <c r="AV80" s="7"/>
      <c r="AW80" s="7"/>
      <c r="AX80" s="7"/>
      <c r="AY80" s="8"/>
      <c r="AZ80" s="4"/>
      <c r="BA80" s="4"/>
      <c r="BB80" s="4"/>
      <c r="BC80" s="4"/>
      <c r="BD80" s="4"/>
      <c r="BE80" s="4"/>
      <c r="BF80" s="4"/>
      <c r="BG80" s="4"/>
      <c r="BH80" s="4"/>
      <c r="BI80" s="4"/>
      <c r="BJ80" s="4"/>
      <c r="BK80" s="4"/>
      <c r="BL80" s="4"/>
      <c r="BM80" s="4"/>
      <c r="BN80" s="4"/>
      <c r="BO80" s="4"/>
      <c r="BP80" s="4"/>
      <c r="BQ80" s="4"/>
    </row>
    <row r="81" spans="1:69"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row>
    <row r="82" spans="1:69"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row>
    <row r="83" spans="1:69" x14ac:dyDescent="0.2">
      <c r="A83" s="9" t="s">
        <v>153</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8"/>
      <c r="BQ83" s="4"/>
    </row>
    <row r="84" spans="1:69" x14ac:dyDescent="0.2">
      <c r="A84" s="10" t="s">
        <v>154</v>
      </c>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8"/>
      <c r="BQ84" s="4"/>
    </row>
    <row r="85" spans="1:69" x14ac:dyDescent="0.2">
      <c r="A85" s="9" t="s">
        <v>155</v>
      </c>
      <c r="B85" s="7"/>
      <c r="C85" s="8"/>
      <c r="D85" s="9" t="s">
        <v>156</v>
      </c>
      <c r="E85" s="7"/>
      <c r="F85" s="8"/>
      <c r="G85" s="9" t="s">
        <v>157</v>
      </c>
      <c r="H85" s="8"/>
      <c r="I85" s="9" t="s">
        <v>158</v>
      </c>
      <c r="J85" s="7"/>
      <c r="K85" s="7"/>
      <c r="L85" s="7"/>
      <c r="M85" s="7"/>
      <c r="N85" s="7"/>
      <c r="O85" s="8"/>
      <c r="P85" s="9" t="s">
        <v>159</v>
      </c>
      <c r="Q85" s="7"/>
      <c r="R85" s="7"/>
      <c r="S85" s="7"/>
      <c r="T85" s="8"/>
      <c r="U85" s="9" t="s">
        <v>160</v>
      </c>
      <c r="V85" s="7"/>
      <c r="W85" s="7"/>
      <c r="X85" s="7"/>
      <c r="Y85" s="7"/>
      <c r="Z85" s="7"/>
      <c r="AA85" s="7"/>
      <c r="AB85" s="7"/>
      <c r="AC85" s="8"/>
      <c r="AD85" s="9" t="s">
        <v>161</v>
      </c>
      <c r="AE85" s="7"/>
      <c r="AF85" s="8"/>
      <c r="AG85" s="9" t="s">
        <v>162</v>
      </c>
      <c r="AH85" s="7"/>
      <c r="AI85" s="7"/>
      <c r="AJ85" s="7"/>
      <c r="AK85" s="7"/>
      <c r="AL85" s="7"/>
      <c r="AM85" s="7"/>
      <c r="AN85" s="8"/>
      <c r="AO85" s="9" t="s">
        <v>163</v>
      </c>
      <c r="AP85" s="7"/>
      <c r="AQ85" s="7"/>
      <c r="AR85" s="7"/>
      <c r="AS85" s="8"/>
      <c r="AT85" s="9" t="s">
        <v>164</v>
      </c>
      <c r="AU85" s="7"/>
      <c r="AV85" s="7"/>
      <c r="AW85" s="7"/>
      <c r="AX85" s="8"/>
      <c r="AY85" s="9" t="s">
        <v>165</v>
      </c>
      <c r="AZ85" s="7"/>
      <c r="BA85" s="7"/>
      <c r="BB85" s="7"/>
      <c r="BC85" s="7"/>
      <c r="BD85" s="7"/>
      <c r="BE85" s="7"/>
      <c r="BF85" s="7"/>
      <c r="BG85" s="7"/>
      <c r="BH85" s="7"/>
      <c r="BI85" s="8"/>
      <c r="BJ85" s="9" t="s">
        <v>9</v>
      </c>
      <c r="BK85" s="7"/>
      <c r="BL85" s="7"/>
      <c r="BM85" s="7"/>
      <c r="BN85" s="7"/>
      <c r="BO85" s="7"/>
      <c r="BP85" s="8"/>
      <c r="BQ85" s="4"/>
    </row>
    <row r="86" spans="1:69" x14ac:dyDescent="0.2">
      <c r="A86" s="6" t="s">
        <v>166</v>
      </c>
      <c r="B86" s="7"/>
      <c r="C86" s="8"/>
      <c r="D86" s="6" t="s">
        <v>167</v>
      </c>
      <c r="E86" s="7"/>
      <c r="F86" s="8"/>
      <c r="G86" s="6" t="s">
        <v>168</v>
      </c>
      <c r="H86" s="8"/>
      <c r="I86" s="6" t="s">
        <v>169</v>
      </c>
      <c r="J86" s="7"/>
      <c r="K86" s="7"/>
      <c r="L86" s="7"/>
      <c r="M86" s="7"/>
      <c r="N86" s="7"/>
      <c r="O86" s="8"/>
      <c r="P86" s="6">
        <v>14892</v>
      </c>
      <c r="Q86" s="7"/>
      <c r="R86" s="7"/>
      <c r="S86" s="7"/>
      <c r="T86" s="8"/>
      <c r="U86" s="6">
        <v>0</v>
      </c>
      <c r="V86" s="7"/>
      <c r="W86" s="7"/>
      <c r="X86" s="7"/>
      <c r="Y86" s="7"/>
      <c r="Z86" s="7"/>
      <c r="AA86" s="7"/>
      <c r="AB86" s="7"/>
      <c r="AC86" s="8"/>
      <c r="AD86" s="6">
        <v>15</v>
      </c>
      <c r="AE86" s="7"/>
      <c r="AF86" s="8"/>
      <c r="AG86" s="6" t="s">
        <v>170</v>
      </c>
      <c r="AH86" s="7"/>
      <c r="AI86" s="7"/>
      <c r="AJ86" s="7"/>
      <c r="AK86" s="7"/>
      <c r="AL86" s="7"/>
      <c r="AM86" s="7"/>
      <c r="AN86" s="8"/>
      <c r="AO86" s="6">
        <v>8.1999999999999993</v>
      </c>
      <c r="AP86" s="7"/>
      <c r="AQ86" s="7"/>
      <c r="AR86" s="7"/>
      <c r="AS86" s="8"/>
      <c r="AT86" s="6" t="s">
        <v>171</v>
      </c>
      <c r="AU86" s="7"/>
      <c r="AV86" s="7"/>
      <c r="AW86" s="7"/>
      <c r="AX86" s="8"/>
      <c r="AY86" s="6" t="s">
        <v>172</v>
      </c>
      <c r="AZ86" s="7"/>
      <c r="BA86" s="7"/>
      <c r="BB86" s="7"/>
      <c r="BC86" s="7"/>
      <c r="BD86" s="7"/>
      <c r="BE86" s="7"/>
      <c r="BF86" s="7"/>
      <c r="BG86" s="7"/>
      <c r="BH86" s="7"/>
      <c r="BI86" s="8"/>
      <c r="BJ86" s="6" t="s">
        <v>173</v>
      </c>
      <c r="BK86" s="7"/>
      <c r="BL86" s="7"/>
      <c r="BM86" s="7"/>
      <c r="BN86" s="7"/>
      <c r="BO86" s="7"/>
      <c r="BP86" s="8"/>
      <c r="BQ86" s="4"/>
    </row>
    <row r="87" spans="1:69"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row>
    <row r="88" spans="1:69" x14ac:dyDescent="0.2">
      <c r="A88" s="9" t="s">
        <v>174</v>
      </c>
      <c r="B88" s="7"/>
      <c r="C88" s="7"/>
      <c r="D88" s="7"/>
      <c r="E88" s="7"/>
      <c r="F88" s="7"/>
      <c r="G88" s="7"/>
      <c r="H88" s="7"/>
      <c r="I88" s="7"/>
      <c r="J88" s="8"/>
      <c r="K88" s="9" t="s">
        <v>31</v>
      </c>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8"/>
      <c r="BF88" s="4"/>
      <c r="BG88" s="4"/>
      <c r="BH88" s="4"/>
      <c r="BI88" s="4"/>
      <c r="BJ88" s="4"/>
      <c r="BK88" s="4"/>
      <c r="BL88" s="4"/>
      <c r="BM88" s="4"/>
      <c r="BN88" s="4"/>
      <c r="BO88" s="4"/>
      <c r="BP88" s="4"/>
      <c r="BQ88" s="4"/>
    </row>
    <row r="89" spans="1:69" x14ac:dyDescent="0.2">
      <c r="A89" s="10" t="s">
        <v>175</v>
      </c>
      <c r="B89" s="7"/>
      <c r="C89" s="7"/>
      <c r="D89" s="7"/>
      <c r="E89" s="7"/>
      <c r="F89" s="7"/>
      <c r="G89" s="7"/>
      <c r="H89" s="7"/>
      <c r="I89" s="7"/>
      <c r="J89" s="8"/>
      <c r="K89" s="9" t="s">
        <v>31</v>
      </c>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8"/>
      <c r="BF89" s="4"/>
      <c r="BG89" s="4"/>
      <c r="BH89" s="4"/>
      <c r="BI89" s="4"/>
      <c r="BJ89" s="4"/>
      <c r="BK89" s="4"/>
      <c r="BL89" s="4"/>
      <c r="BM89" s="4"/>
      <c r="BN89" s="4"/>
      <c r="BO89" s="4"/>
      <c r="BP89" s="4"/>
      <c r="BQ89" s="4"/>
    </row>
    <row r="90" spans="1:69" x14ac:dyDescent="0.2">
      <c r="A90" s="9" t="s">
        <v>7</v>
      </c>
      <c r="B90" s="7"/>
      <c r="C90" s="7"/>
      <c r="D90" s="7"/>
      <c r="E90" s="7"/>
      <c r="F90" s="7"/>
      <c r="G90" s="7"/>
      <c r="H90" s="7"/>
      <c r="I90" s="7"/>
      <c r="J90" s="8"/>
      <c r="K90" s="9" t="s">
        <v>176</v>
      </c>
      <c r="L90" s="7"/>
      <c r="M90" s="7"/>
      <c r="N90" s="7"/>
      <c r="O90" s="7"/>
      <c r="P90" s="7"/>
      <c r="Q90" s="7"/>
      <c r="R90" s="7"/>
      <c r="S90" s="7"/>
      <c r="T90" s="7"/>
      <c r="U90" s="7"/>
      <c r="V90" s="7"/>
      <c r="W90" s="8"/>
      <c r="X90" s="9" t="s">
        <v>177</v>
      </c>
      <c r="Y90" s="7"/>
      <c r="Z90" s="7"/>
      <c r="AA90" s="7"/>
      <c r="AB90" s="7"/>
      <c r="AC90" s="7"/>
      <c r="AD90" s="7"/>
      <c r="AE90" s="7"/>
      <c r="AF90" s="7"/>
      <c r="AG90" s="7"/>
      <c r="AH90" s="8"/>
      <c r="AI90" s="9" t="s">
        <v>178</v>
      </c>
      <c r="AJ90" s="7"/>
      <c r="AK90" s="7"/>
      <c r="AL90" s="7"/>
      <c r="AM90" s="7"/>
      <c r="AN90" s="7"/>
      <c r="AO90" s="8"/>
      <c r="AP90" s="9" t="s">
        <v>9</v>
      </c>
      <c r="AQ90" s="7"/>
      <c r="AR90" s="7"/>
      <c r="AS90" s="7"/>
      <c r="AT90" s="7"/>
      <c r="AU90" s="7"/>
      <c r="AV90" s="7"/>
      <c r="AW90" s="7"/>
      <c r="AX90" s="7"/>
      <c r="AY90" s="7"/>
      <c r="AZ90" s="7"/>
      <c r="BA90" s="7"/>
      <c r="BB90" s="7"/>
      <c r="BC90" s="7"/>
      <c r="BD90" s="7"/>
      <c r="BE90" s="8"/>
      <c r="BF90" s="4"/>
      <c r="BG90" s="4"/>
      <c r="BH90" s="4"/>
      <c r="BI90" s="4"/>
      <c r="BJ90" s="4"/>
      <c r="BK90" s="4"/>
      <c r="BL90" s="4"/>
      <c r="BM90" s="4"/>
      <c r="BN90" s="4"/>
      <c r="BO90" s="4"/>
      <c r="BP90" s="4"/>
      <c r="BQ90" s="4"/>
    </row>
    <row r="91" spans="1:69" x14ac:dyDescent="0.2">
      <c r="A91" s="6">
        <v>0</v>
      </c>
      <c r="B91" s="17"/>
      <c r="C91" s="17"/>
      <c r="D91" s="17"/>
      <c r="E91" s="17"/>
      <c r="F91" s="17"/>
      <c r="G91" s="17"/>
      <c r="H91" s="17"/>
      <c r="I91" s="17"/>
      <c r="J91" s="12"/>
      <c r="K91" s="6" t="s">
        <v>179</v>
      </c>
      <c r="L91" s="7"/>
      <c r="M91" s="7"/>
      <c r="N91" s="7"/>
      <c r="O91" s="7"/>
      <c r="P91" s="7"/>
      <c r="Q91" s="7"/>
      <c r="R91" s="7"/>
      <c r="S91" s="7"/>
      <c r="T91" s="7"/>
      <c r="U91" s="7"/>
      <c r="V91" s="7"/>
      <c r="W91" s="8"/>
      <c r="X91" s="6" t="s">
        <v>31</v>
      </c>
      <c r="Y91" s="7"/>
      <c r="Z91" s="7"/>
      <c r="AA91" s="7"/>
      <c r="AB91" s="7"/>
      <c r="AC91" s="7"/>
      <c r="AD91" s="7"/>
      <c r="AE91" s="7"/>
      <c r="AF91" s="7"/>
      <c r="AG91" s="7"/>
      <c r="AH91" s="8"/>
      <c r="AI91" s="6" t="s">
        <v>31</v>
      </c>
      <c r="AJ91" s="7"/>
      <c r="AK91" s="7"/>
      <c r="AL91" s="7"/>
      <c r="AM91" s="7"/>
      <c r="AN91" s="7"/>
      <c r="AO91" s="8"/>
      <c r="AP91" s="6"/>
      <c r="AQ91" s="7"/>
      <c r="AR91" s="7"/>
      <c r="AS91" s="7"/>
      <c r="AT91" s="7"/>
      <c r="AU91" s="7"/>
      <c r="AV91" s="7"/>
      <c r="AW91" s="7"/>
      <c r="AX91" s="7"/>
      <c r="AY91" s="7"/>
      <c r="AZ91" s="7"/>
      <c r="BA91" s="7"/>
      <c r="BB91" s="7"/>
      <c r="BC91" s="7"/>
      <c r="BD91" s="7"/>
      <c r="BE91" s="8"/>
      <c r="BF91" s="4"/>
      <c r="BG91" s="4"/>
      <c r="BH91" s="4"/>
      <c r="BI91" s="4"/>
      <c r="BJ91" s="4"/>
      <c r="BK91" s="4"/>
      <c r="BL91" s="4"/>
      <c r="BM91" s="4"/>
      <c r="BN91" s="4"/>
      <c r="BO91" s="4"/>
      <c r="BP91" s="4"/>
      <c r="BQ91" s="4"/>
    </row>
    <row r="92" spans="1:69" x14ac:dyDescent="0.2">
      <c r="A92" s="13"/>
      <c r="B92" s="18"/>
      <c r="C92" s="18"/>
      <c r="D92" s="18"/>
      <c r="E92" s="18"/>
      <c r="F92" s="18"/>
      <c r="G92" s="18"/>
      <c r="H92" s="18"/>
      <c r="I92" s="18"/>
      <c r="J92" s="14"/>
      <c r="K92" s="6" t="s">
        <v>180</v>
      </c>
      <c r="L92" s="7"/>
      <c r="M92" s="7"/>
      <c r="N92" s="7"/>
      <c r="O92" s="7"/>
      <c r="P92" s="7"/>
      <c r="Q92" s="7"/>
      <c r="R92" s="7"/>
      <c r="S92" s="7"/>
      <c r="T92" s="7"/>
      <c r="U92" s="7"/>
      <c r="V92" s="7"/>
      <c r="W92" s="8"/>
      <c r="X92" s="6" t="s">
        <v>31</v>
      </c>
      <c r="Y92" s="7"/>
      <c r="Z92" s="7"/>
      <c r="AA92" s="7"/>
      <c r="AB92" s="7"/>
      <c r="AC92" s="7"/>
      <c r="AD92" s="7"/>
      <c r="AE92" s="7"/>
      <c r="AF92" s="7"/>
      <c r="AG92" s="7"/>
      <c r="AH92" s="8"/>
      <c r="AI92" s="6" t="s">
        <v>31</v>
      </c>
      <c r="AJ92" s="7"/>
      <c r="AK92" s="7"/>
      <c r="AL92" s="7"/>
      <c r="AM92" s="7"/>
      <c r="AN92" s="7"/>
      <c r="AO92" s="8"/>
      <c r="AP92" s="6"/>
      <c r="AQ92" s="7"/>
      <c r="AR92" s="7"/>
      <c r="AS92" s="7"/>
      <c r="AT92" s="7"/>
      <c r="AU92" s="7"/>
      <c r="AV92" s="7"/>
      <c r="AW92" s="7"/>
      <c r="AX92" s="7"/>
      <c r="AY92" s="7"/>
      <c r="AZ92" s="7"/>
      <c r="BA92" s="7"/>
      <c r="BB92" s="7"/>
      <c r="BC92" s="7"/>
      <c r="BD92" s="7"/>
      <c r="BE92" s="8"/>
      <c r="BF92" s="4"/>
      <c r="BG92" s="4"/>
      <c r="BH92" s="4"/>
      <c r="BI92" s="4"/>
      <c r="BJ92" s="4"/>
      <c r="BK92" s="4"/>
      <c r="BL92" s="4"/>
      <c r="BM92" s="4"/>
      <c r="BN92" s="4"/>
      <c r="BO92" s="4"/>
      <c r="BP92" s="4"/>
      <c r="BQ92" s="4"/>
    </row>
    <row r="93" spans="1:69" x14ac:dyDescent="0.2">
      <c r="A93" s="13"/>
      <c r="B93" s="18"/>
      <c r="C93" s="18"/>
      <c r="D93" s="18"/>
      <c r="E93" s="18"/>
      <c r="F93" s="18"/>
      <c r="G93" s="18"/>
      <c r="H93" s="18"/>
      <c r="I93" s="18"/>
      <c r="J93" s="14"/>
      <c r="K93" s="6" t="s">
        <v>181</v>
      </c>
      <c r="L93" s="7"/>
      <c r="M93" s="7"/>
      <c r="N93" s="7"/>
      <c r="O93" s="7"/>
      <c r="P93" s="7"/>
      <c r="Q93" s="7"/>
      <c r="R93" s="7"/>
      <c r="S93" s="7"/>
      <c r="T93" s="7"/>
      <c r="U93" s="7"/>
      <c r="V93" s="7"/>
      <c r="W93" s="8"/>
      <c r="X93" s="6" t="s">
        <v>31</v>
      </c>
      <c r="Y93" s="7"/>
      <c r="Z93" s="7"/>
      <c r="AA93" s="7"/>
      <c r="AB93" s="7"/>
      <c r="AC93" s="7"/>
      <c r="AD93" s="7"/>
      <c r="AE93" s="7"/>
      <c r="AF93" s="7"/>
      <c r="AG93" s="7"/>
      <c r="AH93" s="8"/>
      <c r="AI93" s="6" t="s">
        <v>31</v>
      </c>
      <c r="AJ93" s="7"/>
      <c r="AK93" s="7"/>
      <c r="AL93" s="7"/>
      <c r="AM93" s="7"/>
      <c r="AN93" s="7"/>
      <c r="AO93" s="8"/>
      <c r="AP93" s="6"/>
      <c r="AQ93" s="7"/>
      <c r="AR93" s="7"/>
      <c r="AS93" s="7"/>
      <c r="AT93" s="7"/>
      <c r="AU93" s="7"/>
      <c r="AV93" s="7"/>
      <c r="AW93" s="7"/>
      <c r="AX93" s="7"/>
      <c r="AY93" s="7"/>
      <c r="AZ93" s="7"/>
      <c r="BA93" s="7"/>
      <c r="BB93" s="7"/>
      <c r="BC93" s="7"/>
      <c r="BD93" s="7"/>
      <c r="BE93" s="8"/>
      <c r="BF93" s="4"/>
      <c r="BG93" s="4"/>
      <c r="BH93" s="4"/>
      <c r="BI93" s="4"/>
      <c r="BJ93" s="4"/>
      <c r="BK93" s="4"/>
      <c r="BL93" s="4"/>
      <c r="BM93" s="4"/>
      <c r="BN93" s="4"/>
      <c r="BO93" s="4"/>
      <c r="BP93" s="4"/>
      <c r="BQ93" s="4"/>
    </row>
    <row r="94" spans="1:69" x14ac:dyDescent="0.2">
      <c r="A94" s="15"/>
      <c r="B94" s="19"/>
      <c r="C94" s="19"/>
      <c r="D94" s="19"/>
      <c r="E94" s="19"/>
      <c r="F94" s="19"/>
      <c r="G94" s="19"/>
      <c r="H94" s="19"/>
      <c r="I94" s="19"/>
      <c r="J94" s="16"/>
      <c r="K94" s="6" t="s">
        <v>96</v>
      </c>
      <c r="L94" s="7"/>
      <c r="M94" s="7"/>
      <c r="N94" s="7"/>
      <c r="O94" s="7"/>
      <c r="P94" s="7"/>
      <c r="Q94" s="7"/>
      <c r="R94" s="7"/>
      <c r="S94" s="7"/>
      <c r="T94" s="7"/>
      <c r="U94" s="7"/>
      <c r="V94" s="7"/>
      <c r="W94" s="8"/>
      <c r="X94" s="6" t="s">
        <v>31</v>
      </c>
      <c r="Y94" s="7"/>
      <c r="Z94" s="7"/>
      <c r="AA94" s="7"/>
      <c r="AB94" s="7"/>
      <c r="AC94" s="7"/>
      <c r="AD94" s="7"/>
      <c r="AE94" s="7"/>
      <c r="AF94" s="7"/>
      <c r="AG94" s="7"/>
      <c r="AH94" s="8"/>
      <c r="AI94" s="6" t="s">
        <v>31</v>
      </c>
      <c r="AJ94" s="7"/>
      <c r="AK94" s="7"/>
      <c r="AL94" s="7"/>
      <c r="AM94" s="7"/>
      <c r="AN94" s="7"/>
      <c r="AO94" s="8"/>
      <c r="AP94" s="6"/>
      <c r="AQ94" s="7"/>
      <c r="AR94" s="7"/>
      <c r="AS94" s="7"/>
      <c r="AT94" s="7"/>
      <c r="AU94" s="7"/>
      <c r="AV94" s="7"/>
      <c r="AW94" s="7"/>
      <c r="AX94" s="7"/>
      <c r="AY94" s="7"/>
      <c r="AZ94" s="7"/>
      <c r="BA94" s="7"/>
      <c r="BB94" s="7"/>
      <c r="BC94" s="7"/>
      <c r="BD94" s="7"/>
      <c r="BE94" s="8"/>
      <c r="BF94" s="4"/>
      <c r="BG94" s="4"/>
      <c r="BH94" s="4"/>
      <c r="BI94" s="4"/>
      <c r="BJ94" s="4"/>
      <c r="BK94" s="4"/>
      <c r="BL94" s="4"/>
      <c r="BM94" s="4"/>
      <c r="BN94" s="4"/>
      <c r="BO94" s="4"/>
      <c r="BP94" s="4"/>
      <c r="BQ94" s="4"/>
    </row>
    <row r="95" spans="1:69"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row>
    <row r="96" spans="1:69"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row>
    <row r="97" spans="1:69" x14ac:dyDescent="0.2">
      <c r="A97" s="9" t="s">
        <v>182</v>
      </c>
      <c r="B97" s="7"/>
      <c r="C97" s="7"/>
      <c r="D97" s="7"/>
      <c r="E97" s="7"/>
      <c r="F97" s="7"/>
      <c r="G97" s="7"/>
      <c r="H97" s="7"/>
      <c r="I97" s="7"/>
      <c r="J97" s="7"/>
      <c r="K97" s="8"/>
      <c r="L97" s="9" t="s">
        <v>31</v>
      </c>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8"/>
      <c r="BB97" s="4"/>
      <c r="BC97" s="4"/>
      <c r="BD97" s="4"/>
      <c r="BE97" s="4"/>
      <c r="BF97" s="4"/>
      <c r="BG97" s="4"/>
      <c r="BH97" s="4"/>
      <c r="BI97" s="4"/>
      <c r="BJ97" s="4"/>
      <c r="BK97" s="4"/>
      <c r="BL97" s="4"/>
      <c r="BM97" s="4"/>
      <c r="BN97" s="4"/>
      <c r="BO97" s="4"/>
      <c r="BP97" s="4"/>
      <c r="BQ97" s="4"/>
    </row>
    <row r="98" spans="1:69" x14ac:dyDescent="0.2">
      <c r="A98" s="9" t="s">
        <v>7</v>
      </c>
      <c r="B98" s="7"/>
      <c r="C98" s="7"/>
      <c r="D98" s="7"/>
      <c r="E98" s="7"/>
      <c r="F98" s="7"/>
      <c r="G98" s="7"/>
      <c r="H98" s="7"/>
      <c r="I98" s="7"/>
      <c r="J98" s="7"/>
      <c r="K98" s="8"/>
      <c r="L98" s="9" t="s">
        <v>183</v>
      </c>
      <c r="M98" s="7"/>
      <c r="N98" s="7"/>
      <c r="O98" s="7"/>
      <c r="P98" s="7"/>
      <c r="Q98" s="7"/>
      <c r="R98" s="7"/>
      <c r="S98" s="7"/>
      <c r="T98" s="7"/>
      <c r="U98" s="7"/>
      <c r="V98" s="7"/>
      <c r="W98" s="7"/>
      <c r="X98" s="7"/>
      <c r="Y98" s="7"/>
      <c r="Z98" s="7"/>
      <c r="AA98" s="7"/>
      <c r="AB98" s="8"/>
      <c r="AC98" s="9" t="s">
        <v>184</v>
      </c>
      <c r="AD98" s="7"/>
      <c r="AE98" s="7"/>
      <c r="AF98" s="7"/>
      <c r="AG98" s="7"/>
      <c r="AH98" s="7"/>
      <c r="AI98" s="7"/>
      <c r="AJ98" s="8"/>
      <c r="AK98" s="9" t="s">
        <v>9</v>
      </c>
      <c r="AL98" s="7"/>
      <c r="AM98" s="7"/>
      <c r="AN98" s="7"/>
      <c r="AO98" s="7"/>
      <c r="AP98" s="7"/>
      <c r="AQ98" s="7"/>
      <c r="AR98" s="7"/>
      <c r="AS98" s="7"/>
      <c r="AT98" s="7"/>
      <c r="AU98" s="7"/>
      <c r="AV98" s="7"/>
      <c r="AW98" s="7"/>
      <c r="AX98" s="7"/>
      <c r="AY98" s="7"/>
      <c r="AZ98" s="7"/>
      <c r="BA98" s="8"/>
      <c r="BB98" s="4"/>
      <c r="BC98" s="4"/>
      <c r="BD98" s="4"/>
      <c r="BE98" s="4"/>
      <c r="BF98" s="4"/>
      <c r="BG98" s="4"/>
      <c r="BH98" s="4"/>
      <c r="BI98" s="4"/>
      <c r="BJ98" s="4"/>
      <c r="BK98" s="4"/>
      <c r="BL98" s="4"/>
      <c r="BM98" s="4"/>
      <c r="BN98" s="4"/>
      <c r="BO98" s="4"/>
      <c r="BP98" s="4"/>
      <c r="BQ98" s="4"/>
    </row>
    <row r="99" spans="1:69" x14ac:dyDescent="0.2">
      <c r="A99" s="51">
        <v>234.89</v>
      </c>
      <c r="B99" s="17"/>
      <c r="C99" s="17"/>
      <c r="D99" s="17"/>
      <c r="E99" s="17"/>
      <c r="F99" s="17"/>
      <c r="G99" s="17"/>
      <c r="H99" s="17"/>
      <c r="I99" s="17"/>
      <c r="J99" s="17"/>
      <c r="K99" s="12"/>
      <c r="L99" s="6" t="s">
        <v>145</v>
      </c>
      <c r="M99" s="7"/>
      <c r="N99" s="7"/>
      <c r="O99" s="7"/>
      <c r="P99" s="7"/>
      <c r="Q99" s="7"/>
      <c r="R99" s="7"/>
      <c r="S99" s="7"/>
      <c r="T99" s="7"/>
      <c r="U99" s="7"/>
      <c r="V99" s="7"/>
      <c r="W99" s="7"/>
      <c r="X99" s="7"/>
      <c r="Y99" s="7"/>
      <c r="Z99" s="7"/>
      <c r="AA99" s="7"/>
      <c r="AB99" s="8"/>
      <c r="AC99" s="6">
        <v>124.89</v>
      </c>
      <c r="AD99" s="7"/>
      <c r="AE99" s="7"/>
      <c r="AF99" s="7"/>
      <c r="AG99" s="7"/>
      <c r="AH99" s="7"/>
      <c r="AI99" s="7"/>
      <c r="AJ99" s="8"/>
      <c r="AK99" s="6" t="s">
        <v>185</v>
      </c>
      <c r="AL99" s="7"/>
      <c r="AM99" s="7"/>
      <c r="AN99" s="7"/>
      <c r="AO99" s="7"/>
      <c r="AP99" s="7"/>
      <c r="AQ99" s="7"/>
      <c r="AR99" s="7"/>
      <c r="AS99" s="7"/>
      <c r="AT99" s="7"/>
      <c r="AU99" s="7"/>
      <c r="AV99" s="7"/>
      <c r="AW99" s="7"/>
      <c r="AX99" s="7"/>
      <c r="AY99" s="7"/>
      <c r="AZ99" s="7"/>
      <c r="BA99" s="8"/>
      <c r="BB99" s="4"/>
      <c r="BC99" s="4"/>
      <c r="BD99" s="4"/>
      <c r="BE99" s="4"/>
      <c r="BF99" s="4"/>
      <c r="BG99" s="4"/>
      <c r="BH99" s="4"/>
      <c r="BI99" s="4"/>
      <c r="BJ99" s="4"/>
      <c r="BK99" s="4"/>
      <c r="BL99" s="4"/>
      <c r="BM99" s="4"/>
      <c r="BN99" s="4"/>
      <c r="BO99" s="4"/>
      <c r="BP99" s="4"/>
      <c r="BQ99" s="4"/>
    </row>
    <row r="100" spans="1:69" x14ac:dyDescent="0.2">
      <c r="A100" s="13"/>
      <c r="B100" s="18"/>
      <c r="C100" s="18"/>
      <c r="D100" s="18"/>
      <c r="E100" s="18"/>
      <c r="F100" s="18"/>
      <c r="G100" s="18"/>
      <c r="H100" s="18"/>
      <c r="I100" s="18"/>
      <c r="J100" s="18"/>
      <c r="K100" s="14"/>
      <c r="L100" s="6" t="s">
        <v>147</v>
      </c>
      <c r="M100" s="7"/>
      <c r="N100" s="7"/>
      <c r="O100" s="7"/>
      <c r="P100" s="7"/>
      <c r="Q100" s="7"/>
      <c r="R100" s="7"/>
      <c r="S100" s="7"/>
      <c r="T100" s="7"/>
      <c r="U100" s="7"/>
      <c r="V100" s="7"/>
      <c r="W100" s="7"/>
      <c r="X100" s="7"/>
      <c r="Y100" s="7"/>
      <c r="Z100" s="7"/>
      <c r="AA100" s="7"/>
      <c r="AB100" s="8"/>
      <c r="AC100" s="6" t="s">
        <v>31</v>
      </c>
      <c r="AD100" s="7"/>
      <c r="AE100" s="7"/>
      <c r="AF100" s="7"/>
      <c r="AG100" s="7"/>
      <c r="AH100" s="7"/>
      <c r="AI100" s="7"/>
      <c r="AJ100" s="8"/>
      <c r="AK100" s="6"/>
      <c r="AL100" s="7"/>
      <c r="AM100" s="7"/>
      <c r="AN100" s="7"/>
      <c r="AO100" s="7"/>
      <c r="AP100" s="7"/>
      <c r="AQ100" s="7"/>
      <c r="AR100" s="7"/>
      <c r="AS100" s="7"/>
      <c r="AT100" s="7"/>
      <c r="AU100" s="7"/>
      <c r="AV100" s="7"/>
      <c r="AW100" s="7"/>
      <c r="AX100" s="7"/>
      <c r="AY100" s="7"/>
      <c r="AZ100" s="7"/>
      <c r="BA100" s="8"/>
      <c r="BB100" s="4"/>
      <c r="BC100" s="4"/>
      <c r="BD100" s="4"/>
      <c r="BE100" s="4"/>
      <c r="BF100" s="4"/>
      <c r="BG100" s="4"/>
      <c r="BH100" s="4"/>
      <c r="BI100" s="4"/>
      <c r="BJ100" s="4"/>
      <c r="BK100" s="4"/>
      <c r="BL100" s="4"/>
      <c r="BM100" s="4"/>
      <c r="BN100" s="4"/>
      <c r="BO100" s="4"/>
      <c r="BP100" s="4"/>
      <c r="BQ100" s="4"/>
    </row>
    <row r="101" spans="1:69" x14ac:dyDescent="0.2">
      <c r="A101" s="13"/>
      <c r="B101" s="18"/>
      <c r="C101" s="18"/>
      <c r="D101" s="18"/>
      <c r="E101" s="18"/>
      <c r="F101" s="18"/>
      <c r="G101" s="18"/>
      <c r="H101" s="18"/>
      <c r="I101" s="18"/>
      <c r="J101" s="18"/>
      <c r="K101" s="14"/>
      <c r="L101" s="6" t="s">
        <v>149</v>
      </c>
      <c r="M101" s="7"/>
      <c r="N101" s="7"/>
      <c r="O101" s="7"/>
      <c r="P101" s="7"/>
      <c r="Q101" s="7"/>
      <c r="R101" s="7"/>
      <c r="S101" s="7"/>
      <c r="T101" s="7"/>
      <c r="U101" s="7"/>
      <c r="V101" s="7"/>
      <c r="W101" s="7"/>
      <c r="X101" s="7"/>
      <c r="Y101" s="7"/>
      <c r="Z101" s="7"/>
      <c r="AA101" s="7"/>
      <c r="AB101" s="8"/>
      <c r="AC101" s="6" t="s">
        <v>31</v>
      </c>
      <c r="AD101" s="7"/>
      <c r="AE101" s="7"/>
      <c r="AF101" s="7"/>
      <c r="AG101" s="7"/>
      <c r="AH101" s="7"/>
      <c r="AI101" s="7"/>
      <c r="AJ101" s="8"/>
      <c r="AK101" s="6"/>
      <c r="AL101" s="7"/>
      <c r="AM101" s="7"/>
      <c r="AN101" s="7"/>
      <c r="AO101" s="7"/>
      <c r="AP101" s="7"/>
      <c r="AQ101" s="7"/>
      <c r="AR101" s="7"/>
      <c r="AS101" s="7"/>
      <c r="AT101" s="7"/>
      <c r="AU101" s="7"/>
      <c r="AV101" s="7"/>
      <c r="AW101" s="7"/>
      <c r="AX101" s="7"/>
      <c r="AY101" s="7"/>
      <c r="AZ101" s="7"/>
      <c r="BA101" s="8"/>
      <c r="BB101" s="4"/>
      <c r="BC101" s="4"/>
      <c r="BD101" s="4"/>
      <c r="BE101" s="4"/>
      <c r="BF101" s="4"/>
      <c r="BG101" s="4"/>
      <c r="BH101" s="4"/>
      <c r="BI101" s="4"/>
      <c r="BJ101" s="4"/>
      <c r="BK101" s="4"/>
      <c r="BL101" s="4"/>
      <c r="BM101" s="4"/>
      <c r="BN101" s="4"/>
      <c r="BO101" s="4"/>
      <c r="BP101" s="4"/>
      <c r="BQ101" s="4"/>
    </row>
    <row r="102" spans="1:69" x14ac:dyDescent="0.2">
      <c r="A102" s="13"/>
      <c r="B102" s="18"/>
      <c r="C102" s="18"/>
      <c r="D102" s="18"/>
      <c r="E102" s="18"/>
      <c r="F102" s="18"/>
      <c r="G102" s="18"/>
      <c r="H102" s="18"/>
      <c r="I102" s="18"/>
      <c r="J102" s="18"/>
      <c r="K102" s="14"/>
      <c r="L102" s="6" t="s">
        <v>97</v>
      </c>
      <c r="M102" s="7"/>
      <c r="N102" s="7"/>
      <c r="O102" s="7"/>
      <c r="P102" s="7"/>
      <c r="Q102" s="7"/>
      <c r="R102" s="7"/>
      <c r="S102" s="7"/>
      <c r="T102" s="7"/>
      <c r="U102" s="7"/>
      <c r="V102" s="7"/>
      <c r="W102" s="7"/>
      <c r="X102" s="7"/>
      <c r="Y102" s="7"/>
      <c r="Z102" s="7"/>
      <c r="AA102" s="7"/>
      <c r="AB102" s="8"/>
      <c r="AC102" s="6" t="s">
        <v>31</v>
      </c>
      <c r="AD102" s="7"/>
      <c r="AE102" s="7"/>
      <c r="AF102" s="7"/>
      <c r="AG102" s="7"/>
      <c r="AH102" s="7"/>
      <c r="AI102" s="7"/>
      <c r="AJ102" s="8"/>
      <c r="AK102" s="6"/>
      <c r="AL102" s="7"/>
      <c r="AM102" s="7"/>
      <c r="AN102" s="7"/>
      <c r="AO102" s="7"/>
      <c r="AP102" s="7"/>
      <c r="AQ102" s="7"/>
      <c r="AR102" s="7"/>
      <c r="AS102" s="7"/>
      <c r="AT102" s="7"/>
      <c r="AU102" s="7"/>
      <c r="AV102" s="7"/>
      <c r="AW102" s="7"/>
      <c r="AX102" s="7"/>
      <c r="AY102" s="7"/>
      <c r="AZ102" s="7"/>
      <c r="BA102" s="8"/>
      <c r="BB102" s="4"/>
      <c r="BC102" s="4"/>
      <c r="BD102" s="4"/>
      <c r="BE102" s="4"/>
      <c r="BF102" s="4"/>
      <c r="BG102" s="4"/>
      <c r="BH102" s="4"/>
      <c r="BI102" s="4"/>
      <c r="BJ102" s="4"/>
      <c r="BK102" s="4"/>
      <c r="BL102" s="4"/>
      <c r="BM102" s="4"/>
      <c r="BN102" s="4"/>
      <c r="BO102" s="4"/>
      <c r="BP102" s="4"/>
      <c r="BQ102" s="4"/>
    </row>
    <row r="103" spans="1:69" x14ac:dyDescent="0.2">
      <c r="A103" s="13"/>
      <c r="B103" s="18"/>
      <c r="C103" s="18"/>
      <c r="D103" s="18"/>
      <c r="E103" s="18"/>
      <c r="F103" s="18"/>
      <c r="G103" s="18"/>
      <c r="H103" s="18"/>
      <c r="I103" s="18"/>
      <c r="J103" s="18"/>
      <c r="K103" s="14"/>
      <c r="L103" s="6" t="s">
        <v>150</v>
      </c>
      <c r="M103" s="7"/>
      <c r="N103" s="7"/>
      <c r="O103" s="7"/>
      <c r="P103" s="7"/>
      <c r="Q103" s="7"/>
      <c r="R103" s="7"/>
      <c r="S103" s="7"/>
      <c r="T103" s="7"/>
      <c r="U103" s="7"/>
      <c r="V103" s="7"/>
      <c r="W103" s="7"/>
      <c r="X103" s="7"/>
      <c r="Y103" s="7"/>
      <c r="Z103" s="7"/>
      <c r="AA103" s="7"/>
      <c r="AB103" s="8"/>
      <c r="AC103" s="6">
        <v>110</v>
      </c>
      <c r="AD103" s="7"/>
      <c r="AE103" s="7"/>
      <c r="AF103" s="7"/>
      <c r="AG103" s="7"/>
      <c r="AH103" s="7"/>
      <c r="AI103" s="7"/>
      <c r="AJ103" s="8"/>
      <c r="AK103" s="6" t="s">
        <v>186</v>
      </c>
      <c r="AL103" s="7"/>
      <c r="AM103" s="7"/>
      <c r="AN103" s="7"/>
      <c r="AO103" s="7"/>
      <c r="AP103" s="7"/>
      <c r="AQ103" s="7"/>
      <c r="AR103" s="7"/>
      <c r="AS103" s="7"/>
      <c r="AT103" s="7"/>
      <c r="AU103" s="7"/>
      <c r="AV103" s="7"/>
      <c r="AW103" s="7"/>
      <c r="AX103" s="7"/>
      <c r="AY103" s="7"/>
      <c r="AZ103" s="7"/>
      <c r="BA103" s="8"/>
      <c r="BB103" s="4"/>
      <c r="BC103" s="4"/>
      <c r="BD103" s="4"/>
      <c r="BE103" s="4"/>
      <c r="BF103" s="4"/>
      <c r="BG103" s="4"/>
      <c r="BH103" s="4"/>
      <c r="BI103" s="4"/>
      <c r="BJ103" s="4"/>
      <c r="BK103" s="4"/>
      <c r="BL103" s="4"/>
      <c r="BM103" s="4"/>
      <c r="BN103" s="4"/>
      <c r="BO103" s="4"/>
      <c r="BP103" s="4"/>
      <c r="BQ103" s="4"/>
    </row>
    <row r="104" spans="1:69" x14ac:dyDescent="0.2">
      <c r="A104" s="13"/>
      <c r="B104" s="18"/>
      <c r="C104" s="18"/>
      <c r="D104" s="18"/>
      <c r="E104" s="18"/>
      <c r="F104" s="18"/>
      <c r="G104" s="18"/>
      <c r="H104" s="18"/>
      <c r="I104" s="18"/>
      <c r="J104" s="18"/>
      <c r="K104" s="14"/>
      <c r="L104" s="6" t="s">
        <v>151</v>
      </c>
      <c r="M104" s="7"/>
      <c r="N104" s="7"/>
      <c r="O104" s="7"/>
      <c r="P104" s="7"/>
      <c r="Q104" s="7"/>
      <c r="R104" s="7"/>
      <c r="S104" s="7"/>
      <c r="T104" s="7"/>
      <c r="U104" s="7"/>
      <c r="V104" s="7"/>
      <c r="W104" s="7"/>
      <c r="X104" s="7"/>
      <c r="Y104" s="7"/>
      <c r="Z104" s="7"/>
      <c r="AA104" s="7"/>
      <c r="AB104" s="8"/>
      <c r="AC104" s="6" t="s">
        <v>31</v>
      </c>
      <c r="AD104" s="7"/>
      <c r="AE104" s="7"/>
      <c r="AF104" s="7"/>
      <c r="AG104" s="7"/>
      <c r="AH104" s="7"/>
      <c r="AI104" s="7"/>
      <c r="AJ104" s="8"/>
      <c r="AK104" s="6"/>
      <c r="AL104" s="7"/>
      <c r="AM104" s="7"/>
      <c r="AN104" s="7"/>
      <c r="AO104" s="7"/>
      <c r="AP104" s="7"/>
      <c r="AQ104" s="7"/>
      <c r="AR104" s="7"/>
      <c r="AS104" s="7"/>
      <c r="AT104" s="7"/>
      <c r="AU104" s="7"/>
      <c r="AV104" s="7"/>
      <c r="AW104" s="7"/>
      <c r="AX104" s="7"/>
      <c r="AY104" s="7"/>
      <c r="AZ104" s="7"/>
      <c r="BA104" s="8"/>
      <c r="BB104" s="4"/>
      <c r="BC104" s="4"/>
      <c r="BD104" s="4"/>
      <c r="BE104" s="4"/>
      <c r="BF104" s="4"/>
      <c r="BG104" s="4"/>
      <c r="BH104" s="4"/>
      <c r="BI104" s="4"/>
      <c r="BJ104" s="4"/>
      <c r="BK104" s="4"/>
      <c r="BL104" s="4"/>
      <c r="BM104" s="4"/>
      <c r="BN104" s="4"/>
      <c r="BO104" s="4"/>
      <c r="BP104" s="4"/>
      <c r="BQ104" s="4"/>
    </row>
    <row r="105" spans="1:69" x14ac:dyDescent="0.2">
      <c r="A105" s="13"/>
      <c r="B105" s="18"/>
      <c r="C105" s="18"/>
      <c r="D105" s="18"/>
      <c r="E105" s="18"/>
      <c r="F105" s="18"/>
      <c r="G105" s="18"/>
      <c r="H105" s="18"/>
      <c r="I105" s="18"/>
      <c r="J105" s="18"/>
      <c r="K105" s="14"/>
      <c r="L105" s="6" t="s">
        <v>152</v>
      </c>
      <c r="M105" s="7"/>
      <c r="N105" s="7"/>
      <c r="O105" s="7"/>
      <c r="P105" s="7"/>
      <c r="Q105" s="7"/>
      <c r="R105" s="7"/>
      <c r="S105" s="7"/>
      <c r="T105" s="7"/>
      <c r="U105" s="7"/>
      <c r="V105" s="7"/>
      <c r="W105" s="7"/>
      <c r="X105" s="7"/>
      <c r="Y105" s="7"/>
      <c r="Z105" s="7"/>
      <c r="AA105" s="7"/>
      <c r="AB105" s="8"/>
      <c r="AC105" s="6" t="s">
        <v>31</v>
      </c>
      <c r="AD105" s="7"/>
      <c r="AE105" s="7"/>
      <c r="AF105" s="7"/>
      <c r="AG105" s="7"/>
      <c r="AH105" s="7"/>
      <c r="AI105" s="7"/>
      <c r="AJ105" s="8"/>
      <c r="AK105" s="6"/>
      <c r="AL105" s="7"/>
      <c r="AM105" s="7"/>
      <c r="AN105" s="7"/>
      <c r="AO105" s="7"/>
      <c r="AP105" s="7"/>
      <c r="AQ105" s="7"/>
      <c r="AR105" s="7"/>
      <c r="AS105" s="7"/>
      <c r="AT105" s="7"/>
      <c r="AU105" s="7"/>
      <c r="AV105" s="7"/>
      <c r="AW105" s="7"/>
      <c r="AX105" s="7"/>
      <c r="AY105" s="7"/>
      <c r="AZ105" s="7"/>
      <c r="BA105" s="8"/>
      <c r="BB105" s="4"/>
      <c r="BC105" s="4"/>
      <c r="BD105" s="4"/>
      <c r="BE105" s="4"/>
      <c r="BF105" s="4"/>
      <c r="BG105" s="4"/>
      <c r="BH105" s="4"/>
      <c r="BI105" s="4"/>
      <c r="BJ105" s="4"/>
      <c r="BK105" s="4"/>
      <c r="BL105" s="4"/>
      <c r="BM105" s="4"/>
      <c r="BN105" s="4"/>
      <c r="BO105" s="4"/>
      <c r="BP105" s="4"/>
      <c r="BQ105" s="4"/>
    </row>
    <row r="106" spans="1:69" x14ac:dyDescent="0.2">
      <c r="A106" s="15"/>
      <c r="B106" s="19"/>
      <c r="C106" s="19"/>
      <c r="D106" s="19"/>
      <c r="E106" s="19"/>
      <c r="F106" s="19"/>
      <c r="G106" s="19"/>
      <c r="H106" s="19"/>
      <c r="I106" s="19"/>
      <c r="J106" s="19"/>
      <c r="K106" s="16"/>
      <c r="L106" s="6" t="s">
        <v>96</v>
      </c>
      <c r="M106" s="7"/>
      <c r="N106" s="7"/>
      <c r="O106" s="7"/>
      <c r="P106" s="7"/>
      <c r="Q106" s="7"/>
      <c r="R106" s="7"/>
      <c r="S106" s="7"/>
      <c r="T106" s="7"/>
      <c r="U106" s="7"/>
      <c r="V106" s="7"/>
      <c r="W106" s="7"/>
      <c r="X106" s="7"/>
      <c r="Y106" s="7"/>
      <c r="Z106" s="7"/>
      <c r="AA106" s="7"/>
      <c r="AB106" s="8"/>
      <c r="AC106" s="6" t="s">
        <v>31</v>
      </c>
      <c r="AD106" s="7"/>
      <c r="AE106" s="7"/>
      <c r="AF106" s="7"/>
      <c r="AG106" s="7"/>
      <c r="AH106" s="7"/>
      <c r="AI106" s="7"/>
      <c r="AJ106" s="8"/>
      <c r="AK106" s="6"/>
      <c r="AL106" s="7"/>
      <c r="AM106" s="7"/>
      <c r="AN106" s="7"/>
      <c r="AO106" s="7"/>
      <c r="AP106" s="7"/>
      <c r="AQ106" s="7"/>
      <c r="AR106" s="7"/>
      <c r="AS106" s="7"/>
      <c r="AT106" s="7"/>
      <c r="AU106" s="7"/>
      <c r="AV106" s="7"/>
      <c r="AW106" s="7"/>
      <c r="AX106" s="7"/>
      <c r="AY106" s="7"/>
      <c r="AZ106" s="7"/>
      <c r="BA106" s="8"/>
      <c r="BB106" s="4"/>
      <c r="BC106" s="4"/>
      <c r="BD106" s="4"/>
      <c r="BE106" s="4"/>
      <c r="BF106" s="4"/>
      <c r="BG106" s="4"/>
      <c r="BH106" s="4"/>
      <c r="BI106" s="4"/>
      <c r="BJ106" s="4"/>
      <c r="BK106" s="4"/>
      <c r="BL106" s="4"/>
      <c r="BM106" s="4"/>
      <c r="BN106" s="4"/>
      <c r="BO106" s="4"/>
      <c r="BP106" s="4"/>
      <c r="BQ106" s="4"/>
    </row>
    <row r="107" spans="1:69"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row>
    <row r="108" spans="1:69"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row>
    <row r="109" spans="1:69" x14ac:dyDescent="0.2">
      <c r="A109" s="9" t="s">
        <v>187</v>
      </c>
      <c r="B109" s="7"/>
      <c r="C109" s="7"/>
      <c r="D109" s="7"/>
      <c r="E109" s="7"/>
      <c r="F109" s="7"/>
      <c r="G109" s="8"/>
      <c r="H109" s="9" t="s">
        <v>31</v>
      </c>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8"/>
      <c r="BC109" s="4"/>
      <c r="BD109" s="4"/>
      <c r="BE109" s="4"/>
      <c r="BF109" s="4"/>
      <c r="BG109" s="4"/>
      <c r="BH109" s="4"/>
      <c r="BI109" s="4"/>
      <c r="BJ109" s="4"/>
      <c r="BK109" s="4"/>
      <c r="BL109" s="4"/>
      <c r="BM109" s="4"/>
      <c r="BN109" s="4"/>
      <c r="BO109" s="4"/>
      <c r="BP109" s="4"/>
      <c r="BQ109" s="4"/>
    </row>
    <row r="110" spans="1:69" x14ac:dyDescent="0.2">
      <c r="A110" s="10" t="s">
        <v>188</v>
      </c>
      <c r="B110" s="7"/>
      <c r="C110" s="7"/>
      <c r="D110" s="7"/>
      <c r="E110" s="7"/>
      <c r="F110" s="7"/>
      <c r="G110" s="8"/>
      <c r="H110" s="9" t="s">
        <v>31</v>
      </c>
      <c r="I110" s="7"/>
      <c r="J110" s="7"/>
      <c r="K110" s="7"/>
      <c r="L110" s="7"/>
      <c r="M110" s="7"/>
      <c r="N110" s="7"/>
      <c r="O110" s="7"/>
      <c r="P110" s="7"/>
      <c r="Q110" s="8"/>
      <c r="R110" s="9" t="s">
        <v>31</v>
      </c>
      <c r="S110" s="7"/>
      <c r="T110" s="7"/>
      <c r="U110" s="7"/>
      <c r="V110" s="7"/>
      <c r="W110" s="7"/>
      <c r="X110" s="7"/>
      <c r="Y110" s="7"/>
      <c r="Z110" s="7"/>
      <c r="AA110" s="7"/>
      <c r="AB110" s="7"/>
      <c r="AC110" s="7"/>
      <c r="AD110" s="8"/>
      <c r="AE110" s="9" t="s">
        <v>31</v>
      </c>
      <c r="AF110" s="7"/>
      <c r="AG110" s="7"/>
      <c r="AH110" s="7"/>
      <c r="AI110" s="7"/>
      <c r="AJ110" s="7"/>
      <c r="AK110" s="8"/>
      <c r="AL110" s="9" t="s">
        <v>31</v>
      </c>
      <c r="AM110" s="7"/>
      <c r="AN110" s="7"/>
      <c r="AO110" s="7"/>
      <c r="AP110" s="7"/>
      <c r="AQ110" s="7"/>
      <c r="AR110" s="7"/>
      <c r="AS110" s="7"/>
      <c r="AT110" s="7"/>
      <c r="AU110" s="7"/>
      <c r="AV110" s="7"/>
      <c r="AW110" s="7"/>
      <c r="AX110" s="7"/>
      <c r="AY110" s="7"/>
      <c r="AZ110" s="7"/>
      <c r="BA110" s="7"/>
      <c r="BB110" s="8"/>
      <c r="BC110" s="4"/>
      <c r="BD110" s="4"/>
      <c r="BE110" s="4"/>
      <c r="BF110" s="4"/>
      <c r="BG110" s="4"/>
      <c r="BH110" s="4"/>
      <c r="BI110" s="4"/>
      <c r="BJ110" s="4"/>
      <c r="BK110" s="4"/>
      <c r="BL110" s="4"/>
      <c r="BM110" s="4"/>
      <c r="BN110" s="4"/>
      <c r="BO110" s="4"/>
      <c r="BP110" s="4"/>
      <c r="BQ110" s="4"/>
    </row>
    <row r="111" spans="1:69" x14ac:dyDescent="0.2">
      <c r="A111" s="9" t="s">
        <v>7</v>
      </c>
      <c r="B111" s="7"/>
      <c r="C111" s="7"/>
      <c r="D111" s="7"/>
      <c r="E111" s="7"/>
      <c r="F111" s="7"/>
      <c r="G111" s="8"/>
      <c r="H111" s="9" t="s">
        <v>176</v>
      </c>
      <c r="I111" s="7"/>
      <c r="J111" s="7"/>
      <c r="K111" s="7"/>
      <c r="L111" s="7"/>
      <c r="M111" s="7"/>
      <c r="N111" s="7"/>
      <c r="O111" s="7"/>
      <c r="P111" s="7"/>
      <c r="Q111" s="8"/>
      <c r="R111" s="9" t="s">
        <v>177</v>
      </c>
      <c r="S111" s="7"/>
      <c r="T111" s="7"/>
      <c r="U111" s="7"/>
      <c r="V111" s="7"/>
      <c r="W111" s="7"/>
      <c r="X111" s="7"/>
      <c r="Y111" s="7"/>
      <c r="Z111" s="7"/>
      <c r="AA111" s="7"/>
      <c r="AB111" s="7"/>
      <c r="AC111" s="7"/>
      <c r="AD111" s="8"/>
      <c r="AE111" s="9" t="s">
        <v>178</v>
      </c>
      <c r="AF111" s="7"/>
      <c r="AG111" s="7"/>
      <c r="AH111" s="7"/>
      <c r="AI111" s="7"/>
      <c r="AJ111" s="7"/>
      <c r="AK111" s="8"/>
      <c r="AL111" s="9" t="s">
        <v>9</v>
      </c>
      <c r="AM111" s="7"/>
      <c r="AN111" s="7"/>
      <c r="AO111" s="7"/>
      <c r="AP111" s="7"/>
      <c r="AQ111" s="7"/>
      <c r="AR111" s="7"/>
      <c r="AS111" s="7"/>
      <c r="AT111" s="7"/>
      <c r="AU111" s="7"/>
      <c r="AV111" s="7"/>
      <c r="AW111" s="7"/>
      <c r="AX111" s="7"/>
      <c r="AY111" s="7"/>
      <c r="AZ111" s="7"/>
      <c r="BA111" s="7"/>
      <c r="BB111" s="8"/>
      <c r="BC111" s="4"/>
      <c r="BD111" s="4"/>
      <c r="BE111" s="4"/>
      <c r="BF111" s="4"/>
      <c r="BG111" s="4"/>
      <c r="BH111" s="4"/>
      <c r="BI111" s="4"/>
      <c r="BJ111" s="4"/>
      <c r="BK111" s="4"/>
      <c r="BL111" s="4"/>
      <c r="BM111" s="4"/>
      <c r="BN111" s="4"/>
      <c r="BO111" s="4"/>
      <c r="BP111" s="4"/>
      <c r="BQ111" s="4"/>
    </row>
    <row r="112" spans="1:69" x14ac:dyDescent="0.2">
      <c r="A112" s="6">
        <v>36.92</v>
      </c>
      <c r="B112" s="17"/>
      <c r="C112" s="17"/>
      <c r="D112" s="17"/>
      <c r="E112" s="17"/>
      <c r="F112" s="17"/>
      <c r="G112" s="12"/>
      <c r="H112" s="6" t="s">
        <v>179</v>
      </c>
      <c r="I112" s="7"/>
      <c r="J112" s="7"/>
      <c r="K112" s="7"/>
      <c r="L112" s="7"/>
      <c r="M112" s="7"/>
      <c r="N112" s="7"/>
      <c r="O112" s="7"/>
      <c r="P112" s="7"/>
      <c r="Q112" s="8"/>
      <c r="R112" s="6">
        <v>36.92</v>
      </c>
      <c r="S112" s="7"/>
      <c r="T112" s="7"/>
      <c r="U112" s="7"/>
      <c r="V112" s="7"/>
      <c r="W112" s="7"/>
      <c r="X112" s="7"/>
      <c r="Y112" s="7"/>
      <c r="Z112" s="7"/>
      <c r="AA112" s="7"/>
      <c r="AB112" s="7"/>
      <c r="AC112" s="7"/>
      <c r="AD112" s="8"/>
      <c r="AE112" s="6" t="s">
        <v>189</v>
      </c>
      <c r="AF112" s="7"/>
      <c r="AG112" s="7"/>
      <c r="AH112" s="7"/>
      <c r="AI112" s="7"/>
      <c r="AJ112" s="7"/>
      <c r="AK112" s="8"/>
      <c r="AL112" s="6" t="s">
        <v>190</v>
      </c>
      <c r="AM112" s="7"/>
      <c r="AN112" s="7"/>
      <c r="AO112" s="7"/>
      <c r="AP112" s="7"/>
      <c r="AQ112" s="7"/>
      <c r="AR112" s="7"/>
      <c r="AS112" s="7"/>
      <c r="AT112" s="7"/>
      <c r="AU112" s="7"/>
      <c r="AV112" s="7"/>
      <c r="AW112" s="7"/>
      <c r="AX112" s="7"/>
      <c r="AY112" s="7"/>
      <c r="AZ112" s="7"/>
      <c r="BA112" s="7"/>
      <c r="BB112" s="8"/>
      <c r="BC112" s="4"/>
      <c r="BD112" s="4"/>
      <c r="BE112" s="4"/>
      <c r="BF112" s="4"/>
      <c r="BG112" s="4"/>
      <c r="BH112" s="4"/>
      <c r="BI112" s="4"/>
      <c r="BJ112" s="4"/>
      <c r="BK112" s="4"/>
      <c r="BL112" s="4"/>
      <c r="BM112" s="4"/>
      <c r="BN112" s="4"/>
      <c r="BO112" s="4"/>
      <c r="BP112" s="4"/>
      <c r="BQ112" s="4"/>
    </row>
    <row r="113" spans="1:69" x14ac:dyDescent="0.2">
      <c r="A113" s="13"/>
      <c r="B113" s="18"/>
      <c r="C113" s="18"/>
      <c r="D113" s="18"/>
      <c r="E113" s="18"/>
      <c r="F113" s="18"/>
      <c r="G113" s="14"/>
      <c r="H113" s="6" t="s">
        <v>180</v>
      </c>
      <c r="I113" s="7"/>
      <c r="J113" s="7"/>
      <c r="K113" s="7"/>
      <c r="L113" s="7"/>
      <c r="M113" s="7"/>
      <c r="N113" s="7"/>
      <c r="O113" s="7"/>
      <c r="P113" s="7"/>
      <c r="Q113" s="8"/>
      <c r="R113" s="6" t="s">
        <v>31</v>
      </c>
      <c r="S113" s="7"/>
      <c r="T113" s="7"/>
      <c r="U113" s="7"/>
      <c r="V113" s="7"/>
      <c r="W113" s="7"/>
      <c r="X113" s="7"/>
      <c r="Y113" s="7"/>
      <c r="Z113" s="7"/>
      <c r="AA113" s="7"/>
      <c r="AB113" s="7"/>
      <c r="AC113" s="7"/>
      <c r="AD113" s="8"/>
      <c r="AE113" s="6" t="s">
        <v>31</v>
      </c>
      <c r="AF113" s="7"/>
      <c r="AG113" s="7"/>
      <c r="AH113" s="7"/>
      <c r="AI113" s="7"/>
      <c r="AJ113" s="7"/>
      <c r="AK113" s="8"/>
      <c r="AL113" s="6"/>
      <c r="AM113" s="7"/>
      <c r="AN113" s="7"/>
      <c r="AO113" s="7"/>
      <c r="AP113" s="7"/>
      <c r="AQ113" s="7"/>
      <c r="AR113" s="7"/>
      <c r="AS113" s="7"/>
      <c r="AT113" s="7"/>
      <c r="AU113" s="7"/>
      <c r="AV113" s="7"/>
      <c r="AW113" s="7"/>
      <c r="AX113" s="7"/>
      <c r="AY113" s="7"/>
      <c r="AZ113" s="7"/>
      <c r="BA113" s="7"/>
      <c r="BB113" s="8"/>
      <c r="BC113" s="4"/>
      <c r="BD113" s="4"/>
      <c r="BE113" s="4"/>
      <c r="BF113" s="4"/>
      <c r="BG113" s="4"/>
      <c r="BH113" s="4"/>
      <c r="BI113" s="4"/>
      <c r="BJ113" s="4"/>
      <c r="BK113" s="4"/>
      <c r="BL113" s="4"/>
      <c r="BM113" s="4"/>
      <c r="BN113" s="4"/>
      <c r="BO113" s="4"/>
      <c r="BP113" s="4"/>
      <c r="BQ113" s="4"/>
    </row>
    <row r="114" spans="1:69" x14ac:dyDescent="0.2">
      <c r="A114" s="13"/>
      <c r="B114" s="18"/>
      <c r="C114" s="18"/>
      <c r="D114" s="18"/>
      <c r="E114" s="18"/>
      <c r="F114" s="18"/>
      <c r="G114" s="14"/>
      <c r="H114" s="6" t="s">
        <v>181</v>
      </c>
      <c r="I114" s="7"/>
      <c r="J114" s="7"/>
      <c r="K114" s="7"/>
      <c r="L114" s="7"/>
      <c r="M114" s="7"/>
      <c r="N114" s="7"/>
      <c r="O114" s="7"/>
      <c r="P114" s="7"/>
      <c r="Q114" s="8"/>
      <c r="R114" s="6" t="s">
        <v>31</v>
      </c>
      <c r="S114" s="7"/>
      <c r="T114" s="7"/>
      <c r="U114" s="7"/>
      <c r="V114" s="7"/>
      <c r="W114" s="7"/>
      <c r="X114" s="7"/>
      <c r="Y114" s="7"/>
      <c r="Z114" s="7"/>
      <c r="AA114" s="7"/>
      <c r="AB114" s="7"/>
      <c r="AC114" s="7"/>
      <c r="AD114" s="8"/>
      <c r="AE114" s="6" t="s">
        <v>31</v>
      </c>
      <c r="AF114" s="7"/>
      <c r="AG114" s="7"/>
      <c r="AH114" s="7"/>
      <c r="AI114" s="7"/>
      <c r="AJ114" s="7"/>
      <c r="AK114" s="8"/>
      <c r="AL114" s="6"/>
      <c r="AM114" s="7"/>
      <c r="AN114" s="7"/>
      <c r="AO114" s="7"/>
      <c r="AP114" s="7"/>
      <c r="AQ114" s="7"/>
      <c r="AR114" s="7"/>
      <c r="AS114" s="7"/>
      <c r="AT114" s="7"/>
      <c r="AU114" s="7"/>
      <c r="AV114" s="7"/>
      <c r="AW114" s="7"/>
      <c r="AX114" s="7"/>
      <c r="AY114" s="7"/>
      <c r="AZ114" s="7"/>
      <c r="BA114" s="7"/>
      <c r="BB114" s="8"/>
      <c r="BC114" s="4"/>
      <c r="BD114" s="4"/>
      <c r="BE114" s="4"/>
      <c r="BF114" s="4"/>
      <c r="BG114" s="4"/>
      <c r="BH114" s="4"/>
      <c r="BI114" s="4"/>
      <c r="BJ114" s="4"/>
      <c r="BK114" s="4"/>
      <c r="BL114" s="4"/>
      <c r="BM114" s="4"/>
      <c r="BN114" s="4"/>
      <c r="BO114" s="4"/>
      <c r="BP114" s="4"/>
      <c r="BQ114" s="4"/>
    </row>
    <row r="115" spans="1:69" x14ac:dyDescent="0.2">
      <c r="A115" s="15"/>
      <c r="B115" s="19"/>
      <c r="C115" s="19"/>
      <c r="D115" s="19"/>
      <c r="E115" s="19"/>
      <c r="F115" s="19"/>
      <c r="G115" s="16"/>
      <c r="H115" s="6" t="s">
        <v>96</v>
      </c>
      <c r="I115" s="7"/>
      <c r="J115" s="7"/>
      <c r="K115" s="7"/>
      <c r="L115" s="7"/>
      <c r="M115" s="7"/>
      <c r="N115" s="7"/>
      <c r="O115" s="7"/>
      <c r="P115" s="7"/>
      <c r="Q115" s="8"/>
      <c r="R115" s="6" t="s">
        <v>31</v>
      </c>
      <c r="S115" s="7"/>
      <c r="T115" s="7"/>
      <c r="U115" s="7"/>
      <c r="V115" s="7"/>
      <c r="W115" s="7"/>
      <c r="X115" s="7"/>
      <c r="Y115" s="7"/>
      <c r="Z115" s="7"/>
      <c r="AA115" s="7"/>
      <c r="AB115" s="7"/>
      <c r="AC115" s="7"/>
      <c r="AD115" s="8"/>
      <c r="AE115" s="6" t="s">
        <v>31</v>
      </c>
      <c r="AF115" s="7"/>
      <c r="AG115" s="7"/>
      <c r="AH115" s="7"/>
      <c r="AI115" s="7"/>
      <c r="AJ115" s="7"/>
      <c r="AK115" s="8"/>
      <c r="AL115" s="6"/>
      <c r="AM115" s="7"/>
      <c r="AN115" s="7"/>
      <c r="AO115" s="7"/>
      <c r="AP115" s="7"/>
      <c r="AQ115" s="7"/>
      <c r="AR115" s="7"/>
      <c r="AS115" s="7"/>
      <c r="AT115" s="7"/>
      <c r="AU115" s="7"/>
      <c r="AV115" s="7"/>
      <c r="AW115" s="7"/>
      <c r="AX115" s="7"/>
      <c r="AY115" s="7"/>
      <c r="AZ115" s="7"/>
      <c r="BA115" s="7"/>
      <c r="BB115" s="8"/>
      <c r="BC115" s="4"/>
      <c r="BD115" s="4"/>
      <c r="BE115" s="4"/>
      <c r="BF115" s="4"/>
      <c r="BG115" s="4"/>
      <c r="BH115" s="4"/>
      <c r="BI115" s="4"/>
      <c r="BJ115" s="4"/>
      <c r="BK115" s="4"/>
      <c r="BL115" s="4"/>
      <c r="BM115" s="4"/>
      <c r="BN115" s="4"/>
      <c r="BO115" s="4"/>
      <c r="BP115" s="4"/>
      <c r="BQ115" s="4"/>
    </row>
  </sheetData>
  <mergeCells count="420">
    <mergeCell ref="H115:Q115"/>
    <mergeCell ref="R115:AD115"/>
    <mergeCell ref="AE115:AK115"/>
    <mergeCell ref="AL115:BB115"/>
    <mergeCell ref="H113:Q113"/>
    <mergeCell ref="R113:AD113"/>
    <mergeCell ref="AE113:AK113"/>
    <mergeCell ref="AL113:BB113"/>
    <mergeCell ref="H114:Q114"/>
    <mergeCell ref="R114:AD114"/>
    <mergeCell ref="AE114:AK114"/>
    <mergeCell ref="AL114:BB114"/>
    <mergeCell ref="A111:G111"/>
    <mergeCell ref="H111:Q111"/>
    <mergeCell ref="R111:AD111"/>
    <mergeCell ref="AE111:AK111"/>
    <mergeCell ref="AL111:BB111"/>
    <mergeCell ref="A112:G115"/>
    <mergeCell ref="H112:Q112"/>
    <mergeCell ref="R112:AD112"/>
    <mergeCell ref="AE112:AK112"/>
    <mergeCell ref="AL112:BB112"/>
    <mergeCell ref="L106:AB106"/>
    <mergeCell ref="AC106:AJ106"/>
    <mergeCell ref="AK106:BA106"/>
    <mergeCell ref="A109:G109"/>
    <mergeCell ref="H109:BB109"/>
    <mergeCell ref="A110:G110"/>
    <mergeCell ref="H110:Q110"/>
    <mergeCell ref="R110:AD110"/>
    <mergeCell ref="AE110:AK110"/>
    <mergeCell ref="AL110:BB110"/>
    <mergeCell ref="L104:AB104"/>
    <mergeCell ref="AC104:AJ104"/>
    <mergeCell ref="AK104:BA104"/>
    <mergeCell ref="L105:AB105"/>
    <mergeCell ref="AC105:AJ105"/>
    <mergeCell ref="AK105:BA105"/>
    <mergeCell ref="L102:AB102"/>
    <mergeCell ref="AC102:AJ102"/>
    <mergeCell ref="AK102:BA102"/>
    <mergeCell ref="L103:AB103"/>
    <mergeCell ref="AC103:AJ103"/>
    <mergeCell ref="AK103:BA103"/>
    <mergeCell ref="A99:K106"/>
    <mergeCell ref="L99:AB99"/>
    <mergeCell ref="AC99:AJ99"/>
    <mergeCell ref="AK99:BA99"/>
    <mergeCell ref="L100:AB100"/>
    <mergeCell ref="AC100:AJ100"/>
    <mergeCell ref="AK100:BA100"/>
    <mergeCell ref="L101:AB101"/>
    <mergeCell ref="AC101:AJ101"/>
    <mergeCell ref="AK101:BA101"/>
    <mergeCell ref="A97:K97"/>
    <mergeCell ref="L97:BA97"/>
    <mergeCell ref="A98:K98"/>
    <mergeCell ref="L98:AB98"/>
    <mergeCell ref="AC98:AJ98"/>
    <mergeCell ref="AK98:BA98"/>
    <mergeCell ref="X93:AH93"/>
    <mergeCell ref="AI93:AO93"/>
    <mergeCell ref="AP93:BE93"/>
    <mergeCell ref="K94:W94"/>
    <mergeCell ref="X94:AH94"/>
    <mergeCell ref="AI94:AO94"/>
    <mergeCell ref="AP94:BE94"/>
    <mergeCell ref="A91:J94"/>
    <mergeCell ref="K91:W91"/>
    <mergeCell ref="X91:AH91"/>
    <mergeCell ref="AI91:AO91"/>
    <mergeCell ref="AP91:BE91"/>
    <mergeCell ref="K92:W92"/>
    <mergeCell ref="X92:AH92"/>
    <mergeCell ref="AI92:AO92"/>
    <mergeCell ref="AP92:BE92"/>
    <mergeCell ref="K93:W93"/>
    <mergeCell ref="A88:J88"/>
    <mergeCell ref="K88:BE88"/>
    <mergeCell ref="A89:J89"/>
    <mergeCell ref="K89:BE89"/>
    <mergeCell ref="A90:J90"/>
    <mergeCell ref="K90:W90"/>
    <mergeCell ref="X90:AH90"/>
    <mergeCell ref="AI90:AO90"/>
    <mergeCell ref="AP90:BE90"/>
    <mergeCell ref="AD86:AF86"/>
    <mergeCell ref="AG86:AN86"/>
    <mergeCell ref="AO86:AS86"/>
    <mergeCell ref="AT86:AX86"/>
    <mergeCell ref="AY86:BI86"/>
    <mergeCell ref="BJ86:BP86"/>
    <mergeCell ref="AO85:AS85"/>
    <mergeCell ref="AT85:AX85"/>
    <mergeCell ref="AY85:BI85"/>
    <mergeCell ref="BJ85:BP85"/>
    <mergeCell ref="A86:C86"/>
    <mergeCell ref="D86:F86"/>
    <mergeCell ref="G86:H86"/>
    <mergeCell ref="I86:O86"/>
    <mergeCell ref="P86:T86"/>
    <mergeCell ref="U86:AC86"/>
    <mergeCell ref="A83:BP83"/>
    <mergeCell ref="A84:BP84"/>
    <mergeCell ref="A85:C85"/>
    <mergeCell ref="D85:F85"/>
    <mergeCell ref="G85:H85"/>
    <mergeCell ref="I85:O85"/>
    <mergeCell ref="P85:T85"/>
    <mergeCell ref="U85:AC85"/>
    <mergeCell ref="AD85:AF85"/>
    <mergeCell ref="AG85:AN85"/>
    <mergeCell ref="J79:Y79"/>
    <mergeCell ref="Z79:AI79"/>
    <mergeCell ref="AJ79:AY79"/>
    <mergeCell ref="J80:Y80"/>
    <mergeCell ref="Z80:AI80"/>
    <mergeCell ref="AJ80:AY80"/>
    <mergeCell ref="J77:Y77"/>
    <mergeCell ref="Z77:AI77"/>
    <mergeCell ref="AJ77:AY77"/>
    <mergeCell ref="J78:Y78"/>
    <mergeCell ref="Z78:AI78"/>
    <mergeCell ref="AJ78:AY78"/>
    <mergeCell ref="J75:Y75"/>
    <mergeCell ref="Z75:AI75"/>
    <mergeCell ref="AJ75:AY75"/>
    <mergeCell ref="J76:Y76"/>
    <mergeCell ref="Z76:AI76"/>
    <mergeCell ref="AJ76:AY76"/>
    <mergeCell ref="A72:I80"/>
    <mergeCell ref="J72:Y72"/>
    <mergeCell ref="Z72:AI72"/>
    <mergeCell ref="AJ72:AY72"/>
    <mergeCell ref="J73:Y73"/>
    <mergeCell ref="Z73:AI73"/>
    <mergeCell ref="AJ73:AY73"/>
    <mergeCell ref="J74:Y74"/>
    <mergeCell ref="Z74:AI74"/>
    <mergeCell ref="AJ74:AY74"/>
    <mergeCell ref="AX67:BC67"/>
    <mergeCell ref="BD67:BN67"/>
    <mergeCell ref="A70:I70"/>
    <mergeCell ref="J70:AY70"/>
    <mergeCell ref="A71:I71"/>
    <mergeCell ref="J71:Y71"/>
    <mergeCell ref="Z71:AI71"/>
    <mergeCell ref="AJ71:AY71"/>
    <mergeCell ref="AX66:BC66"/>
    <mergeCell ref="BD66:BN66"/>
    <mergeCell ref="A67:C67"/>
    <mergeCell ref="E67:L67"/>
    <mergeCell ref="M67:U67"/>
    <mergeCell ref="V67:AG67"/>
    <mergeCell ref="AH67:AM67"/>
    <mergeCell ref="AN67:AP67"/>
    <mergeCell ref="AQ67:AR67"/>
    <mergeCell ref="AS67:AW67"/>
    <mergeCell ref="AX65:BC65"/>
    <mergeCell ref="BD65:BN65"/>
    <mergeCell ref="A66:C66"/>
    <mergeCell ref="E66:L66"/>
    <mergeCell ref="M66:U66"/>
    <mergeCell ref="V66:AG66"/>
    <mergeCell ref="AH66:AM66"/>
    <mergeCell ref="AN66:AP66"/>
    <mergeCell ref="AQ66:AR66"/>
    <mergeCell ref="AS66:AW66"/>
    <mergeCell ref="A63:BN63"/>
    <mergeCell ref="A64:BN64"/>
    <mergeCell ref="A65:C65"/>
    <mergeCell ref="E65:L65"/>
    <mergeCell ref="M65:U65"/>
    <mergeCell ref="V65:AG65"/>
    <mergeCell ref="AH65:AM65"/>
    <mergeCell ref="AN65:AP65"/>
    <mergeCell ref="AQ65:AR65"/>
    <mergeCell ref="AS65:AW65"/>
    <mergeCell ref="A60:C60"/>
    <mergeCell ref="D60:E60"/>
    <mergeCell ref="F60:N60"/>
    <mergeCell ref="O60:R60"/>
    <mergeCell ref="T60:AA60"/>
    <mergeCell ref="AB60:AU60"/>
    <mergeCell ref="A59:C59"/>
    <mergeCell ref="D59:E59"/>
    <mergeCell ref="F59:N59"/>
    <mergeCell ref="O59:R59"/>
    <mergeCell ref="T59:AA59"/>
    <mergeCell ref="AB59:AU59"/>
    <mergeCell ref="A56:AU56"/>
    <mergeCell ref="A57:AU57"/>
    <mergeCell ref="A58:C58"/>
    <mergeCell ref="D58:N58"/>
    <mergeCell ref="O58:AA58"/>
    <mergeCell ref="AB58:AU58"/>
    <mergeCell ref="BE53:BJ53"/>
    <mergeCell ref="BK53:BQ53"/>
    <mergeCell ref="N54:Z54"/>
    <mergeCell ref="AA54:AE54"/>
    <mergeCell ref="AF54:AL54"/>
    <mergeCell ref="AM54:AQ54"/>
    <mergeCell ref="AR54:AT54"/>
    <mergeCell ref="AU54:BD54"/>
    <mergeCell ref="BE54:BJ54"/>
    <mergeCell ref="BK54:BQ54"/>
    <mergeCell ref="N53:Z53"/>
    <mergeCell ref="AA53:AE53"/>
    <mergeCell ref="AF53:AL53"/>
    <mergeCell ref="AM53:AQ53"/>
    <mergeCell ref="AR53:AT53"/>
    <mergeCell ref="AU53:BD53"/>
    <mergeCell ref="BE51:BJ51"/>
    <mergeCell ref="BK51:BQ51"/>
    <mergeCell ref="N52:Z52"/>
    <mergeCell ref="AA52:AE52"/>
    <mergeCell ref="AF52:AL52"/>
    <mergeCell ref="AM52:AQ52"/>
    <mergeCell ref="AR52:AT52"/>
    <mergeCell ref="AU52:BD52"/>
    <mergeCell ref="BE52:BJ52"/>
    <mergeCell ref="BK52:BQ52"/>
    <mergeCell ref="N51:Z51"/>
    <mergeCell ref="AA51:AE51"/>
    <mergeCell ref="AF51:AL51"/>
    <mergeCell ref="AM51:AQ51"/>
    <mergeCell ref="AR51:AT51"/>
    <mergeCell ref="AU51:BD51"/>
    <mergeCell ref="BE49:BJ49"/>
    <mergeCell ref="BK49:BQ49"/>
    <mergeCell ref="N50:Z50"/>
    <mergeCell ref="AA50:AE50"/>
    <mergeCell ref="AF50:AL50"/>
    <mergeCell ref="AM50:AQ50"/>
    <mergeCell ref="AR50:AT50"/>
    <mergeCell ref="AU50:BD50"/>
    <mergeCell ref="BE50:BJ50"/>
    <mergeCell ref="BK50:BQ50"/>
    <mergeCell ref="N49:Z49"/>
    <mergeCell ref="AA49:AE49"/>
    <mergeCell ref="AF49:AL49"/>
    <mergeCell ref="AM49:AQ49"/>
    <mergeCell ref="AR49:AT49"/>
    <mergeCell ref="AU49:BD49"/>
    <mergeCell ref="BE47:BJ47"/>
    <mergeCell ref="BK47:BQ47"/>
    <mergeCell ref="N48:Z48"/>
    <mergeCell ref="AA48:AE48"/>
    <mergeCell ref="AF48:AL48"/>
    <mergeCell ref="AM48:AQ48"/>
    <mergeCell ref="AR48:AT48"/>
    <mergeCell ref="AU48:BD48"/>
    <mergeCell ref="BE48:BJ48"/>
    <mergeCell ref="BK48:BQ48"/>
    <mergeCell ref="N47:Z47"/>
    <mergeCell ref="AA47:AE47"/>
    <mergeCell ref="AF47:AL47"/>
    <mergeCell ref="AM47:AQ47"/>
    <mergeCell ref="AR47:AT47"/>
    <mergeCell ref="AU47:BD47"/>
    <mergeCell ref="BE45:BJ45"/>
    <mergeCell ref="BK45:BQ45"/>
    <mergeCell ref="N46:Z46"/>
    <mergeCell ref="AA46:AE46"/>
    <mergeCell ref="AF46:AL46"/>
    <mergeCell ref="AM46:AQ46"/>
    <mergeCell ref="AR46:AT46"/>
    <mergeCell ref="AU46:BD46"/>
    <mergeCell ref="BE46:BJ46"/>
    <mergeCell ref="BK46:BQ46"/>
    <mergeCell ref="N45:Z45"/>
    <mergeCell ref="AA45:AE45"/>
    <mergeCell ref="AF45:AL45"/>
    <mergeCell ref="AM45:AQ45"/>
    <mergeCell ref="AR45:AT45"/>
    <mergeCell ref="AU45:BD45"/>
    <mergeCell ref="BE43:BJ43"/>
    <mergeCell ref="BK43:BQ43"/>
    <mergeCell ref="N44:Z44"/>
    <mergeCell ref="AA44:AE44"/>
    <mergeCell ref="AF44:AL44"/>
    <mergeCell ref="AM44:AQ44"/>
    <mergeCell ref="AR44:AT44"/>
    <mergeCell ref="AU44:BD44"/>
    <mergeCell ref="BE44:BJ44"/>
    <mergeCell ref="BK44:BQ44"/>
    <mergeCell ref="AR42:AT42"/>
    <mergeCell ref="AU42:BD42"/>
    <mergeCell ref="BE42:BJ42"/>
    <mergeCell ref="BK42:BQ42"/>
    <mergeCell ref="N43:Z43"/>
    <mergeCell ref="AA43:AE43"/>
    <mergeCell ref="AF43:AL43"/>
    <mergeCell ref="AM43:AQ43"/>
    <mergeCell ref="AR43:AT43"/>
    <mergeCell ref="AU43:BD43"/>
    <mergeCell ref="AR41:AT41"/>
    <mergeCell ref="AU41:BD41"/>
    <mergeCell ref="BE41:BJ41"/>
    <mergeCell ref="BK41:BQ41"/>
    <mergeCell ref="A42:B54"/>
    <mergeCell ref="C42:M54"/>
    <mergeCell ref="N42:Z42"/>
    <mergeCell ref="AA42:AE42"/>
    <mergeCell ref="AF42:AL42"/>
    <mergeCell ref="AM42:AQ42"/>
    <mergeCell ref="A39:M39"/>
    <mergeCell ref="N39:BQ39"/>
    <mergeCell ref="A40:M40"/>
    <mergeCell ref="N40:BQ40"/>
    <mergeCell ref="A41:B41"/>
    <mergeCell ref="C41:M41"/>
    <mergeCell ref="N41:Z41"/>
    <mergeCell ref="AA41:AE41"/>
    <mergeCell ref="AF41:AL41"/>
    <mergeCell ref="AM41:AQ41"/>
    <mergeCell ref="AN35:BG35"/>
    <mergeCell ref="A36:C36"/>
    <mergeCell ref="E36:L36"/>
    <mergeCell ref="M36:P36"/>
    <mergeCell ref="Q36:X36"/>
    <mergeCell ref="Y36:AG36"/>
    <mergeCell ref="AH36:AM36"/>
    <mergeCell ref="AN36:BG36"/>
    <mergeCell ref="A35:C35"/>
    <mergeCell ref="E35:L35"/>
    <mergeCell ref="M35:P35"/>
    <mergeCell ref="Q35:X35"/>
    <mergeCell ref="Y35:AG35"/>
    <mergeCell ref="AH35:AM35"/>
    <mergeCell ref="AN33:BG33"/>
    <mergeCell ref="A34:C34"/>
    <mergeCell ref="E34:L34"/>
    <mergeCell ref="M34:P34"/>
    <mergeCell ref="Q34:X34"/>
    <mergeCell ref="Y34:AG34"/>
    <mergeCell ref="AH34:AM34"/>
    <mergeCell ref="AN34:BG34"/>
    <mergeCell ref="A33:C33"/>
    <mergeCell ref="E33:L33"/>
    <mergeCell ref="M33:P33"/>
    <mergeCell ref="Q33:X33"/>
    <mergeCell ref="Y33:AG33"/>
    <mergeCell ref="AH33:AM33"/>
    <mergeCell ref="AN31:BG31"/>
    <mergeCell ref="A32:C32"/>
    <mergeCell ref="E32:L32"/>
    <mergeCell ref="M32:P32"/>
    <mergeCell ref="Q32:X32"/>
    <mergeCell ref="Y32:AG32"/>
    <mergeCell ref="AH32:AM32"/>
    <mergeCell ref="AN32:BG32"/>
    <mergeCell ref="A31:C31"/>
    <mergeCell ref="E31:L31"/>
    <mergeCell ref="M31:P31"/>
    <mergeCell ref="Q31:X31"/>
    <mergeCell ref="Y31:AG31"/>
    <mergeCell ref="AH31:AM31"/>
    <mergeCell ref="AN29:BG29"/>
    <mergeCell ref="A30:C30"/>
    <mergeCell ref="E30:L30"/>
    <mergeCell ref="M30:P30"/>
    <mergeCell ref="Q30:X30"/>
    <mergeCell ref="Y30:AG30"/>
    <mergeCell ref="AH30:AM30"/>
    <mergeCell ref="AN30:BG30"/>
    <mergeCell ref="A29:C29"/>
    <mergeCell ref="E29:L29"/>
    <mergeCell ref="M29:P29"/>
    <mergeCell ref="Q29:X29"/>
    <mergeCell ref="Y29:AG29"/>
    <mergeCell ref="AH29:AM29"/>
    <mergeCell ref="AN27:BG27"/>
    <mergeCell ref="A28:C28"/>
    <mergeCell ref="E28:L28"/>
    <mergeCell ref="M28:P28"/>
    <mergeCell ref="Q28:X28"/>
    <mergeCell ref="Y28:AG28"/>
    <mergeCell ref="AH28:AM28"/>
    <mergeCell ref="AN28:BG28"/>
    <mergeCell ref="A27:C27"/>
    <mergeCell ref="E27:L27"/>
    <mergeCell ref="M27:P27"/>
    <mergeCell ref="Q27:X27"/>
    <mergeCell ref="Y27:AG27"/>
    <mergeCell ref="AH27:AM27"/>
    <mergeCell ref="A25:BG25"/>
    <mergeCell ref="A26:C26"/>
    <mergeCell ref="E26:L26"/>
    <mergeCell ref="M26:P26"/>
    <mergeCell ref="Q26:X26"/>
    <mergeCell ref="Y26:AG26"/>
    <mergeCell ref="AH26:AM26"/>
    <mergeCell ref="AN26:BG26"/>
    <mergeCell ref="A17:H17"/>
    <mergeCell ref="A18:H18"/>
    <mergeCell ref="B19:H19"/>
    <mergeCell ref="B20:H20"/>
    <mergeCell ref="A22:R22"/>
    <mergeCell ref="A24:BG24"/>
    <mergeCell ref="A14:C14"/>
    <mergeCell ref="D14:G14"/>
    <mergeCell ref="H14:J14"/>
    <mergeCell ref="A15:C15"/>
    <mergeCell ref="D15:G15"/>
    <mergeCell ref="H15:J15"/>
    <mergeCell ref="A10:K10"/>
    <mergeCell ref="A11:K11"/>
    <mergeCell ref="A12:C12"/>
    <mergeCell ref="D12:G12"/>
    <mergeCell ref="H12:J12"/>
    <mergeCell ref="A13:C13"/>
    <mergeCell ref="D13:G13"/>
    <mergeCell ref="H13:J13"/>
    <mergeCell ref="A1:D1"/>
    <mergeCell ref="A2:D2"/>
    <mergeCell ref="A4:E4"/>
    <mergeCell ref="A5:E5"/>
    <mergeCell ref="A7:D7"/>
    <mergeCell ref="A8: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2876F-5B9B-2340-9E3A-7637658B70B2}">
  <dimension ref="A1:BQ142"/>
  <sheetViews>
    <sheetView topLeftCell="A15" workbookViewId="0">
      <selection activeCell="P27" sqref="A1:XFD1048576"/>
    </sheetView>
  </sheetViews>
  <sheetFormatPr baseColWidth="10" defaultRowHeight="16" x14ac:dyDescent="0.2"/>
  <sheetData>
    <row r="1" spans="1:11" ht="18" customHeight="1" x14ac:dyDescent="0.2">
      <c r="A1" s="21" t="s">
        <v>191</v>
      </c>
      <c r="B1" s="21"/>
      <c r="C1" s="21"/>
      <c r="D1" s="21"/>
      <c r="E1" s="21"/>
      <c r="F1" s="21"/>
      <c r="G1" s="23"/>
      <c r="H1" s="23"/>
      <c r="I1" s="23"/>
      <c r="J1" s="23"/>
      <c r="K1" s="23"/>
    </row>
    <row r="2" spans="1:11" x14ac:dyDescent="0.2">
      <c r="A2" s="23"/>
      <c r="B2" s="23"/>
      <c r="C2" s="23"/>
      <c r="D2" s="23"/>
      <c r="E2" s="23"/>
      <c r="F2" s="23"/>
      <c r="G2" s="23"/>
      <c r="H2" s="23"/>
      <c r="I2" s="23"/>
      <c r="J2" s="23"/>
      <c r="K2" s="23"/>
    </row>
    <row r="3" spans="1:11" x14ac:dyDescent="0.2">
      <c r="A3" s="30" t="s">
        <v>101</v>
      </c>
      <c r="B3" s="31"/>
      <c r="C3" s="31"/>
      <c r="D3" s="32"/>
      <c r="E3" s="23"/>
      <c r="F3" s="23"/>
      <c r="G3" s="23"/>
      <c r="H3" s="23"/>
      <c r="I3" s="23"/>
      <c r="J3" s="23"/>
      <c r="K3" s="23"/>
    </row>
    <row r="4" spans="1:11" x14ac:dyDescent="0.2">
      <c r="A4" s="33" t="s">
        <v>102</v>
      </c>
      <c r="B4" s="34"/>
      <c r="C4" s="34"/>
      <c r="D4" s="35"/>
      <c r="E4" s="23"/>
      <c r="F4" s="23"/>
      <c r="G4" s="23"/>
      <c r="H4" s="23"/>
      <c r="I4" s="23"/>
      <c r="J4" s="23"/>
      <c r="K4" s="23"/>
    </row>
    <row r="5" spans="1:11" x14ac:dyDescent="0.2">
      <c r="A5" s="23"/>
      <c r="B5" s="23"/>
      <c r="C5" s="23"/>
      <c r="D5" s="23"/>
      <c r="E5" s="23"/>
      <c r="F5" s="23"/>
      <c r="G5" s="23"/>
      <c r="H5" s="23"/>
      <c r="I5" s="23"/>
      <c r="J5" s="23"/>
      <c r="K5" s="23"/>
    </row>
    <row r="6" spans="1:11" x14ac:dyDescent="0.2">
      <c r="A6" s="36" t="s">
        <v>103</v>
      </c>
      <c r="B6" s="37"/>
      <c r="C6" s="37"/>
      <c r="D6" s="37"/>
      <c r="E6" s="38"/>
      <c r="F6" s="23"/>
      <c r="G6" s="23"/>
      <c r="H6" s="23"/>
      <c r="I6" s="23"/>
      <c r="J6" s="23"/>
      <c r="K6" s="23"/>
    </row>
    <row r="7" spans="1:11" x14ac:dyDescent="0.2">
      <c r="A7" s="33" t="s">
        <v>104</v>
      </c>
      <c r="B7" s="34"/>
      <c r="C7" s="34"/>
      <c r="D7" s="34"/>
      <c r="E7" s="35"/>
      <c r="F7" s="23"/>
      <c r="G7" s="23"/>
      <c r="H7" s="23"/>
      <c r="I7" s="23"/>
      <c r="J7" s="23"/>
      <c r="K7" s="23"/>
    </row>
    <row r="8" spans="1:11" x14ac:dyDescent="0.2">
      <c r="A8" s="23"/>
      <c r="B8" s="23"/>
      <c r="C8" s="23"/>
      <c r="D8" s="23"/>
      <c r="E8" s="23"/>
      <c r="F8" s="23"/>
      <c r="G8" s="23"/>
      <c r="H8" s="23"/>
      <c r="I8" s="23"/>
      <c r="J8" s="23"/>
      <c r="K8" s="23"/>
    </row>
    <row r="9" spans="1:11" ht="28" customHeight="1" x14ac:dyDescent="0.2">
      <c r="A9" s="36" t="s">
        <v>105</v>
      </c>
      <c r="B9" s="37"/>
      <c r="C9" s="37"/>
      <c r="D9" s="38"/>
      <c r="E9" s="23"/>
      <c r="F9" s="23"/>
      <c r="G9" s="23"/>
      <c r="H9" s="23"/>
      <c r="I9" s="23"/>
      <c r="J9" s="23"/>
      <c r="K9" s="23"/>
    </row>
    <row r="10" spans="1:11" x14ac:dyDescent="0.2">
      <c r="A10" s="33">
        <v>1436</v>
      </c>
      <c r="B10" s="34"/>
      <c r="C10" s="34"/>
      <c r="D10" s="35"/>
      <c r="E10" s="23"/>
      <c r="F10" s="23"/>
      <c r="G10" s="23"/>
      <c r="H10" s="23"/>
      <c r="I10" s="23"/>
      <c r="J10" s="23"/>
      <c r="K10" s="23"/>
    </row>
    <row r="11" spans="1:11" x14ac:dyDescent="0.2">
      <c r="A11" s="23"/>
      <c r="B11" s="23"/>
      <c r="C11" s="23"/>
      <c r="D11" s="23"/>
      <c r="E11" s="23"/>
      <c r="F11" s="23"/>
      <c r="G11" s="23"/>
      <c r="H11" s="23"/>
      <c r="I11" s="23"/>
      <c r="J11" s="23"/>
      <c r="K11" s="23"/>
    </row>
    <row r="12" spans="1:11" x14ac:dyDescent="0.2">
      <c r="A12" s="39" t="s">
        <v>106</v>
      </c>
      <c r="B12" s="40"/>
      <c r="C12" s="40"/>
      <c r="D12" s="40"/>
      <c r="E12" s="40"/>
      <c r="F12" s="40"/>
      <c r="G12" s="40"/>
      <c r="H12" s="40"/>
      <c r="I12" s="40"/>
      <c r="J12" s="40"/>
      <c r="K12" s="41"/>
    </row>
    <row r="13" spans="1:11" x14ac:dyDescent="0.2">
      <c r="A13" s="42" t="s">
        <v>107</v>
      </c>
      <c r="B13" s="43"/>
      <c r="C13" s="43"/>
      <c r="D13" s="43"/>
      <c r="E13" s="43"/>
      <c r="F13" s="43"/>
      <c r="G13" s="43"/>
      <c r="H13" s="43"/>
      <c r="I13" s="43"/>
      <c r="J13" s="43"/>
      <c r="K13" s="44"/>
    </row>
    <row r="14" spans="1:11" x14ac:dyDescent="0.2">
      <c r="A14" s="39" t="s">
        <v>108</v>
      </c>
      <c r="B14" s="40"/>
      <c r="C14" s="41"/>
      <c r="D14" s="39" t="s">
        <v>109</v>
      </c>
      <c r="E14" s="40"/>
      <c r="F14" s="40"/>
      <c r="G14" s="41"/>
      <c r="H14" s="39" t="s">
        <v>110</v>
      </c>
      <c r="I14" s="40"/>
      <c r="J14" s="41"/>
      <c r="K14" s="25" t="s">
        <v>9</v>
      </c>
    </row>
    <row r="15" spans="1:11" ht="45" x14ac:dyDescent="0.2">
      <c r="A15" s="33" t="s">
        <v>111</v>
      </c>
      <c r="B15" s="34"/>
      <c r="C15" s="35"/>
      <c r="D15" s="33" t="s">
        <v>112</v>
      </c>
      <c r="E15" s="34"/>
      <c r="F15" s="34"/>
      <c r="G15" s="35"/>
      <c r="H15" s="33">
        <v>164811</v>
      </c>
      <c r="I15" s="34"/>
      <c r="J15" s="35"/>
      <c r="K15" s="27" t="s">
        <v>192</v>
      </c>
    </row>
    <row r="16" spans="1:11" x14ac:dyDescent="0.2">
      <c r="A16" s="33" t="s">
        <v>193</v>
      </c>
      <c r="B16" s="34"/>
      <c r="C16" s="35"/>
      <c r="D16" s="33" t="s">
        <v>194</v>
      </c>
      <c r="E16" s="34"/>
      <c r="F16" s="34"/>
      <c r="G16" s="35"/>
      <c r="H16" s="33">
        <v>9653</v>
      </c>
      <c r="I16" s="34"/>
      <c r="J16" s="35"/>
      <c r="K16" s="27"/>
    </row>
    <row r="17" spans="1:69" ht="105" x14ac:dyDescent="0.2">
      <c r="A17" s="33" t="s">
        <v>116</v>
      </c>
      <c r="B17" s="34"/>
      <c r="C17" s="35"/>
      <c r="D17" s="33" t="s">
        <v>117</v>
      </c>
      <c r="E17" s="34"/>
      <c r="F17" s="34"/>
      <c r="G17" s="35"/>
      <c r="H17" s="33">
        <v>7377</v>
      </c>
      <c r="I17" s="34"/>
      <c r="J17" s="35"/>
      <c r="K17" s="27" t="s">
        <v>195</v>
      </c>
    </row>
    <row r="18" spans="1:69" x14ac:dyDescent="0.2">
      <c r="A18" s="23"/>
      <c r="B18" s="23"/>
      <c r="C18" s="23"/>
      <c r="D18" s="23"/>
      <c r="E18" s="23"/>
      <c r="F18" s="23"/>
      <c r="G18" s="23"/>
      <c r="H18" s="23"/>
      <c r="I18" s="23"/>
      <c r="J18" s="23"/>
      <c r="K18" s="23"/>
    </row>
    <row r="19" spans="1:69" x14ac:dyDescent="0.2">
      <c r="A19" s="30" t="s">
        <v>119</v>
      </c>
      <c r="B19" s="31"/>
      <c r="C19" s="31"/>
      <c r="D19" s="31"/>
      <c r="E19" s="31"/>
      <c r="F19" s="31"/>
      <c r="G19" s="31"/>
      <c r="H19" s="32"/>
      <c r="I19" s="23"/>
      <c r="J19" s="23"/>
      <c r="K19" s="23"/>
    </row>
    <row r="20" spans="1:69" x14ac:dyDescent="0.2">
      <c r="A20" s="45" t="s">
        <v>120</v>
      </c>
      <c r="B20" s="46"/>
      <c r="C20" s="46"/>
      <c r="D20" s="46"/>
      <c r="E20" s="46"/>
      <c r="F20" s="46"/>
      <c r="G20" s="46"/>
      <c r="H20" s="47"/>
      <c r="I20" s="23"/>
      <c r="J20" s="23"/>
      <c r="K20" s="23"/>
    </row>
    <row r="21" spans="1:69" x14ac:dyDescent="0.2">
      <c r="A21" s="28" t="s">
        <v>121</v>
      </c>
      <c r="B21" s="30" t="s">
        <v>122</v>
      </c>
      <c r="C21" s="31"/>
      <c r="D21" s="31"/>
      <c r="E21" s="31"/>
      <c r="F21" s="31"/>
      <c r="G21" s="31"/>
      <c r="H21" s="32"/>
      <c r="I21" s="23"/>
      <c r="J21" s="23"/>
      <c r="K21" s="23"/>
    </row>
    <row r="22" spans="1:69" x14ac:dyDescent="0.2">
      <c r="A22" s="29"/>
      <c r="B22" s="49" t="s">
        <v>196</v>
      </c>
      <c r="C22" s="48"/>
      <c r="D22" s="48"/>
      <c r="E22" s="48"/>
      <c r="F22" s="48"/>
      <c r="G22" s="48"/>
      <c r="H22" s="50"/>
      <c r="I22" s="23"/>
      <c r="J22" s="23"/>
      <c r="K22" s="23"/>
    </row>
    <row r="23" spans="1:69" x14ac:dyDescent="0.2">
      <c r="A23" s="23"/>
      <c r="B23" s="23"/>
      <c r="C23" s="23"/>
      <c r="D23" s="23"/>
      <c r="E23" s="23"/>
      <c r="F23" s="23"/>
      <c r="G23" s="23"/>
      <c r="H23" s="23"/>
      <c r="I23" s="23"/>
      <c r="J23" s="23"/>
      <c r="K23" s="23"/>
    </row>
    <row r="24" spans="1:69" x14ac:dyDescent="0.2">
      <c r="A24" s="30" t="s">
        <v>197</v>
      </c>
      <c r="B24" s="31"/>
      <c r="C24" s="31"/>
      <c r="D24" s="31"/>
      <c r="E24" s="31"/>
      <c r="F24" s="31"/>
      <c r="G24" s="31"/>
      <c r="H24" s="31"/>
      <c r="I24" s="32"/>
      <c r="J24" s="23"/>
      <c r="K24" s="23"/>
    </row>
    <row r="25" spans="1:69" x14ac:dyDescent="0.2">
      <c r="A25" s="45" t="s">
        <v>198</v>
      </c>
      <c r="B25" s="46"/>
      <c r="C25" s="46"/>
      <c r="D25" s="46"/>
      <c r="E25" s="46"/>
      <c r="F25" s="46"/>
      <c r="G25" s="46"/>
      <c r="H25" s="46"/>
      <c r="I25" s="47"/>
      <c r="J25" s="23"/>
      <c r="K25" s="23"/>
    </row>
    <row r="26" spans="1:69" x14ac:dyDescent="0.2">
      <c r="A26" s="30" t="s">
        <v>199</v>
      </c>
      <c r="B26" s="32"/>
      <c r="C26" s="30" t="s">
        <v>200</v>
      </c>
      <c r="D26" s="31"/>
      <c r="E26" s="31"/>
      <c r="F26" s="31"/>
      <c r="G26" s="31"/>
      <c r="H26" s="31"/>
      <c r="I26" s="32"/>
      <c r="J26" s="23"/>
      <c r="K26" s="23"/>
    </row>
    <row r="27" spans="1:69" x14ac:dyDescent="0.2">
      <c r="A27" s="33" t="s">
        <v>201</v>
      </c>
      <c r="B27" s="35"/>
      <c r="C27" s="33"/>
      <c r="D27" s="34"/>
      <c r="E27" s="34"/>
      <c r="F27" s="34"/>
      <c r="G27" s="34"/>
      <c r="H27" s="34"/>
      <c r="I27" s="35"/>
      <c r="J27" s="23"/>
      <c r="K27" s="23"/>
    </row>
    <row r="29" spans="1:69" x14ac:dyDescent="0.2">
      <c r="A29" s="21" t="s">
        <v>68</v>
      </c>
      <c r="B29" s="18"/>
      <c r="C29" s="18"/>
      <c r="D29" s="18"/>
      <c r="E29" s="18"/>
      <c r="F29" s="18"/>
      <c r="G29" s="18"/>
      <c r="H29" s="18"/>
      <c r="I29" s="18"/>
      <c r="J29" s="18"/>
      <c r="K29" s="18"/>
      <c r="L29" s="18"/>
      <c r="M29" s="18"/>
      <c r="N29" s="18"/>
      <c r="O29" s="18"/>
      <c r="P29" s="18"/>
      <c r="Q29" s="18"/>
      <c r="R29" s="18"/>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row>
    <row r="30" spans="1:69"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row>
    <row r="31" spans="1:69" x14ac:dyDescent="0.2">
      <c r="A31" s="9" t="s">
        <v>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8"/>
      <c r="BH31" s="4"/>
      <c r="BI31" s="4"/>
      <c r="BJ31" s="4"/>
      <c r="BK31" s="4"/>
      <c r="BL31" s="4"/>
      <c r="BM31" s="4"/>
      <c r="BN31" s="4"/>
      <c r="BO31" s="4"/>
      <c r="BP31" s="4"/>
      <c r="BQ31" s="4"/>
    </row>
    <row r="32" spans="1:69" x14ac:dyDescent="0.2">
      <c r="A32" s="10" t="s">
        <v>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8"/>
      <c r="BH32" s="4"/>
      <c r="BI32" s="4"/>
      <c r="BJ32" s="4"/>
      <c r="BK32" s="4"/>
      <c r="BL32" s="4"/>
      <c r="BM32" s="4"/>
      <c r="BN32" s="4"/>
      <c r="BO32" s="4"/>
      <c r="BP32" s="4"/>
      <c r="BQ32" s="4"/>
    </row>
    <row r="33" spans="1:69" x14ac:dyDescent="0.2">
      <c r="A33" s="9" t="s">
        <v>2</v>
      </c>
      <c r="B33" s="7"/>
      <c r="C33" s="8"/>
      <c r="D33" s="1" t="s">
        <v>3</v>
      </c>
      <c r="E33" s="9" t="s">
        <v>4</v>
      </c>
      <c r="F33" s="7"/>
      <c r="G33" s="7"/>
      <c r="H33" s="7"/>
      <c r="I33" s="7"/>
      <c r="J33" s="7"/>
      <c r="K33" s="7"/>
      <c r="L33" s="8"/>
      <c r="M33" s="9" t="s">
        <v>5</v>
      </c>
      <c r="N33" s="7"/>
      <c r="O33" s="7"/>
      <c r="P33" s="8"/>
      <c r="Q33" s="9" t="s">
        <v>6</v>
      </c>
      <c r="R33" s="7"/>
      <c r="S33" s="7"/>
      <c r="T33" s="7"/>
      <c r="U33" s="7"/>
      <c r="V33" s="7"/>
      <c r="W33" s="7"/>
      <c r="X33" s="8"/>
      <c r="Y33" s="9" t="s">
        <v>7</v>
      </c>
      <c r="Z33" s="7"/>
      <c r="AA33" s="7"/>
      <c r="AB33" s="7"/>
      <c r="AC33" s="7"/>
      <c r="AD33" s="7"/>
      <c r="AE33" s="7"/>
      <c r="AF33" s="7"/>
      <c r="AG33" s="8"/>
      <c r="AH33" s="9" t="s">
        <v>8</v>
      </c>
      <c r="AI33" s="7"/>
      <c r="AJ33" s="7"/>
      <c r="AK33" s="7"/>
      <c r="AL33" s="7"/>
      <c r="AM33" s="8"/>
      <c r="AN33" s="9" t="s">
        <v>9</v>
      </c>
      <c r="AO33" s="7"/>
      <c r="AP33" s="7"/>
      <c r="AQ33" s="7"/>
      <c r="AR33" s="7"/>
      <c r="AS33" s="7"/>
      <c r="AT33" s="7"/>
      <c r="AU33" s="7"/>
      <c r="AV33" s="7"/>
      <c r="AW33" s="7"/>
      <c r="AX33" s="7"/>
      <c r="AY33" s="7"/>
      <c r="AZ33" s="7"/>
      <c r="BA33" s="7"/>
      <c r="BB33" s="7"/>
      <c r="BC33" s="7"/>
      <c r="BD33" s="7"/>
      <c r="BE33" s="7"/>
      <c r="BF33" s="7"/>
      <c r="BG33" s="8"/>
      <c r="BH33" s="4"/>
      <c r="BI33" s="4"/>
      <c r="BJ33" s="4"/>
      <c r="BK33" s="4"/>
      <c r="BL33" s="4"/>
      <c r="BM33" s="4"/>
      <c r="BN33" s="4"/>
      <c r="BO33" s="4"/>
      <c r="BP33" s="4"/>
      <c r="BQ33" s="4"/>
    </row>
    <row r="34" spans="1:69" x14ac:dyDescent="0.2">
      <c r="A34" s="6" t="s">
        <v>10</v>
      </c>
      <c r="B34" s="7"/>
      <c r="C34" s="8"/>
      <c r="D34" s="5" t="s">
        <v>11</v>
      </c>
      <c r="E34" s="6">
        <v>6424</v>
      </c>
      <c r="F34" s="7"/>
      <c r="G34" s="7"/>
      <c r="H34" s="7"/>
      <c r="I34" s="7"/>
      <c r="J34" s="7"/>
      <c r="K34" s="7"/>
      <c r="L34" s="8"/>
      <c r="M34" s="6">
        <v>9939</v>
      </c>
      <c r="N34" s="7"/>
      <c r="O34" s="7"/>
      <c r="P34" s="8"/>
      <c r="Q34" s="6">
        <v>289</v>
      </c>
      <c r="R34" s="7"/>
      <c r="S34" s="7"/>
      <c r="T34" s="7"/>
      <c r="U34" s="7"/>
      <c r="V34" s="7"/>
      <c r="W34" s="7"/>
      <c r="X34" s="8"/>
      <c r="Y34" s="20">
        <v>16652</v>
      </c>
      <c r="Z34" s="7"/>
      <c r="AA34" s="7"/>
      <c r="AB34" s="7"/>
      <c r="AC34" s="7"/>
      <c r="AD34" s="7"/>
      <c r="AE34" s="7"/>
      <c r="AF34" s="7"/>
      <c r="AG34" s="8"/>
      <c r="AH34" s="6" t="s">
        <v>12</v>
      </c>
      <c r="AI34" s="7"/>
      <c r="AJ34" s="7"/>
      <c r="AK34" s="7"/>
      <c r="AL34" s="7"/>
      <c r="AM34" s="8"/>
      <c r="AN34" s="6"/>
      <c r="AO34" s="7"/>
      <c r="AP34" s="7"/>
      <c r="AQ34" s="7"/>
      <c r="AR34" s="7"/>
      <c r="AS34" s="7"/>
      <c r="AT34" s="7"/>
      <c r="AU34" s="7"/>
      <c r="AV34" s="7"/>
      <c r="AW34" s="7"/>
      <c r="AX34" s="7"/>
      <c r="AY34" s="7"/>
      <c r="AZ34" s="7"/>
      <c r="BA34" s="7"/>
      <c r="BB34" s="7"/>
      <c r="BC34" s="7"/>
      <c r="BD34" s="7"/>
      <c r="BE34" s="7"/>
      <c r="BF34" s="7"/>
      <c r="BG34" s="8"/>
      <c r="BH34" s="4"/>
      <c r="BI34" s="4"/>
      <c r="BJ34" s="4"/>
      <c r="BK34" s="4"/>
      <c r="BL34" s="4"/>
      <c r="BM34" s="4"/>
      <c r="BN34" s="4"/>
      <c r="BO34" s="4"/>
      <c r="BP34" s="4"/>
      <c r="BQ34" s="4"/>
    </row>
    <row r="35" spans="1:69" x14ac:dyDescent="0.2">
      <c r="A35" s="6" t="s">
        <v>13</v>
      </c>
      <c r="B35" s="7"/>
      <c r="C35" s="8"/>
      <c r="D35" s="5" t="s">
        <v>14</v>
      </c>
      <c r="E35" s="6">
        <v>6831</v>
      </c>
      <c r="F35" s="7"/>
      <c r="G35" s="7"/>
      <c r="H35" s="7"/>
      <c r="I35" s="7"/>
      <c r="J35" s="7"/>
      <c r="K35" s="7"/>
      <c r="L35" s="8"/>
      <c r="M35" s="6">
        <v>10444</v>
      </c>
      <c r="N35" s="7"/>
      <c r="O35" s="7"/>
      <c r="P35" s="8"/>
      <c r="Q35" s="6">
        <v>355</v>
      </c>
      <c r="R35" s="7"/>
      <c r="S35" s="7"/>
      <c r="T35" s="7"/>
      <c r="U35" s="7"/>
      <c r="V35" s="7"/>
      <c r="W35" s="7"/>
      <c r="X35" s="8"/>
      <c r="Y35" s="20">
        <v>17630</v>
      </c>
      <c r="Z35" s="7"/>
      <c r="AA35" s="7"/>
      <c r="AB35" s="7"/>
      <c r="AC35" s="7"/>
      <c r="AD35" s="7"/>
      <c r="AE35" s="7"/>
      <c r="AF35" s="7"/>
      <c r="AG35" s="8"/>
      <c r="AH35" s="6" t="s">
        <v>12</v>
      </c>
      <c r="AI35" s="7"/>
      <c r="AJ35" s="7"/>
      <c r="AK35" s="7"/>
      <c r="AL35" s="7"/>
      <c r="AM35" s="8"/>
      <c r="AN35" s="6"/>
      <c r="AO35" s="7"/>
      <c r="AP35" s="7"/>
      <c r="AQ35" s="7"/>
      <c r="AR35" s="7"/>
      <c r="AS35" s="7"/>
      <c r="AT35" s="7"/>
      <c r="AU35" s="7"/>
      <c r="AV35" s="7"/>
      <c r="AW35" s="7"/>
      <c r="AX35" s="7"/>
      <c r="AY35" s="7"/>
      <c r="AZ35" s="7"/>
      <c r="BA35" s="7"/>
      <c r="BB35" s="7"/>
      <c r="BC35" s="7"/>
      <c r="BD35" s="7"/>
      <c r="BE35" s="7"/>
      <c r="BF35" s="7"/>
      <c r="BG35" s="8"/>
      <c r="BH35" s="4"/>
      <c r="BI35" s="4"/>
      <c r="BJ35" s="4"/>
      <c r="BK35" s="4"/>
      <c r="BL35" s="4"/>
      <c r="BM35" s="4"/>
      <c r="BN35" s="4"/>
      <c r="BO35" s="4"/>
      <c r="BP35" s="4"/>
      <c r="BQ35" s="4"/>
    </row>
    <row r="36" spans="1:69" x14ac:dyDescent="0.2">
      <c r="A36" s="6" t="s">
        <v>15</v>
      </c>
      <c r="B36" s="7"/>
      <c r="C36" s="8"/>
      <c r="D36" s="5" t="s">
        <v>16</v>
      </c>
      <c r="E36" s="6">
        <v>6720</v>
      </c>
      <c r="F36" s="7"/>
      <c r="G36" s="7"/>
      <c r="H36" s="7"/>
      <c r="I36" s="7"/>
      <c r="J36" s="7"/>
      <c r="K36" s="7"/>
      <c r="L36" s="8"/>
      <c r="M36" s="6">
        <v>10107</v>
      </c>
      <c r="N36" s="7"/>
      <c r="O36" s="7"/>
      <c r="P36" s="8"/>
      <c r="Q36" s="6">
        <v>340</v>
      </c>
      <c r="R36" s="7"/>
      <c r="S36" s="7"/>
      <c r="T36" s="7"/>
      <c r="U36" s="7"/>
      <c r="V36" s="7"/>
      <c r="W36" s="7"/>
      <c r="X36" s="8"/>
      <c r="Y36" s="20">
        <v>17167</v>
      </c>
      <c r="Z36" s="7"/>
      <c r="AA36" s="7"/>
      <c r="AB36" s="7"/>
      <c r="AC36" s="7"/>
      <c r="AD36" s="7"/>
      <c r="AE36" s="7"/>
      <c r="AF36" s="7"/>
      <c r="AG36" s="8"/>
      <c r="AH36" s="6" t="s">
        <v>12</v>
      </c>
      <c r="AI36" s="7"/>
      <c r="AJ36" s="7"/>
      <c r="AK36" s="7"/>
      <c r="AL36" s="7"/>
      <c r="AM36" s="8"/>
      <c r="AN36" s="6"/>
      <c r="AO36" s="7"/>
      <c r="AP36" s="7"/>
      <c r="AQ36" s="7"/>
      <c r="AR36" s="7"/>
      <c r="AS36" s="7"/>
      <c r="AT36" s="7"/>
      <c r="AU36" s="7"/>
      <c r="AV36" s="7"/>
      <c r="AW36" s="7"/>
      <c r="AX36" s="7"/>
      <c r="AY36" s="7"/>
      <c r="AZ36" s="7"/>
      <c r="BA36" s="7"/>
      <c r="BB36" s="7"/>
      <c r="BC36" s="7"/>
      <c r="BD36" s="7"/>
      <c r="BE36" s="7"/>
      <c r="BF36" s="7"/>
      <c r="BG36" s="8"/>
      <c r="BH36" s="4"/>
      <c r="BI36" s="4"/>
      <c r="BJ36" s="4"/>
      <c r="BK36" s="4"/>
      <c r="BL36" s="4"/>
      <c r="BM36" s="4"/>
      <c r="BN36" s="4"/>
      <c r="BO36" s="4"/>
      <c r="BP36" s="4"/>
      <c r="BQ36" s="4"/>
    </row>
    <row r="37" spans="1:69" x14ac:dyDescent="0.2">
      <c r="A37" s="6" t="s">
        <v>17</v>
      </c>
      <c r="B37" s="7"/>
      <c r="C37" s="8"/>
      <c r="D37" s="5" t="s">
        <v>18</v>
      </c>
      <c r="E37" s="6">
        <v>6659</v>
      </c>
      <c r="F37" s="7"/>
      <c r="G37" s="7"/>
      <c r="H37" s="7"/>
      <c r="I37" s="7"/>
      <c r="J37" s="7"/>
      <c r="K37" s="7"/>
      <c r="L37" s="8"/>
      <c r="M37" s="6">
        <v>9791</v>
      </c>
      <c r="N37" s="7"/>
      <c r="O37" s="7"/>
      <c r="P37" s="8"/>
      <c r="Q37" s="6">
        <v>704</v>
      </c>
      <c r="R37" s="7"/>
      <c r="S37" s="7"/>
      <c r="T37" s="7"/>
      <c r="U37" s="7"/>
      <c r="V37" s="7"/>
      <c r="W37" s="7"/>
      <c r="X37" s="8"/>
      <c r="Y37" s="20">
        <v>17154</v>
      </c>
      <c r="Z37" s="7"/>
      <c r="AA37" s="7"/>
      <c r="AB37" s="7"/>
      <c r="AC37" s="7"/>
      <c r="AD37" s="7"/>
      <c r="AE37" s="7"/>
      <c r="AF37" s="7"/>
      <c r="AG37" s="8"/>
      <c r="AH37" s="6" t="s">
        <v>12</v>
      </c>
      <c r="AI37" s="7"/>
      <c r="AJ37" s="7"/>
      <c r="AK37" s="7"/>
      <c r="AL37" s="7"/>
      <c r="AM37" s="8"/>
      <c r="AN37" s="6"/>
      <c r="AO37" s="7"/>
      <c r="AP37" s="7"/>
      <c r="AQ37" s="7"/>
      <c r="AR37" s="7"/>
      <c r="AS37" s="7"/>
      <c r="AT37" s="7"/>
      <c r="AU37" s="7"/>
      <c r="AV37" s="7"/>
      <c r="AW37" s="7"/>
      <c r="AX37" s="7"/>
      <c r="AY37" s="7"/>
      <c r="AZ37" s="7"/>
      <c r="BA37" s="7"/>
      <c r="BB37" s="7"/>
      <c r="BC37" s="7"/>
      <c r="BD37" s="7"/>
      <c r="BE37" s="7"/>
      <c r="BF37" s="7"/>
      <c r="BG37" s="8"/>
      <c r="BH37" s="4"/>
      <c r="BI37" s="4"/>
      <c r="BJ37" s="4"/>
      <c r="BK37" s="4"/>
      <c r="BL37" s="4"/>
      <c r="BM37" s="4"/>
      <c r="BN37" s="4"/>
      <c r="BO37" s="4"/>
      <c r="BP37" s="4"/>
      <c r="BQ37" s="4"/>
    </row>
    <row r="38" spans="1:69" x14ac:dyDescent="0.2">
      <c r="A38" s="6" t="s">
        <v>19</v>
      </c>
      <c r="B38" s="7"/>
      <c r="C38" s="8"/>
      <c r="D38" s="5" t="s">
        <v>20</v>
      </c>
      <c r="E38" s="6">
        <v>6099</v>
      </c>
      <c r="F38" s="7"/>
      <c r="G38" s="7"/>
      <c r="H38" s="7"/>
      <c r="I38" s="7"/>
      <c r="J38" s="7"/>
      <c r="K38" s="7"/>
      <c r="L38" s="8"/>
      <c r="M38" s="6">
        <v>9348</v>
      </c>
      <c r="N38" s="7"/>
      <c r="O38" s="7"/>
      <c r="P38" s="8"/>
      <c r="Q38" s="6">
        <v>572</v>
      </c>
      <c r="R38" s="7"/>
      <c r="S38" s="7"/>
      <c r="T38" s="7"/>
      <c r="U38" s="7"/>
      <c r="V38" s="7"/>
      <c r="W38" s="7"/>
      <c r="X38" s="8"/>
      <c r="Y38" s="20">
        <v>16019</v>
      </c>
      <c r="Z38" s="7"/>
      <c r="AA38" s="7"/>
      <c r="AB38" s="7"/>
      <c r="AC38" s="7"/>
      <c r="AD38" s="7"/>
      <c r="AE38" s="7"/>
      <c r="AF38" s="7"/>
      <c r="AG38" s="8"/>
      <c r="AH38" s="6" t="s">
        <v>12</v>
      </c>
      <c r="AI38" s="7"/>
      <c r="AJ38" s="7"/>
      <c r="AK38" s="7"/>
      <c r="AL38" s="7"/>
      <c r="AM38" s="8"/>
      <c r="AN38" s="6"/>
      <c r="AO38" s="7"/>
      <c r="AP38" s="7"/>
      <c r="AQ38" s="7"/>
      <c r="AR38" s="7"/>
      <c r="AS38" s="7"/>
      <c r="AT38" s="7"/>
      <c r="AU38" s="7"/>
      <c r="AV38" s="7"/>
      <c r="AW38" s="7"/>
      <c r="AX38" s="7"/>
      <c r="AY38" s="7"/>
      <c r="AZ38" s="7"/>
      <c r="BA38" s="7"/>
      <c r="BB38" s="7"/>
      <c r="BC38" s="7"/>
      <c r="BD38" s="7"/>
      <c r="BE38" s="7"/>
      <c r="BF38" s="7"/>
      <c r="BG38" s="8"/>
      <c r="BH38" s="4"/>
      <c r="BI38" s="4"/>
      <c r="BJ38" s="4"/>
      <c r="BK38" s="4"/>
      <c r="BL38" s="4"/>
      <c r="BM38" s="4"/>
      <c r="BN38" s="4"/>
      <c r="BO38" s="4"/>
      <c r="BP38" s="4"/>
      <c r="BQ38" s="4"/>
    </row>
    <row r="39" spans="1:69" x14ac:dyDescent="0.2">
      <c r="A39" s="6" t="s">
        <v>21</v>
      </c>
      <c r="B39" s="7"/>
      <c r="C39" s="8"/>
      <c r="D39" s="5" t="s">
        <v>22</v>
      </c>
      <c r="E39" s="6">
        <v>6338</v>
      </c>
      <c r="F39" s="7"/>
      <c r="G39" s="7"/>
      <c r="H39" s="7"/>
      <c r="I39" s="7"/>
      <c r="J39" s="7"/>
      <c r="K39" s="7"/>
      <c r="L39" s="8"/>
      <c r="M39" s="6">
        <v>7957</v>
      </c>
      <c r="N39" s="7"/>
      <c r="O39" s="7"/>
      <c r="P39" s="8"/>
      <c r="Q39" s="6">
        <v>448</v>
      </c>
      <c r="R39" s="7"/>
      <c r="S39" s="7"/>
      <c r="T39" s="7"/>
      <c r="U39" s="7"/>
      <c r="V39" s="7"/>
      <c r="W39" s="7"/>
      <c r="X39" s="8"/>
      <c r="Y39" s="20">
        <v>14743</v>
      </c>
      <c r="Z39" s="7"/>
      <c r="AA39" s="7"/>
      <c r="AB39" s="7"/>
      <c r="AC39" s="7"/>
      <c r="AD39" s="7"/>
      <c r="AE39" s="7"/>
      <c r="AF39" s="7"/>
      <c r="AG39" s="8"/>
      <c r="AH39" s="6" t="s">
        <v>12</v>
      </c>
      <c r="AI39" s="7"/>
      <c r="AJ39" s="7"/>
      <c r="AK39" s="7"/>
      <c r="AL39" s="7"/>
      <c r="AM39" s="8"/>
      <c r="AN39" s="6"/>
      <c r="AO39" s="7"/>
      <c r="AP39" s="7"/>
      <c r="AQ39" s="7"/>
      <c r="AR39" s="7"/>
      <c r="AS39" s="7"/>
      <c r="AT39" s="7"/>
      <c r="AU39" s="7"/>
      <c r="AV39" s="7"/>
      <c r="AW39" s="7"/>
      <c r="AX39" s="7"/>
      <c r="AY39" s="7"/>
      <c r="AZ39" s="7"/>
      <c r="BA39" s="7"/>
      <c r="BB39" s="7"/>
      <c r="BC39" s="7"/>
      <c r="BD39" s="7"/>
      <c r="BE39" s="7"/>
      <c r="BF39" s="7"/>
      <c r="BG39" s="8"/>
      <c r="BH39" s="4"/>
      <c r="BI39" s="4"/>
      <c r="BJ39" s="4"/>
      <c r="BK39" s="4"/>
      <c r="BL39" s="4"/>
      <c r="BM39" s="4"/>
      <c r="BN39" s="4"/>
      <c r="BO39" s="4"/>
      <c r="BP39" s="4"/>
      <c r="BQ39" s="4"/>
    </row>
    <row r="40" spans="1:69" x14ac:dyDescent="0.2">
      <c r="A40" s="6" t="s">
        <v>23</v>
      </c>
      <c r="B40" s="7"/>
      <c r="C40" s="8"/>
      <c r="D40" s="5" t="s">
        <v>24</v>
      </c>
      <c r="E40" s="6">
        <v>5315</v>
      </c>
      <c r="F40" s="7"/>
      <c r="G40" s="7"/>
      <c r="H40" s="7"/>
      <c r="I40" s="7"/>
      <c r="J40" s="7"/>
      <c r="K40" s="7"/>
      <c r="L40" s="8"/>
      <c r="M40" s="6">
        <v>8350</v>
      </c>
      <c r="N40" s="7"/>
      <c r="O40" s="7"/>
      <c r="P40" s="8"/>
      <c r="Q40" s="6">
        <v>403</v>
      </c>
      <c r="R40" s="7"/>
      <c r="S40" s="7"/>
      <c r="T40" s="7"/>
      <c r="U40" s="7"/>
      <c r="V40" s="7"/>
      <c r="W40" s="7"/>
      <c r="X40" s="8"/>
      <c r="Y40" s="20">
        <v>14068</v>
      </c>
      <c r="Z40" s="7"/>
      <c r="AA40" s="7"/>
      <c r="AB40" s="7"/>
      <c r="AC40" s="7"/>
      <c r="AD40" s="7"/>
      <c r="AE40" s="7"/>
      <c r="AF40" s="7"/>
      <c r="AG40" s="8"/>
      <c r="AH40" s="6" t="s">
        <v>12</v>
      </c>
      <c r="AI40" s="7"/>
      <c r="AJ40" s="7"/>
      <c r="AK40" s="7"/>
      <c r="AL40" s="7"/>
      <c r="AM40" s="8"/>
      <c r="AN40" s="6" t="s">
        <v>124</v>
      </c>
      <c r="AO40" s="7"/>
      <c r="AP40" s="7"/>
      <c r="AQ40" s="7"/>
      <c r="AR40" s="7"/>
      <c r="AS40" s="7"/>
      <c r="AT40" s="7"/>
      <c r="AU40" s="7"/>
      <c r="AV40" s="7"/>
      <c r="AW40" s="7"/>
      <c r="AX40" s="7"/>
      <c r="AY40" s="7"/>
      <c r="AZ40" s="7"/>
      <c r="BA40" s="7"/>
      <c r="BB40" s="7"/>
      <c r="BC40" s="7"/>
      <c r="BD40" s="7"/>
      <c r="BE40" s="7"/>
      <c r="BF40" s="7"/>
      <c r="BG40" s="8"/>
      <c r="BH40" s="4"/>
      <c r="BI40" s="4"/>
      <c r="BJ40" s="4"/>
      <c r="BK40" s="4"/>
      <c r="BL40" s="4"/>
      <c r="BM40" s="4"/>
      <c r="BN40" s="4"/>
      <c r="BO40" s="4"/>
      <c r="BP40" s="4"/>
      <c r="BQ40" s="4"/>
    </row>
    <row r="41" spans="1:69" x14ac:dyDescent="0.2">
      <c r="A41" s="6" t="s">
        <v>26</v>
      </c>
      <c r="B41" s="7"/>
      <c r="C41" s="8"/>
      <c r="D41" s="5" t="s">
        <v>27</v>
      </c>
      <c r="E41" s="6">
        <v>8672</v>
      </c>
      <c r="F41" s="7"/>
      <c r="G41" s="7"/>
      <c r="H41" s="7"/>
      <c r="I41" s="7"/>
      <c r="J41" s="7"/>
      <c r="K41" s="7"/>
      <c r="L41" s="8"/>
      <c r="M41" s="6">
        <v>3477</v>
      </c>
      <c r="N41" s="7"/>
      <c r="O41" s="7"/>
      <c r="P41" s="8"/>
      <c r="Q41" s="6">
        <v>397</v>
      </c>
      <c r="R41" s="7"/>
      <c r="S41" s="7"/>
      <c r="T41" s="7"/>
      <c r="U41" s="7"/>
      <c r="V41" s="7"/>
      <c r="W41" s="7"/>
      <c r="X41" s="8"/>
      <c r="Y41" s="20">
        <v>12546</v>
      </c>
      <c r="Z41" s="7"/>
      <c r="AA41" s="7"/>
      <c r="AB41" s="7"/>
      <c r="AC41" s="7"/>
      <c r="AD41" s="7"/>
      <c r="AE41" s="7"/>
      <c r="AF41" s="7"/>
      <c r="AG41" s="8"/>
      <c r="AH41" s="6" t="s">
        <v>12</v>
      </c>
      <c r="AI41" s="7"/>
      <c r="AJ41" s="7"/>
      <c r="AK41" s="7"/>
      <c r="AL41" s="7"/>
      <c r="AM41" s="8"/>
      <c r="AN41" s="6" t="s">
        <v>124</v>
      </c>
      <c r="AO41" s="7"/>
      <c r="AP41" s="7"/>
      <c r="AQ41" s="7"/>
      <c r="AR41" s="7"/>
      <c r="AS41" s="7"/>
      <c r="AT41" s="7"/>
      <c r="AU41" s="7"/>
      <c r="AV41" s="7"/>
      <c r="AW41" s="7"/>
      <c r="AX41" s="7"/>
      <c r="AY41" s="7"/>
      <c r="AZ41" s="7"/>
      <c r="BA41" s="7"/>
      <c r="BB41" s="7"/>
      <c r="BC41" s="7"/>
      <c r="BD41" s="7"/>
      <c r="BE41" s="7"/>
      <c r="BF41" s="7"/>
      <c r="BG41" s="8"/>
      <c r="BH41" s="4"/>
      <c r="BI41" s="4"/>
      <c r="BJ41" s="4"/>
      <c r="BK41" s="4"/>
      <c r="BL41" s="4"/>
      <c r="BM41" s="4"/>
      <c r="BN41" s="4"/>
      <c r="BO41" s="4"/>
      <c r="BP41" s="4"/>
      <c r="BQ41" s="4"/>
    </row>
    <row r="42" spans="1:69" x14ac:dyDescent="0.2">
      <c r="A42" s="6" t="s">
        <v>28</v>
      </c>
      <c r="B42" s="7"/>
      <c r="C42" s="8"/>
      <c r="D42" s="5" t="s">
        <v>29</v>
      </c>
      <c r="E42" s="6">
        <v>9417</v>
      </c>
      <c r="F42" s="7"/>
      <c r="G42" s="7"/>
      <c r="H42" s="7"/>
      <c r="I42" s="7"/>
      <c r="J42" s="7"/>
      <c r="K42" s="7"/>
      <c r="L42" s="8"/>
      <c r="M42" s="6">
        <v>2288</v>
      </c>
      <c r="N42" s="7"/>
      <c r="O42" s="7"/>
      <c r="P42" s="8"/>
      <c r="Q42" s="6">
        <v>285</v>
      </c>
      <c r="R42" s="7"/>
      <c r="S42" s="7"/>
      <c r="T42" s="7"/>
      <c r="U42" s="7"/>
      <c r="V42" s="7"/>
      <c r="W42" s="7"/>
      <c r="X42" s="8"/>
      <c r="Y42" s="20">
        <v>11990</v>
      </c>
      <c r="Z42" s="7"/>
      <c r="AA42" s="7"/>
      <c r="AB42" s="7"/>
      <c r="AC42" s="7"/>
      <c r="AD42" s="7"/>
      <c r="AE42" s="7"/>
      <c r="AF42" s="7"/>
      <c r="AG42" s="8"/>
      <c r="AH42" s="6" t="s">
        <v>12</v>
      </c>
      <c r="AI42" s="7"/>
      <c r="AJ42" s="7"/>
      <c r="AK42" s="7"/>
      <c r="AL42" s="7"/>
      <c r="AM42" s="8"/>
      <c r="AN42" s="6" t="s">
        <v>124</v>
      </c>
      <c r="AO42" s="7"/>
      <c r="AP42" s="7"/>
      <c r="AQ42" s="7"/>
      <c r="AR42" s="7"/>
      <c r="AS42" s="7"/>
      <c r="AT42" s="7"/>
      <c r="AU42" s="7"/>
      <c r="AV42" s="7"/>
      <c r="AW42" s="7"/>
      <c r="AX42" s="7"/>
      <c r="AY42" s="7"/>
      <c r="AZ42" s="7"/>
      <c r="BA42" s="7"/>
      <c r="BB42" s="7"/>
      <c r="BC42" s="7"/>
      <c r="BD42" s="7"/>
      <c r="BE42" s="7"/>
      <c r="BF42" s="7"/>
      <c r="BG42" s="8"/>
      <c r="BH42" s="4"/>
      <c r="BI42" s="4"/>
      <c r="BJ42" s="4"/>
      <c r="BK42" s="4"/>
      <c r="BL42" s="4"/>
      <c r="BM42" s="4"/>
      <c r="BN42" s="4"/>
      <c r="BO42" s="4"/>
      <c r="BP42" s="4"/>
      <c r="BQ42" s="4"/>
    </row>
    <row r="43" spans="1:69" x14ac:dyDescent="0.2">
      <c r="A43" s="6" t="s">
        <v>125</v>
      </c>
      <c r="B43" s="7"/>
      <c r="C43" s="8"/>
      <c r="D43" s="5" t="s">
        <v>126</v>
      </c>
      <c r="E43" s="6">
        <v>8863</v>
      </c>
      <c r="F43" s="7"/>
      <c r="G43" s="7"/>
      <c r="H43" s="7"/>
      <c r="I43" s="7"/>
      <c r="J43" s="7"/>
      <c r="K43" s="7"/>
      <c r="L43" s="8"/>
      <c r="M43" s="6">
        <v>2174</v>
      </c>
      <c r="N43" s="7"/>
      <c r="O43" s="7"/>
      <c r="P43" s="8"/>
      <c r="Q43" s="6">
        <v>284</v>
      </c>
      <c r="R43" s="7"/>
      <c r="S43" s="7"/>
      <c r="T43" s="7"/>
      <c r="U43" s="7"/>
      <c r="V43" s="7"/>
      <c r="W43" s="7"/>
      <c r="X43" s="8"/>
      <c r="Y43" s="20">
        <v>11321</v>
      </c>
      <c r="Z43" s="7"/>
      <c r="AA43" s="7"/>
      <c r="AB43" s="7"/>
      <c r="AC43" s="7"/>
      <c r="AD43" s="7"/>
      <c r="AE43" s="7"/>
      <c r="AF43" s="7"/>
      <c r="AG43" s="8"/>
      <c r="AH43" s="6" t="s">
        <v>12</v>
      </c>
      <c r="AI43" s="7"/>
      <c r="AJ43" s="7"/>
      <c r="AK43" s="7"/>
      <c r="AL43" s="7"/>
      <c r="AM43" s="8"/>
      <c r="AN43" s="6" t="s">
        <v>124</v>
      </c>
      <c r="AO43" s="7"/>
      <c r="AP43" s="7"/>
      <c r="AQ43" s="7"/>
      <c r="AR43" s="7"/>
      <c r="AS43" s="7"/>
      <c r="AT43" s="7"/>
      <c r="AU43" s="7"/>
      <c r="AV43" s="7"/>
      <c r="AW43" s="7"/>
      <c r="AX43" s="7"/>
      <c r="AY43" s="7"/>
      <c r="AZ43" s="7"/>
      <c r="BA43" s="7"/>
      <c r="BB43" s="7"/>
      <c r="BC43" s="7"/>
      <c r="BD43" s="7"/>
      <c r="BE43" s="7"/>
      <c r="BF43" s="7"/>
      <c r="BG43" s="8"/>
      <c r="BH43" s="4"/>
      <c r="BI43" s="4"/>
      <c r="BJ43" s="4"/>
      <c r="BK43" s="4"/>
      <c r="BL43" s="4"/>
      <c r="BM43" s="4"/>
      <c r="BN43" s="4"/>
      <c r="BO43" s="4"/>
      <c r="BP43" s="4"/>
      <c r="BQ43" s="4"/>
    </row>
    <row r="44" spans="1:69" x14ac:dyDescent="0.2">
      <c r="A44" s="6" t="s">
        <v>202</v>
      </c>
      <c r="B44" s="7"/>
      <c r="C44" s="8"/>
      <c r="D44" s="5" t="s">
        <v>168</v>
      </c>
      <c r="E44" s="6">
        <v>9188</v>
      </c>
      <c r="F44" s="7"/>
      <c r="G44" s="7"/>
      <c r="H44" s="7"/>
      <c r="I44" s="7"/>
      <c r="J44" s="7"/>
      <c r="K44" s="7"/>
      <c r="L44" s="8"/>
      <c r="M44" s="6">
        <v>1680</v>
      </c>
      <c r="N44" s="7"/>
      <c r="O44" s="7"/>
      <c r="P44" s="8"/>
      <c r="Q44" s="6">
        <v>303</v>
      </c>
      <c r="R44" s="7"/>
      <c r="S44" s="7"/>
      <c r="T44" s="7"/>
      <c r="U44" s="7"/>
      <c r="V44" s="7"/>
      <c r="W44" s="7"/>
      <c r="X44" s="8"/>
      <c r="Y44" s="20">
        <v>11171</v>
      </c>
      <c r="Z44" s="7"/>
      <c r="AA44" s="7"/>
      <c r="AB44" s="7"/>
      <c r="AC44" s="7"/>
      <c r="AD44" s="7"/>
      <c r="AE44" s="7"/>
      <c r="AF44" s="7"/>
      <c r="AG44" s="8"/>
      <c r="AH44" s="6" t="s">
        <v>12</v>
      </c>
      <c r="AI44" s="7"/>
      <c r="AJ44" s="7"/>
      <c r="AK44" s="7"/>
      <c r="AL44" s="7"/>
      <c r="AM44" s="8"/>
      <c r="AN44" s="6" t="s">
        <v>124</v>
      </c>
      <c r="AO44" s="7"/>
      <c r="AP44" s="7"/>
      <c r="AQ44" s="7"/>
      <c r="AR44" s="7"/>
      <c r="AS44" s="7"/>
      <c r="AT44" s="7"/>
      <c r="AU44" s="7"/>
      <c r="AV44" s="7"/>
      <c r="AW44" s="7"/>
      <c r="AX44" s="7"/>
      <c r="AY44" s="7"/>
      <c r="AZ44" s="7"/>
      <c r="BA44" s="7"/>
      <c r="BB44" s="7"/>
      <c r="BC44" s="7"/>
      <c r="BD44" s="7"/>
      <c r="BE44" s="7"/>
      <c r="BF44" s="7"/>
      <c r="BG44" s="8"/>
      <c r="BH44" s="4"/>
      <c r="BI44" s="4"/>
      <c r="BJ44" s="4"/>
      <c r="BK44" s="4"/>
      <c r="BL44" s="4"/>
      <c r="BM44" s="4"/>
      <c r="BN44" s="4"/>
      <c r="BO44" s="4"/>
      <c r="BP44" s="4"/>
      <c r="BQ44" s="4"/>
    </row>
    <row r="45" spans="1:69" x14ac:dyDescent="0.2">
      <c r="A45" s="6" t="s">
        <v>203</v>
      </c>
      <c r="B45" s="7"/>
      <c r="C45" s="8"/>
      <c r="D45" s="5" t="s">
        <v>99</v>
      </c>
      <c r="E45" s="6">
        <v>8535</v>
      </c>
      <c r="F45" s="7"/>
      <c r="G45" s="7"/>
      <c r="H45" s="7"/>
      <c r="I45" s="7"/>
      <c r="J45" s="7"/>
      <c r="K45" s="7"/>
      <c r="L45" s="8"/>
      <c r="M45" s="6">
        <v>1503</v>
      </c>
      <c r="N45" s="7"/>
      <c r="O45" s="7"/>
      <c r="P45" s="8"/>
      <c r="Q45" s="6">
        <v>271</v>
      </c>
      <c r="R45" s="7"/>
      <c r="S45" s="7"/>
      <c r="T45" s="7"/>
      <c r="U45" s="7"/>
      <c r="V45" s="7"/>
      <c r="W45" s="7"/>
      <c r="X45" s="8"/>
      <c r="Y45" s="20">
        <v>10309</v>
      </c>
      <c r="Z45" s="7"/>
      <c r="AA45" s="7"/>
      <c r="AB45" s="7"/>
      <c r="AC45" s="7"/>
      <c r="AD45" s="7"/>
      <c r="AE45" s="7"/>
      <c r="AF45" s="7"/>
      <c r="AG45" s="8"/>
      <c r="AH45" s="6" t="s">
        <v>12</v>
      </c>
      <c r="AI45" s="7"/>
      <c r="AJ45" s="7"/>
      <c r="AK45" s="7"/>
      <c r="AL45" s="7"/>
      <c r="AM45" s="8"/>
      <c r="AN45" s="6" t="s">
        <v>124</v>
      </c>
      <c r="AO45" s="7"/>
      <c r="AP45" s="7"/>
      <c r="AQ45" s="7"/>
      <c r="AR45" s="7"/>
      <c r="AS45" s="7"/>
      <c r="AT45" s="7"/>
      <c r="AU45" s="7"/>
      <c r="AV45" s="7"/>
      <c r="AW45" s="7"/>
      <c r="AX45" s="7"/>
      <c r="AY45" s="7"/>
      <c r="AZ45" s="7"/>
      <c r="BA45" s="7"/>
      <c r="BB45" s="7"/>
      <c r="BC45" s="7"/>
      <c r="BD45" s="7"/>
      <c r="BE45" s="7"/>
      <c r="BF45" s="7"/>
      <c r="BG45" s="8"/>
      <c r="BH45" s="4"/>
      <c r="BI45" s="4"/>
      <c r="BJ45" s="4"/>
      <c r="BK45" s="4"/>
      <c r="BL45" s="4"/>
      <c r="BM45" s="4"/>
      <c r="BN45" s="4"/>
      <c r="BO45" s="4"/>
      <c r="BP45" s="4"/>
      <c r="BQ45" s="4"/>
    </row>
    <row r="46" spans="1:69" x14ac:dyDescent="0.2">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row>
    <row r="47" spans="1:69" x14ac:dyDescent="0.2">
      <c r="A47" s="9" t="s">
        <v>30</v>
      </c>
      <c r="B47" s="7"/>
      <c r="C47" s="7"/>
      <c r="D47" s="7"/>
      <c r="E47" s="7"/>
      <c r="F47" s="7"/>
      <c r="G47" s="7"/>
      <c r="H47" s="7"/>
      <c r="I47" s="7"/>
      <c r="J47" s="7"/>
      <c r="K47" s="7"/>
      <c r="L47" s="7"/>
      <c r="M47" s="8"/>
      <c r="N47" s="9" t="s">
        <v>31</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8"/>
    </row>
    <row r="48" spans="1:69" x14ac:dyDescent="0.2">
      <c r="A48" s="10" t="s">
        <v>32</v>
      </c>
      <c r="B48" s="7"/>
      <c r="C48" s="7"/>
      <c r="D48" s="7"/>
      <c r="E48" s="7"/>
      <c r="F48" s="7"/>
      <c r="G48" s="7"/>
      <c r="H48" s="7"/>
      <c r="I48" s="7"/>
      <c r="J48" s="7"/>
      <c r="K48" s="7"/>
      <c r="L48" s="7"/>
      <c r="M48" s="8"/>
      <c r="N48" s="9" t="s">
        <v>31</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8"/>
    </row>
    <row r="49" spans="1:69" x14ac:dyDescent="0.2">
      <c r="A49" s="9" t="s">
        <v>7</v>
      </c>
      <c r="B49" s="8"/>
      <c r="C49" s="9" t="s">
        <v>33</v>
      </c>
      <c r="D49" s="7"/>
      <c r="E49" s="7"/>
      <c r="F49" s="7"/>
      <c r="G49" s="7"/>
      <c r="H49" s="7"/>
      <c r="I49" s="7"/>
      <c r="J49" s="7"/>
      <c r="K49" s="7"/>
      <c r="L49" s="7"/>
      <c r="M49" s="8"/>
      <c r="N49" s="9" t="s">
        <v>34</v>
      </c>
      <c r="O49" s="7"/>
      <c r="P49" s="7"/>
      <c r="Q49" s="7"/>
      <c r="R49" s="7"/>
      <c r="S49" s="7"/>
      <c r="T49" s="7"/>
      <c r="U49" s="7"/>
      <c r="V49" s="7"/>
      <c r="W49" s="7"/>
      <c r="X49" s="7"/>
      <c r="Y49" s="7"/>
      <c r="Z49" s="8"/>
      <c r="AA49" s="9" t="s">
        <v>35</v>
      </c>
      <c r="AB49" s="7"/>
      <c r="AC49" s="7"/>
      <c r="AD49" s="7"/>
      <c r="AE49" s="8"/>
      <c r="AF49" s="9" t="s">
        <v>36</v>
      </c>
      <c r="AG49" s="7"/>
      <c r="AH49" s="7"/>
      <c r="AI49" s="7"/>
      <c r="AJ49" s="7"/>
      <c r="AK49" s="7"/>
      <c r="AL49" s="8"/>
      <c r="AM49" s="9" t="s">
        <v>8</v>
      </c>
      <c r="AN49" s="7"/>
      <c r="AO49" s="7"/>
      <c r="AP49" s="7"/>
      <c r="AQ49" s="8"/>
      <c r="AR49" s="9" t="s">
        <v>37</v>
      </c>
      <c r="AS49" s="7"/>
      <c r="AT49" s="8"/>
      <c r="AU49" s="9" t="s">
        <v>8</v>
      </c>
      <c r="AV49" s="7"/>
      <c r="AW49" s="7"/>
      <c r="AX49" s="7"/>
      <c r="AY49" s="7"/>
      <c r="AZ49" s="7"/>
      <c r="BA49" s="7"/>
      <c r="BB49" s="7"/>
      <c r="BC49" s="7"/>
      <c r="BD49" s="8"/>
      <c r="BE49" s="9" t="s">
        <v>38</v>
      </c>
      <c r="BF49" s="7"/>
      <c r="BG49" s="7"/>
      <c r="BH49" s="7"/>
      <c r="BI49" s="7"/>
      <c r="BJ49" s="8"/>
      <c r="BK49" s="9" t="s">
        <v>9</v>
      </c>
      <c r="BL49" s="7"/>
      <c r="BM49" s="7"/>
      <c r="BN49" s="7"/>
      <c r="BO49" s="7"/>
      <c r="BP49" s="7"/>
      <c r="BQ49" s="8"/>
    </row>
    <row r="50" spans="1:69" x14ac:dyDescent="0.2">
      <c r="A50" s="11">
        <v>10309.969999999999</v>
      </c>
      <c r="B50" s="12"/>
      <c r="C50" s="6" t="s">
        <v>31</v>
      </c>
      <c r="D50" s="17"/>
      <c r="E50" s="17"/>
      <c r="F50" s="17"/>
      <c r="G50" s="17"/>
      <c r="H50" s="17"/>
      <c r="I50" s="17"/>
      <c r="J50" s="17"/>
      <c r="K50" s="17"/>
      <c r="L50" s="17"/>
      <c r="M50" s="12"/>
      <c r="N50" s="6" t="s">
        <v>46</v>
      </c>
      <c r="O50" s="7"/>
      <c r="P50" s="7"/>
      <c r="Q50" s="7"/>
      <c r="R50" s="7"/>
      <c r="S50" s="7"/>
      <c r="T50" s="7"/>
      <c r="U50" s="7"/>
      <c r="V50" s="7"/>
      <c r="W50" s="7"/>
      <c r="X50" s="7"/>
      <c r="Y50" s="7"/>
      <c r="Z50" s="8"/>
      <c r="AA50" s="6" t="s">
        <v>47</v>
      </c>
      <c r="AB50" s="7"/>
      <c r="AC50" s="7"/>
      <c r="AD50" s="7"/>
      <c r="AE50" s="8"/>
      <c r="AF50" s="6">
        <v>44894030</v>
      </c>
      <c r="AG50" s="7"/>
      <c r="AH50" s="7"/>
      <c r="AI50" s="7"/>
      <c r="AJ50" s="7"/>
      <c r="AK50" s="7"/>
      <c r="AL50" s="8"/>
      <c r="AM50" s="6" t="s">
        <v>41</v>
      </c>
      <c r="AN50" s="7"/>
      <c r="AO50" s="7"/>
      <c r="AP50" s="7"/>
      <c r="AQ50" s="8"/>
      <c r="AR50" s="6">
        <v>0.18385000000000001</v>
      </c>
      <c r="AS50" s="7"/>
      <c r="AT50" s="8"/>
      <c r="AU50" s="6" t="s">
        <v>42</v>
      </c>
      <c r="AV50" s="7"/>
      <c r="AW50" s="7"/>
      <c r="AX50" s="7"/>
      <c r="AY50" s="7"/>
      <c r="AZ50" s="7"/>
      <c r="BA50" s="7"/>
      <c r="BB50" s="7"/>
      <c r="BC50" s="7"/>
      <c r="BD50" s="8"/>
      <c r="BE50" s="11">
        <v>8253.77</v>
      </c>
      <c r="BF50" s="7"/>
      <c r="BG50" s="7"/>
      <c r="BH50" s="7"/>
      <c r="BI50" s="7"/>
      <c r="BJ50" s="8"/>
      <c r="BK50" s="6" t="s">
        <v>204</v>
      </c>
      <c r="BL50" s="7"/>
      <c r="BM50" s="7"/>
      <c r="BN50" s="7"/>
      <c r="BO50" s="7"/>
      <c r="BP50" s="7"/>
      <c r="BQ50" s="8"/>
    </row>
    <row r="51" spans="1:69" x14ac:dyDescent="0.2">
      <c r="A51" s="13"/>
      <c r="B51" s="14"/>
      <c r="C51" s="13"/>
      <c r="D51" s="18"/>
      <c r="E51" s="18"/>
      <c r="F51" s="18"/>
      <c r="G51" s="18"/>
      <c r="H51" s="18"/>
      <c r="I51" s="18"/>
      <c r="J51" s="18"/>
      <c r="K51" s="18"/>
      <c r="L51" s="18"/>
      <c r="M51" s="14"/>
      <c r="N51" s="6" t="s">
        <v>48</v>
      </c>
      <c r="O51" s="7"/>
      <c r="P51" s="7"/>
      <c r="Q51" s="7"/>
      <c r="R51" s="7"/>
      <c r="S51" s="7"/>
      <c r="T51" s="7"/>
      <c r="U51" s="7"/>
      <c r="V51" s="7"/>
      <c r="W51" s="7"/>
      <c r="X51" s="7"/>
      <c r="Y51" s="7"/>
      <c r="Z51" s="8"/>
      <c r="AA51" s="6" t="s">
        <v>47</v>
      </c>
      <c r="AB51" s="7"/>
      <c r="AC51" s="7"/>
      <c r="AD51" s="7"/>
      <c r="AE51" s="8"/>
      <c r="AF51" s="6">
        <v>356515</v>
      </c>
      <c r="AG51" s="7"/>
      <c r="AH51" s="7"/>
      <c r="AI51" s="7"/>
      <c r="AJ51" s="7"/>
      <c r="AK51" s="7"/>
      <c r="AL51" s="8"/>
      <c r="AM51" s="6" t="s">
        <v>41</v>
      </c>
      <c r="AN51" s="7"/>
      <c r="AO51" s="7"/>
      <c r="AP51" s="7"/>
      <c r="AQ51" s="8"/>
      <c r="AR51" s="6">
        <v>0.25675999999999999</v>
      </c>
      <c r="AS51" s="7"/>
      <c r="AT51" s="8"/>
      <c r="AU51" s="6" t="s">
        <v>42</v>
      </c>
      <c r="AV51" s="7"/>
      <c r="AW51" s="7"/>
      <c r="AX51" s="7"/>
      <c r="AY51" s="7"/>
      <c r="AZ51" s="7"/>
      <c r="BA51" s="7"/>
      <c r="BB51" s="7"/>
      <c r="BC51" s="7"/>
      <c r="BD51" s="8"/>
      <c r="BE51" s="11">
        <v>91.54</v>
      </c>
      <c r="BF51" s="7"/>
      <c r="BG51" s="7"/>
      <c r="BH51" s="7"/>
      <c r="BI51" s="7"/>
      <c r="BJ51" s="8"/>
      <c r="BK51" s="6" t="s">
        <v>205</v>
      </c>
      <c r="BL51" s="7"/>
      <c r="BM51" s="7"/>
      <c r="BN51" s="7"/>
      <c r="BO51" s="7"/>
      <c r="BP51" s="7"/>
      <c r="BQ51" s="8"/>
    </row>
    <row r="52" spans="1:69" x14ac:dyDescent="0.2">
      <c r="A52" s="13"/>
      <c r="B52" s="14"/>
      <c r="C52" s="13"/>
      <c r="D52" s="18"/>
      <c r="E52" s="18"/>
      <c r="F52" s="18"/>
      <c r="G52" s="18"/>
      <c r="H52" s="18"/>
      <c r="I52" s="18"/>
      <c r="J52" s="18"/>
      <c r="K52" s="18"/>
      <c r="L52" s="18"/>
      <c r="M52" s="14"/>
      <c r="N52" s="6" t="s">
        <v>51</v>
      </c>
      <c r="O52" s="7"/>
      <c r="P52" s="7"/>
      <c r="Q52" s="7"/>
      <c r="R52" s="7"/>
      <c r="S52" s="7"/>
      <c r="T52" s="7"/>
      <c r="U52" s="7"/>
      <c r="V52" s="7"/>
      <c r="W52" s="7"/>
      <c r="X52" s="7"/>
      <c r="Y52" s="7"/>
      <c r="Z52" s="8"/>
      <c r="AA52" s="6" t="s">
        <v>47</v>
      </c>
      <c r="AB52" s="7"/>
      <c r="AC52" s="7"/>
      <c r="AD52" s="7"/>
      <c r="AE52" s="8"/>
      <c r="AF52" s="6">
        <v>462425</v>
      </c>
      <c r="AG52" s="7"/>
      <c r="AH52" s="7"/>
      <c r="AI52" s="7"/>
      <c r="AJ52" s="7"/>
      <c r="AK52" s="7"/>
      <c r="AL52" s="8"/>
      <c r="AM52" s="6" t="s">
        <v>41</v>
      </c>
      <c r="AN52" s="7"/>
      <c r="AO52" s="7"/>
      <c r="AP52" s="7"/>
      <c r="AQ52" s="8"/>
      <c r="AR52" s="6">
        <v>0.24675</v>
      </c>
      <c r="AS52" s="7"/>
      <c r="AT52" s="8"/>
      <c r="AU52" s="6" t="s">
        <v>42</v>
      </c>
      <c r="AV52" s="7"/>
      <c r="AW52" s="7"/>
      <c r="AX52" s="7"/>
      <c r="AY52" s="7"/>
      <c r="AZ52" s="7"/>
      <c r="BA52" s="7"/>
      <c r="BB52" s="7"/>
      <c r="BC52" s="7"/>
      <c r="BD52" s="8"/>
      <c r="BE52" s="11">
        <v>114.1</v>
      </c>
      <c r="BF52" s="7"/>
      <c r="BG52" s="7"/>
      <c r="BH52" s="7"/>
      <c r="BI52" s="7"/>
      <c r="BJ52" s="8"/>
      <c r="BK52" s="6" t="s">
        <v>206</v>
      </c>
      <c r="BL52" s="7"/>
      <c r="BM52" s="7"/>
      <c r="BN52" s="7"/>
      <c r="BO52" s="7"/>
      <c r="BP52" s="7"/>
      <c r="BQ52" s="8"/>
    </row>
    <row r="53" spans="1:69" x14ac:dyDescent="0.2">
      <c r="A53" s="13"/>
      <c r="B53" s="14"/>
      <c r="C53" s="13"/>
      <c r="D53" s="18"/>
      <c r="E53" s="18"/>
      <c r="F53" s="18"/>
      <c r="G53" s="18"/>
      <c r="H53" s="18"/>
      <c r="I53" s="18"/>
      <c r="J53" s="18"/>
      <c r="K53" s="18"/>
      <c r="L53" s="18"/>
      <c r="M53" s="14"/>
      <c r="N53" s="6" t="s">
        <v>52</v>
      </c>
      <c r="O53" s="7"/>
      <c r="P53" s="7"/>
      <c r="Q53" s="7"/>
      <c r="R53" s="7"/>
      <c r="S53" s="7"/>
      <c r="T53" s="7"/>
      <c r="U53" s="7"/>
      <c r="V53" s="7"/>
      <c r="W53" s="7"/>
      <c r="X53" s="7"/>
      <c r="Y53" s="7"/>
      <c r="Z53" s="8"/>
      <c r="AA53" s="6" t="s">
        <v>47</v>
      </c>
      <c r="AB53" s="7"/>
      <c r="AC53" s="7"/>
      <c r="AD53" s="7"/>
      <c r="AE53" s="8"/>
      <c r="AF53" s="6">
        <v>6845</v>
      </c>
      <c r="AG53" s="7"/>
      <c r="AH53" s="7"/>
      <c r="AI53" s="7"/>
      <c r="AJ53" s="7"/>
      <c r="AK53" s="7"/>
      <c r="AL53" s="8"/>
      <c r="AM53" s="6" t="s">
        <v>49</v>
      </c>
      <c r="AN53" s="7"/>
      <c r="AO53" s="7"/>
      <c r="AP53" s="7"/>
      <c r="AQ53" s="8"/>
      <c r="AR53" s="6">
        <v>2.2090399999999999</v>
      </c>
      <c r="AS53" s="7"/>
      <c r="AT53" s="8"/>
      <c r="AU53" s="6" t="s">
        <v>50</v>
      </c>
      <c r="AV53" s="7"/>
      <c r="AW53" s="7"/>
      <c r="AX53" s="7"/>
      <c r="AY53" s="7"/>
      <c r="AZ53" s="7"/>
      <c r="BA53" s="7"/>
      <c r="BB53" s="7"/>
      <c r="BC53" s="7"/>
      <c r="BD53" s="8"/>
      <c r="BE53" s="11">
        <v>15.12</v>
      </c>
      <c r="BF53" s="7"/>
      <c r="BG53" s="7"/>
      <c r="BH53" s="7"/>
      <c r="BI53" s="7"/>
      <c r="BJ53" s="8"/>
      <c r="BK53" s="6" t="s">
        <v>207</v>
      </c>
      <c r="BL53" s="7"/>
      <c r="BM53" s="7"/>
      <c r="BN53" s="7"/>
      <c r="BO53" s="7"/>
      <c r="BP53" s="7"/>
      <c r="BQ53" s="8"/>
    </row>
    <row r="54" spans="1:69" x14ac:dyDescent="0.2">
      <c r="A54" s="13"/>
      <c r="B54" s="14"/>
      <c r="C54" s="13"/>
      <c r="D54" s="18"/>
      <c r="E54" s="18"/>
      <c r="F54" s="18"/>
      <c r="G54" s="18"/>
      <c r="H54" s="18"/>
      <c r="I54" s="18"/>
      <c r="J54" s="18"/>
      <c r="K54" s="18"/>
      <c r="L54" s="18"/>
      <c r="M54" s="14"/>
      <c r="N54" s="6" t="s">
        <v>53</v>
      </c>
      <c r="O54" s="7"/>
      <c r="P54" s="7"/>
      <c r="Q54" s="7"/>
      <c r="R54" s="7"/>
      <c r="S54" s="7"/>
      <c r="T54" s="7"/>
      <c r="U54" s="7"/>
      <c r="V54" s="7"/>
      <c r="W54" s="7"/>
      <c r="X54" s="7"/>
      <c r="Y54" s="7"/>
      <c r="Z54" s="8"/>
      <c r="AA54" s="6" t="s">
        <v>47</v>
      </c>
      <c r="AB54" s="7"/>
      <c r="AC54" s="7"/>
      <c r="AD54" s="7"/>
      <c r="AE54" s="8"/>
      <c r="AF54" s="6">
        <v>23473</v>
      </c>
      <c r="AG54" s="7"/>
      <c r="AH54" s="7"/>
      <c r="AI54" s="7"/>
      <c r="AJ54" s="7"/>
      <c r="AK54" s="7"/>
      <c r="AL54" s="8"/>
      <c r="AM54" s="6" t="s">
        <v>49</v>
      </c>
      <c r="AN54" s="7"/>
      <c r="AO54" s="7"/>
      <c r="AP54" s="7"/>
      <c r="AQ54" s="8"/>
      <c r="AR54" s="6">
        <v>2.5941100000000001</v>
      </c>
      <c r="AS54" s="7"/>
      <c r="AT54" s="8"/>
      <c r="AU54" s="6" t="s">
        <v>50</v>
      </c>
      <c r="AV54" s="7"/>
      <c r="AW54" s="7"/>
      <c r="AX54" s="7"/>
      <c r="AY54" s="7"/>
      <c r="AZ54" s="7"/>
      <c r="BA54" s="7"/>
      <c r="BB54" s="7"/>
      <c r="BC54" s="7"/>
      <c r="BD54" s="8"/>
      <c r="BE54" s="11">
        <v>60.89</v>
      </c>
      <c r="BF54" s="7"/>
      <c r="BG54" s="7"/>
      <c r="BH54" s="7"/>
      <c r="BI54" s="7"/>
      <c r="BJ54" s="8"/>
      <c r="BK54" s="6" t="s">
        <v>207</v>
      </c>
      <c r="BL54" s="7"/>
      <c r="BM54" s="7"/>
      <c r="BN54" s="7"/>
      <c r="BO54" s="7"/>
      <c r="BP54" s="7"/>
      <c r="BQ54" s="8"/>
    </row>
    <row r="55" spans="1:69" x14ac:dyDescent="0.2">
      <c r="A55" s="13"/>
      <c r="B55" s="14"/>
      <c r="C55" s="13"/>
      <c r="D55" s="18"/>
      <c r="E55" s="18"/>
      <c r="F55" s="18"/>
      <c r="G55" s="18"/>
      <c r="H55" s="18"/>
      <c r="I55" s="18"/>
      <c r="J55" s="18"/>
      <c r="K55" s="18"/>
      <c r="L55" s="18"/>
      <c r="M55" s="14"/>
      <c r="N55" s="6" t="s">
        <v>54</v>
      </c>
      <c r="O55" s="7"/>
      <c r="P55" s="7"/>
      <c r="Q55" s="7"/>
      <c r="R55" s="7"/>
      <c r="S55" s="7"/>
      <c r="T55" s="7"/>
      <c r="U55" s="7"/>
      <c r="V55" s="7"/>
      <c r="W55" s="7"/>
      <c r="X55" s="7"/>
      <c r="Y55" s="7"/>
      <c r="Z55" s="8"/>
      <c r="AA55" s="6" t="s">
        <v>44</v>
      </c>
      <c r="AB55" s="7"/>
      <c r="AC55" s="7"/>
      <c r="AD55" s="7"/>
      <c r="AE55" s="8"/>
      <c r="AF55" s="6">
        <v>190068</v>
      </c>
      <c r="AG55" s="7"/>
      <c r="AH55" s="7"/>
      <c r="AI55" s="7"/>
      <c r="AJ55" s="7"/>
      <c r="AK55" s="7"/>
      <c r="AL55" s="8"/>
      <c r="AM55" s="6" t="s">
        <v>55</v>
      </c>
      <c r="AN55" s="7"/>
      <c r="AO55" s="7"/>
      <c r="AP55" s="7"/>
      <c r="AQ55" s="8"/>
      <c r="AR55" s="6">
        <v>0.34399999999999997</v>
      </c>
      <c r="AS55" s="7"/>
      <c r="AT55" s="8"/>
      <c r="AU55" s="6" t="s">
        <v>56</v>
      </c>
      <c r="AV55" s="7"/>
      <c r="AW55" s="7"/>
      <c r="AX55" s="7"/>
      <c r="AY55" s="7"/>
      <c r="AZ55" s="7"/>
      <c r="BA55" s="7"/>
      <c r="BB55" s="7"/>
      <c r="BC55" s="7"/>
      <c r="BD55" s="8"/>
      <c r="BE55" s="11">
        <v>65.38</v>
      </c>
      <c r="BF55" s="7"/>
      <c r="BG55" s="7"/>
      <c r="BH55" s="7"/>
      <c r="BI55" s="7"/>
      <c r="BJ55" s="8"/>
      <c r="BK55" s="6" t="s">
        <v>208</v>
      </c>
      <c r="BL55" s="7"/>
      <c r="BM55" s="7"/>
      <c r="BN55" s="7"/>
      <c r="BO55" s="7"/>
      <c r="BP55" s="7"/>
      <c r="BQ55" s="8"/>
    </row>
    <row r="56" spans="1:69" x14ac:dyDescent="0.2">
      <c r="A56" s="13"/>
      <c r="B56" s="14"/>
      <c r="C56" s="13"/>
      <c r="D56" s="18"/>
      <c r="E56" s="18"/>
      <c r="F56" s="18"/>
      <c r="G56" s="18"/>
      <c r="H56" s="18"/>
      <c r="I56" s="18"/>
      <c r="J56" s="18"/>
      <c r="K56" s="18"/>
      <c r="L56" s="18"/>
      <c r="M56" s="14"/>
      <c r="N56" s="6" t="s">
        <v>57</v>
      </c>
      <c r="O56" s="7"/>
      <c r="P56" s="7"/>
      <c r="Q56" s="7"/>
      <c r="R56" s="7"/>
      <c r="S56" s="7"/>
      <c r="T56" s="7"/>
      <c r="U56" s="7"/>
      <c r="V56" s="7"/>
      <c r="W56" s="7"/>
      <c r="X56" s="7"/>
      <c r="Y56" s="7"/>
      <c r="Z56" s="8"/>
      <c r="AA56" s="6" t="s">
        <v>44</v>
      </c>
      <c r="AB56" s="7"/>
      <c r="AC56" s="7"/>
      <c r="AD56" s="7"/>
      <c r="AE56" s="8"/>
      <c r="AF56" s="6">
        <v>230623</v>
      </c>
      <c r="AG56" s="7"/>
      <c r="AH56" s="7"/>
      <c r="AI56" s="7"/>
      <c r="AJ56" s="7"/>
      <c r="AK56" s="7"/>
      <c r="AL56" s="8"/>
      <c r="AM56" s="6" t="s">
        <v>55</v>
      </c>
      <c r="AN56" s="7"/>
      <c r="AO56" s="7"/>
      <c r="AP56" s="7"/>
      <c r="AQ56" s="8"/>
      <c r="AR56" s="6">
        <v>0.70799999999999996</v>
      </c>
      <c r="AS56" s="7"/>
      <c r="AT56" s="8"/>
      <c r="AU56" s="6" t="s">
        <v>56</v>
      </c>
      <c r="AV56" s="7"/>
      <c r="AW56" s="7"/>
      <c r="AX56" s="7"/>
      <c r="AY56" s="7"/>
      <c r="AZ56" s="7"/>
      <c r="BA56" s="7"/>
      <c r="BB56" s="7"/>
      <c r="BC56" s="7"/>
      <c r="BD56" s="8"/>
      <c r="BE56" s="11">
        <v>163.28</v>
      </c>
      <c r="BF56" s="7"/>
      <c r="BG56" s="7"/>
      <c r="BH56" s="7"/>
      <c r="BI56" s="7"/>
      <c r="BJ56" s="8"/>
      <c r="BK56" s="6" t="s">
        <v>208</v>
      </c>
      <c r="BL56" s="7"/>
      <c r="BM56" s="7"/>
      <c r="BN56" s="7"/>
      <c r="BO56" s="7"/>
      <c r="BP56" s="7"/>
      <c r="BQ56" s="8"/>
    </row>
    <row r="57" spans="1:69" x14ac:dyDescent="0.2">
      <c r="A57" s="13"/>
      <c r="B57" s="14"/>
      <c r="C57" s="13"/>
      <c r="D57" s="18"/>
      <c r="E57" s="18"/>
      <c r="F57" s="18"/>
      <c r="G57" s="18"/>
      <c r="H57" s="18"/>
      <c r="I57" s="18"/>
      <c r="J57" s="18"/>
      <c r="K57" s="18"/>
      <c r="L57" s="18"/>
      <c r="M57" s="14"/>
      <c r="N57" s="6" t="s">
        <v>58</v>
      </c>
      <c r="O57" s="7"/>
      <c r="P57" s="7"/>
      <c r="Q57" s="7"/>
      <c r="R57" s="7"/>
      <c r="S57" s="7"/>
      <c r="T57" s="7"/>
      <c r="U57" s="7"/>
      <c r="V57" s="7"/>
      <c r="W57" s="7"/>
      <c r="X57" s="7"/>
      <c r="Y57" s="7"/>
      <c r="Z57" s="8"/>
      <c r="AA57" s="6" t="s">
        <v>44</v>
      </c>
      <c r="AB57" s="7"/>
      <c r="AC57" s="7"/>
      <c r="AD57" s="7"/>
      <c r="AE57" s="8"/>
      <c r="AF57" s="6">
        <v>379</v>
      </c>
      <c r="AG57" s="7"/>
      <c r="AH57" s="7"/>
      <c r="AI57" s="7"/>
      <c r="AJ57" s="7"/>
      <c r="AK57" s="7"/>
      <c r="AL57" s="8"/>
      <c r="AM57" s="6" t="s">
        <v>59</v>
      </c>
      <c r="AN57" s="7"/>
      <c r="AO57" s="7"/>
      <c r="AP57" s="7"/>
      <c r="AQ57" s="8"/>
      <c r="AR57" s="6">
        <v>21.353999999999999</v>
      </c>
      <c r="AS57" s="7"/>
      <c r="AT57" s="8"/>
      <c r="AU57" s="6" t="s">
        <v>60</v>
      </c>
      <c r="AV57" s="7"/>
      <c r="AW57" s="7"/>
      <c r="AX57" s="7"/>
      <c r="AY57" s="7"/>
      <c r="AZ57" s="7"/>
      <c r="BA57" s="7"/>
      <c r="BB57" s="7"/>
      <c r="BC57" s="7"/>
      <c r="BD57" s="8"/>
      <c r="BE57" s="11">
        <v>8.09</v>
      </c>
      <c r="BF57" s="7"/>
      <c r="BG57" s="7"/>
      <c r="BH57" s="7"/>
      <c r="BI57" s="7"/>
      <c r="BJ57" s="8"/>
      <c r="BK57" s="6" t="s">
        <v>209</v>
      </c>
      <c r="BL57" s="7"/>
      <c r="BM57" s="7"/>
      <c r="BN57" s="7"/>
      <c r="BO57" s="7"/>
      <c r="BP57" s="7"/>
      <c r="BQ57" s="8"/>
    </row>
    <row r="58" spans="1:69" x14ac:dyDescent="0.2">
      <c r="A58" s="13"/>
      <c r="B58" s="14"/>
      <c r="C58" s="13"/>
      <c r="D58" s="18"/>
      <c r="E58" s="18"/>
      <c r="F58" s="18"/>
      <c r="G58" s="18"/>
      <c r="H58" s="18"/>
      <c r="I58" s="18"/>
      <c r="J58" s="18"/>
      <c r="K58" s="18"/>
      <c r="L58" s="18"/>
      <c r="M58" s="14"/>
      <c r="N58" s="6" t="s">
        <v>61</v>
      </c>
      <c r="O58" s="7"/>
      <c r="P58" s="7"/>
      <c r="Q58" s="7"/>
      <c r="R58" s="7"/>
      <c r="S58" s="7"/>
      <c r="T58" s="7"/>
      <c r="U58" s="7"/>
      <c r="V58" s="7"/>
      <c r="W58" s="7"/>
      <c r="X58" s="7"/>
      <c r="Y58" s="7"/>
      <c r="Z58" s="8"/>
      <c r="AA58" s="6" t="s">
        <v>44</v>
      </c>
      <c r="AB58" s="7"/>
      <c r="AC58" s="7"/>
      <c r="AD58" s="7"/>
      <c r="AE58" s="8"/>
      <c r="AF58" s="6">
        <v>908</v>
      </c>
      <c r="AG58" s="7"/>
      <c r="AH58" s="7"/>
      <c r="AI58" s="7"/>
      <c r="AJ58" s="7"/>
      <c r="AK58" s="7"/>
      <c r="AL58" s="8"/>
      <c r="AM58" s="6" t="s">
        <v>59</v>
      </c>
      <c r="AN58" s="7"/>
      <c r="AO58" s="7"/>
      <c r="AP58" s="7"/>
      <c r="AQ58" s="8"/>
      <c r="AR58" s="6">
        <v>21.3538</v>
      </c>
      <c r="AS58" s="7"/>
      <c r="AT58" s="8"/>
      <c r="AU58" s="6" t="s">
        <v>60</v>
      </c>
      <c r="AV58" s="7"/>
      <c r="AW58" s="7"/>
      <c r="AX58" s="7"/>
      <c r="AY58" s="7"/>
      <c r="AZ58" s="7"/>
      <c r="BA58" s="7"/>
      <c r="BB58" s="7"/>
      <c r="BC58" s="7"/>
      <c r="BD58" s="8"/>
      <c r="BE58" s="11">
        <v>19.39</v>
      </c>
      <c r="BF58" s="7"/>
      <c r="BG58" s="7"/>
      <c r="BH58" s="7"/>
      <c r="BI58" s="7"/>
      <c r="BJ58" s="8"/>
      <c r="BK58" s="6" t="s">
        <v>209</v>
      </c>
      <c r="BL58" s="7"/>
      <c r="BM58" s="7"/>
      <c r="BN58" s="7"/>
      <c r="BO58" s="7"/>
      <c r="BP58" s="7"/>
      <c r="BQ58" s="8"/>
    </row>
    <row r="59" spans="1:69" x14ac:dyDescent="0.2">
      <c r="A59" s="13"/>
      <c r="B59" s="14"/>
      <c r="C59" s="13"/>
      <c r="D59" s="18"/>
      <c r="E59" s="18"/>
      <c r="F59" s="18"/>
      <c r="G59" s="18"/>
      <c r="H59" s="18"/>
      <c r="I59" s="18"/>
      <c r="J59" s="18"/>
      <c r="K59" s="18"/>
      <c r="L59" s="18"/>
      <c r="M59" s="14"/>
      <c r="N59" s="6" t="s">
        <v>62</v>
      </c>
      <c r="O59" s="7"/>
      <c r="P59" s="7"/>
      <c r="Q59" s="7"/>
      <c r="R59" s="7"/>
      <c r="S59" s="7"/>
      <c r="T59" s="7"/>
      <c r="U59" s="7"/>
      <c r="V59" s="7"/>
      <c r="W59" s="7"/>
      <c r="X59" s="7"/>
      <c r="Y59" s="7"/>
      <c r="Z59" s="8"/>
      <c r="AA59" s="6" t="s">
        <v>44</v>
      </c>
      <c r="AB59" s="7"/>
      <c r="AC59" s="7"/>
      <c r="AD59" s="7"/>
      <c r="AE59" s="8"/>
      <c r="AF59" s="6">
        <v>56</v>
      </c>
      <c r="AG59" s="7"/>
      <c r="AH59" s="7"/>
      <c r="AI59" s="7"/>
      <c r="AJ59" s="7"/>
      <c r="AK59" s="7"/>
      <c r="AL59" s="8"/>
      <c r="AM59" s="6" t="s">
        <v>59</v>
      </c>
      <c r="AN59" s="7"/>
      <c r="AO59" s="7"/>
      <c r="AP59" s="7"/>
      <c r="AQ59" s="8"/>
      <c r="AR59" s="6">
        <v>10.203900000000001</v>
      </c>
      <c r="AS59" s="7"/>
      <c r="AT59" s="8"/>
      <c r="AU59" s="6" t="s">
        <v>60</v>
      </c>
      <c r="AV59" s="7"/>
      <c r="AW59" s="7"/>
      <c r="AX59" s="7"/>
      <c r="AY59" s="7"/>
      <c r="AZ59" s="7"/>
      <c r="BA59" s="7"/>
      <c r="BB59" s="7"/>
      <c r="BC59" s="7"/>
      <c r="BD59" s="8"/>
      <c r="BE59" s="11">
        <v>0.56999999999999995</v>
      </c>
      <c r="BF59" s="7"/>
      <c r="BG59" s="7"/>
      <c r="BH59" s="7"/>
      <c r="BI59" s="7"/>
      <c r="BJ59" s="8"/>
      <c r="BK59" s="6" t="s">
        <v>209</v>
      </c>
      <c r="BL59" s="7"/>
      <c r="BM59" s="7"/>
      <c r="BN59" s="7"/>
      <c r="BO59" s="7"/>
      <c r="BP59" s="7"/>
      <c r="BQ59" s="8"/>
    </row>
    <row r="60" spans="1:69" x14ac:dyDescent="0.2">
      <c r="A60" s="13"/>
      <c r="B60" s="14"/>
      <c r="C60" s="13"/>
      <c r="D60" s="18"/>
      <c r="E60" s="18"/>
      <c r="F60" s="18"/>
      <c r="G60" s="18"/>
      <c r="H60" s="18"/>
      <c r="I60" s="18"/>
      <c r="J60" s="18"/>
      <c r="K60" s="18"/>
      <c r="L60" s="18"/>
      <c r="M60" s="14"/>
      <c r="N60" s="6" t="s">
        <v>63</v>
      </c>
      <c r="O60" s="7"/>
      <c r="P60" s="7"/>
      <c r="Q60" s="7"/>
      <c r="R60" s="7"/>
      <c r="S60" s="7"/>
      <c r="T60" s="7"/>
      <c r="U60" s="7"/>
      <c r="V60" s="7"/>
      <c r="W60" s="7"/>
      <c r="X60" s="7"/>
      <c r="Y60" s="7"/>
      <c r="Z60" s="8"/>
      <c r="AA60" s="6" t="s">
        <v>47</v>
      </c>
      <c r="AB60" s="7"/>
      <c r="AC60" s="7"/>
      <c r="AD60" s="7"/>
      <c r="AE60" s="8"/>
      <c r="AF60" s="6">
        <v>944500</v>
      </c>
      <c r="AG60" s="7"/>
      <c r="AH60" s="7"/>
      <c r="AI60" s="7"/>
      <c r="AJ60" s="7"/>
      <c r="AK60" s="7"/>
      <c r="AL60" s="8"/>
      <c r="AM60" s="6" t="s">
        <v>41</v>
      </c>
      <c r="AN60" s="7"/>
      <c r="AO60" s="7"/>
      <c r="AP60" s="7"/>
      <c r="AQ60" s="8"/>
      <c r="AR60" s="6">
        <v>1.5630000000000002E-2</v>
      </c>
      <c r="AS60" s="7"/>
      <c r="AT60" s="8"/>
      <c r="AU60" s="6" t="s">
        <v>42</v>
      </c>
      <c r="AV60" s="7"/>
      <c r="AW60" s="7"/>
      <c r="AX60" s="7"/>
      <c r="AY60" s="7"/>
      <c r="AZ60" s="7"/>
      <c r="BA60" s="7"/>
      <c r="BB60" s="7"/>
      <c r="BC60" s="7"/>
      <c r="BD60" s="8"/>
      <c r="BE60" s="11">
        <v>14.76</v>
      </c>
      <c r="BF60" s="7"/>
      <c r="BG60" s="7"/>
      <c r="BH60" s="7"/>
      <c r="BI60" s="7"/>
      <c r="BJ60" s="8"/>
      <c r="BK60" s="6" t="s">
        <v>210</v>
      </c>
      <c r="BL60" s="7"/>
      <c r="BM60" s="7"/>
      <c r="BN60" s="7"/>
      <c r="BO60" s="7"/>
      <c r="BP60" s="7"/>
      <c r="BQ60" s="8"/>
    </row>
    <row r="61" spans="1:69" x14ac:dyDescent="0.2">
      <c r="A61" s="13"/>
      <c r="B61" s="14"/>
      <c r="C61" s="13"/>
      <c r="D61" s="18"/>
      <c r="E61" s="18"/>
      <c r="F61" s="18"/>
      <c r="G61" s="18"/>
      <c r="H61" s="18"/>
      <c r="I61" s="18"/>
      <c r="J61" s="18"/>
      <c r="K61" s="18"/>
      <c r="L61" s="18"/>
      <c r="M61" s="14"/>
      <c r="N61" s="6" t="s">
        <v>39</v>
      </c>
      <c r="O61" s="7"/>
      <c r="P61" s="7"/>
      <c r="Q61" s="7"/>
      <c r="R61" s="7"/>
      <c r="S61" s="7"/>
      <c r="T61" s="7"/>
      <c r="U61" s="7"/>
      <c r="V61" s="7"/>
      <c r="W61" s="7"/>
      <c r="X61" s="7"/>
      <c r="Y61" s="7"/>
      <c r="Z61" s="8"/>
      <c r="AA61" s="6" t="s">
        <v>40</v>
      </c>
      <c r="AB61" s="7"/>
      <c r="AC61" s="7"/>
      <c r="AD61" s="7"/>
      <c r="AE61" s="8"/>
      <c r="AF61" s="6">
        <v>5851159</v>
      </c>
      <c r="AG61" s="7"/>
      <c r="AH61" s="7"/>
      <c r="AI61" s="7"/>
      <c r="AJ61" s="7"/>
      <c r="AK61" s="7"/>
      <c r="AL61" s="8"/>
      <c r="AM61" s="6" t="s">
        <v>41</v>
      </c>
      <c r="AN61" s="7"/>
      <c r="AO61" s="7"/>
      <c r="AP61" s="7"/>
      <c r="AQ61" s="8"/>
      <c r="AR61" s="6">
        <v>0.25559999999999999</v>
      </c>
      <c r="AS61" s="7"/>
      <c r="AT61" s="8"/>
      <c r="AU61" s="6" t="s">
        <v>42</v>
      </c>
      <c r="AV61" s="7"/>
      <c r="AW61" s="7"/>
      <c r="AX61" s="7"/>
      <c r="AY61" s="7"/>
      <c r="AZ61" s="7"/>
      <c r="BA61" s="7"/>
      <c r="BB61" s="7"/>
      <c r="BC61" s="7"/>
      <c r="BD61" s="8"/>
      <c r="BE61" s="11">
        <v>1495.56</v>
      </c>
      <c r="BF61" s="7"/>
      <c r="BG61" s="7"/>
      <c r="BH61" s="7"/>
      <c r="BI61" s="7"/>
      <c r="BJ61" s="8"/>
      <c r="BK61" s="6" t="s">
        <v>211</v>
      </c>
      <c r="BL61" s="7"/>
      <c r="BM61" s="7"/>
      <c r="BN61" s="7"/>
      <c r="BO61" s="7"/>
      <c r="BP61" s="7"/>
      <c r="BQ61" s="8"/>
    </row>
    <row r="62" spans="1:69" x14ac:dyDescent="0.2">
      <c r="A62" s="15"/>
      <c r="B62" s="16"/>
      <c r="C62" s="15"/>
      <c r="D62" s="19"/>
      <c r="E62" s="19"/>
      <c r="F62" s="19"/>
      <c r="G62" s="19"/>
      <c r="H62" s="19"/>
      <c r="I62" s="19"/>
      <c r="J62" s="19"/>
      <c r="K62" s="19"/>
      <c r="L62" s="19"/>
      <c r="M62" s="16"/>
      <c r="N62" s="6" t="s">
        <v>39</v>
      </c>
      <c r="O62" s="7"/>
      <c r="P62" s="7"/>
      <c r="Q62" s="7"/>
      <c r="R62" s="7"/>
      <c r="S62" s="7"/>
      <c r="T62" s="7"/>
      <c r="U62" s="7"/>
      <c r="V62" s="7"/>
      <c r="W62" s="7"/>
      <c r="X62" s="7"/>
      <c r="Y62" s="7"/>
      <c r="Z62" s="8"/>
      <c r="AA62" s="6" t="s">
        <v>40</v>
      </c>
      <c r="AB62" s="7"/>
      <c r="AC62" s="7"/>
      <c r="AD62" s="7"/>
      <c r="AE62" s="8"/>
      <c r="AF62" s="6">
        <v>29420</v>
      </c>
      <c r="AG62" s="7"/>
      <c r="AH62" s="7"/>
      <c r="AI62" s="7"/>
      <c r="AJ62" s="7"/>
      <c r="AK62" s="7"/>
      <c r="AL62" s="8"/>
      <c r="AM62" s="6" t="s">
        <v>41</v>
      </c>
      <c r="AN62" s="7"/>
      <c r="AO62" s="7"/>
      <c r="AP62" s="7"/>
      <c r="AQ62" s="8"/>
      <c r="AR62" s="6">
        <v>0.25559999999999999</v>
      </c>
      <c r="AS62" s="7"/>
      <c r="AT62" s="8"/>
      <c r="AU62" s="6" t="s">
        <v>42</v>
      </c>
      <c r="AV62" s="7"/>
      <c r="AW62" s="7"/>
      <c r="AX62" s="7"/>
      <c r="AY62" s="7"/>
      <c r="AZ62" s="7"/>
      <c r="BA62" s="7"/>
      <c r="BB62" s="7"/>
      <c r="BC62" s="7"/>
      <c r="BD62" s="8"/>
      <c r="BE62" s="11">
        <v>7.52</v>
      </c>
      <c r="BF62" s="7"/>
      <c r="BG62" s="7"/>
      <c r="BH62" s="7"/>
      <c r="BI62" s="7"/>
      <c r="BJ62" s="8"/>
      <c r="BK62" s="6" t="s">
        <v>212</v>
      </c>
      <c r="BL62" s="7"/>
      <c r="BM62" s="7"/>
      <c r="BN62" s="7"/>
      <c r="BO62" s="7"/>
      <c r="BP62" s="7"/>
      <c r="BQ62" s="8"/>
    </row>
    <row r="63" spans="1:69"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row>
    <row r="64" spans="1:69" x14ac:dyDescent="0.2">
      <c r="A64" s="9" t="s">
        <v>69</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8"/>
      <c r="AV64" s="4"/>
      <c r="AW64" s="4"/>
      <c r="AX64" s="4"/>
      <c r="AY64" s="4"/>
      <c r="AZ64" s="4"/>
      <c r="BA64" s="4"/>
      <c r="BB64" s="4"/>
      <c r="BC64" s="4"/>
      <c r="BD64" s="4"/>
      <c r="BE64" s="4"/>
      <c r="BF64" s="4"/>
      <c r="BG64" s="4"/>
      <c r="BH64" s="4"/>
      <c r="BI64" s="4"/>
      <c r="BJ64" s="4"/>
      <c r="BK64" s="4"/>
      <c r="BL64" s="4"/>
      <c r="BM64" s="4"/>
      <c r="BN64" s="4"/>
      <c r="BO64" s="4"/>
      <c r="BP64" s="4"/>
      <c r="BQ64" s="4"/>
    </row>
    <row r="65" spans="1:69" x14ac:dyDescent="0.2">
      <c r="A65" s="10" t="s">
        <v>70</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8"/>
      <c r="AV65" s="4"/>
      <c r="AW65" s="4"/>
      <c r="AX65" s="4"/>
      <c r="AY65" s="4"/>
      <c r="AZ65" s="4"/>
      <c r="BA65" s="4"/>
      <c r="BB65" s="4"/>
      <c r="BC65" s="4"/>
      <c r="BD65" s="4"/>
      <c r="BE65" s="4"/>
      <c r="BF65" s="4"/>
      <c r="BG65" s="4"/>
      <c r="BH65" s="4"/>
      <c r="BI65" s="4"/>
      <c r="BJ65" s="4"/>
      <c r="BK65" s="4"/>
      <c r="BL65" s="4"/>
      <c r="BM65" s="4"/>
      <c r="BN65" s="4"/>
      <c r="BO65" s="4"/>
      <c r="BP65" s="4"/>
      <c r="BQ65" s="4"/>
    </row>
    <row r="66" spans="1:69" x14ac:dyDescent="0.2">
      <c r="A66" s="9" t="s">
        <v>31</v>
      </c>
      <c r="B66" s="7"/>
      <c r="C66" s="8"/>
      <c r="D66" s="9" t="s">
        <v>71</v>
      </c>
      <c r="E66" s="7"/>
      <c r="F66" s="7"/>
      <c r="G66" s="7"/>
      <c r="H66" s="7"/>
      <c r="I66" s="7"/>
      <c r="J66" s="7"/>
      <c r="K66" s="7"/>
      <c r="L66" s="7"/>
      <c r="M66" s="7"/>
      <c r="N66" s="8"/>
      <c r="O66" s="9" t="s">
        <v>72</v>
      </c>
      <c r="P66" s="7"/>
      <c r="Q66" s="7"/>
      <c r="R66" s="7"/>
      <c r="S66" s="7"/>
      <c r="T66" s="7"/>
      <c r="U66" s="7"/>
      <c r="V66" s="7"/>
      <c r="W66" s="7"/>
      <c r="X66" s="7"/>
      <c r="Y66" s="7"/>
      <c r="Z66" s="7"/>
      <c r="AA66" s="8"/>
      <c r="AB66" s="9" t="s">
        <v>31</v>
      </c>
      <c r="AC66" s="7"/>
      <c r="AD66" s="7"/>
      <c r="AE66" s="7"/>
      <c r="AF66" s="7"/>
      <c r="AG66" s="7"/>
      <c r="AH66" s="7"/>
      <c r="AI66" s="7"/>
      <c r="AJ66" s="7"/>
      <c r="AK66" s="7"/>
      <c r="AL66" s="7"/>
      <c r="AM66" s="7"/>
      <c r="AN66" s="7"/>
      <c r="AO66" s="7"/>
      <c r="AP66" s="7"/>
      <c r="AQ66" s="7"/>
      <c r="AR66" s="7"/>
      <c r="AS66" s="7"/>
      <c r="AT66" s="7"/>
      <c r="AU66" s="8"/>
      <c r="AV66" s="4"/>
      <c r="AW66" s="4"/>
      <c r="AX66" s="4"/>
      <c r="AY66" s="4"/>
      <c r="AZ66" s="4"/>
      <c r="BA66" s="4"/>
      <c r="BB66" s="4"/>
      <c r="BC66" s="4"/>
      <c r="BD66" s="4"/>
      <c r="BE66" s="4"/>
      <c r="BF66" s="4"/>
      <c r="BG66" s="4"/>
      <c r="BH66" s="4"/>
      <c r="BI66" s="4"/>
      <c r="BJ66" s="4"/>
      <c r="BK66" s="4"/>
      <c r="BL66" s="4"/>
      <c r="BM66" s="4"/>
      <c r="BN66" s="4"/>
      <c r="BO66" s="4"/>
      <c r="BP66" s="4"/>
      <c r="BQ66" s="4"/>
    </row>
    <row r="67" spans="1:69" x14ac:dyDescent="0.2">
      <c r="A67" s="9" t="s">
        <v>73</v>
      </c>
      <c r="B67" s="7"/>
      <c r="C67" s="8"/>
      <c r="D67" s="9" t="s">
        <v>74</v>
      </c>
      <c r="E67" s="8"/>
      <c r="F67" s="9" t="s">
        <v>75</v>
      </c>
      <c r="G67" s="7"/>
      <c r="H67" s="7"/>
      <c r="I67" s="7"/>
      <c r="J67" s="7"/>
      <c r="K67" s="7"/>
      <c r="L67" s="7"/>
      <c r="M67" s="7"/>
      <c r="N67" s="8"/>
      <c r="O67" s="9" t="s">
        <v>74</v>
      </c>
      <c r="P67" s="7"/>
      <c r="Q67" s="7"/>
      <c r="R67" s="8"/>
      <c r="S67" s="4"/>
      <c r="T67" s="9" t="s">
        <v>75</v>
      </c>
      <c r="U67" s="7"/>
      <c r="V67" s="7"/>
      <c r="W67" s="7"/>
      <c r="X67" s="7"/>
      <c r="Y67" s="7"/>
      <c r="Z67" s="7"/>
      <c r="AA67" s="8"/>
      <c r="AB67" s="9" t="s">
        <v>9</v>
      </c>
      <c r="AC67" s="7"/>
      <c r="AD67" s="7"/>
      <c r="AE67" s="7"/>
      <c r="AF67" s="7"/>
      <c r="AG67" s="7"/>
      <c r="AH67" s="7"/>
      <c r="AI67" s="7"/>
      <c r="AJ67" s="7"/>
      <c r="AK67" s="7"/>
      <c r="AL67" s="7"/>
      <c r="AM67" s="7"/>
      <c r="AN67" s="7"/>
      <c r="AO67" s="7"/>
      <c r="AP67" s="7"/>
      <c r="AQ67" s="7"/>
      <c r="AR67" s="7"/>
      <c r="AS67" s="7"/>
      <c r="AT67" s="7"/>
      <c r="AU67" s="8"/>
      <c r="AV67" s="4"/>
      <c r="AW67" s="4"/>
      <c r="AX67" s="4"/>
      <c r="AY67" s="4"/>
      <c r="AZ67" s="4"/>
      <c r="BA67" s="4"/>
      <c r="BB67" s="4"/>
      <c r="BC67" s="4"/>
      <c r="BD67" s="4"/>
      <c r="BE67" s="4"/>
      <c r="BF67" s="4"/>
      <c r="BG67" s="4"/>
      <c r="BH67" s="4"/>
      <c r="BI67" s="4"/>
      <c r="BJ67" s="4"/>
      <c r="BK67" s="4"/>
      <c r="BL67" s="4"/>
      <c r="BM67" s="4"/>
      <c r="BN67" s="4"/>
      <c r="BO67" s="4"/>
      <c r="BP67" s="4"/>
      <c r="BQ67" s="4"/>
    </row>
    <row r="68" spans="1:69" x14ac:dyDescent="0.2">
      <c r="A68" s="6" t="s">
        <v>76</v>
      </c>
      <c r="B68" s="7"/>
      <c r="C68" s="8"/>
      <c r="D68" s="6" t="s">
        <v>31</v>
      </c>
      <c r="E68" s="8"/>
      <c r="F68" s="6" t="s">
        <v>31</v>
      </c>
      <c r="G68" s="7"/>
      <c r="H68" s="7"/>
      <c r="I68" s="7"/>
      <c r="J68" s="7"/>
      <c r="K68" s="7"/>
      <c r="L68" s="7"/>
      <c r="M68" s="7"/>
      <c r="N68" s="8"/>
      <c r="O68" s="6">
        <v>944500</v>
      </c>
      <c r="P68" s="7"/>
      <c r="Q68" s="7"/>
      <c r="R68" s="8"/>
      <c r="S68" s="4"/>
      <c r="T68" s="6">
        <v>0</v>
      </c>
      <c r="U68" s="7"/>
      <c r="V68" s="7"/>
      <c r="W68" s="7"/>
      <c r="X68" s="7"/>
      <c r="Y68" s="7"/>
      <c r="Z68" s="7"/>
      <c r="AA68" s="8"/>
      <c r="AB68" s="6" t="s">
        <v>213</v>
      </c>
      <c r="AC68" s="7"/>
      <c r="AD68" s="7"/>
      <c r="AE68" s="7"/>
      <c r="AF68" s="7"/>
      <c r="AG68" s="7"/>
      <c r="AH68" s="7"/>
      <c r="AI68" s="7"/>
      <c r="AJ68" s="7"/>
      <c r="AK68" s="7"/>
      <c r="AL68" s="7"/>
      <c r="AM68" s="7"/>
      <c r="AN68" s="7"/>
      <c r="AO68" s="7"/>
      <c r="AP68" s="7"/>
      <c r="AQ68" s="7"/>
      <c r="AR68" s="7"/>
      <c r="AS68" s="7"/>
      <c r="AT68" s="7"/>
      <c r="AU68" s="8"/>
      <c r="AV68" s="4"/>
      <c r="AW68" s="4"/>
      <c r="AX68" s="4"/>
      <c r="AY68" s="4"/>
      <c r="AZ68" s="4"/>
      <c r="BA68" s="4"/>
      <c r="BB68" s="4"/>
      <c r="BC68" s="4"/>
      <c r="BD68" s="4"/>
      <c r="BE68" s="4"/>
      <c r="BF68" s="4"/>
      <c r="BG68" s="4"/>
      <c r="BH68" s="4"/>
      <c r="BI68" s="4"/>
      <c r="BJ68" s="4"/>
      <c r="BK68" s="4"/>
      <c r="BL68" s="4"/>
      <c r="BM68" s="4"/>
      <c r="BN68" s="4"/>
      <c r="BO68" s="4"/>
      <c r="BP68" s="4"/>
      <c r="BQ68" s="4"/>
    </row>
    <row r="69" spans="1:69"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row>
    <row r="70" spans="1:69"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row>
    <row r="71" spans="1:69" x14ac:dyDescent="0.2">
      <c r="A71" s="9" t="s">
        <v>78</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8"/>
      <c r="BO71" s="4"/>
      <c r="BP71" s="4"/>
      <c r="BQ71" s="4"/>
    </row>
    <row r="72" spans="1:69" x14ac:dyDescent="0.2">
      <c r="A72" s="10" t="s">
        <v>79</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8"/>
      <c r="BO72" s="4"/>
      <c r="BP72" s="4"/>
      <c r="BQ72" s="4"/>
    </row>
    <row r="73" spans="1:69" ht="30" x14ac:dyDescent="0.2">
      <c r="A73" s="9" t="s">
        <v>80</v>
      </c>
      <c r="B73" s="7"/>
      <c r="C73" s="8"/>
      <c r="D73" s="1" t="s">
        <v>81</v>
      </c>
      <c r="E73" s="9" t="s">
        <v>82</v>
      </c>
      <c r="F73" s="7"/>
      <c r="G73" s="7"/>
      <c r="H73" s="7"/>
      <c r="I73" s="7"/>
      <c r="J73" s="7"/>
      <c r="K73" s="7"/>
      <c r="L73" s="8"/>
      <c r="M73" s="9" t="s">
        <v>8</v>
      </c>
      <c r="N73" s="7"/>
      <c r="O73" s="7"/>
      <c r="P73" s="7"/>
      <c r="Q73" s="7"/>
      <c r="R73" s="7"/>
      <c r="S73" s="7"/>
      <c r="T73" s="7"/>
      <c r="U73" s="8"/>
      <c r="V73" s="9" t="s">
        <v>83</v>
      </c>
      <c r="W73" s="7"/>
      <c r="X73" s="7"/>
      <c r="Y73" s="7"/>
      <c r="Z73" s="7"/>
      <c r="AA73" s="7"/>
      <c r="AB73" s="7"/>
      <c r="AC73" s="7"/>
      <c r="AD73" s="7"/>
      <c r="AE73" s="7"/>
      <c r="AF73" s="7"/>
      <c r="AG73" s="8"/>
      <c r="AH73" s="9" t="s">
        <v>84</v>
      </c>
      <c r="AI73" s="7"/>
      <c r="AJ73" s="7"/>
      <c r="AK73" s="7"/>
      <c r="AL73" s="7"/>
      <c r="AM73" s="8"/>
      <c r="AN73" s="9" t="s">
        <v>85</v>
      </c>
      <c r="AO73" s="7"/>
      <c r="AP73" s="8"/>
      <c r="AQ73" s="9" t="s">
        <v>86</v>
      </c>
      <c r="AR73" s="8"/>
      <c r="AS73" s="9" t="s">
        <v>87</v>
      </c>
      <c r="AT73" s="7"/>
      <c r="AU73" s="7"/>
      <c r="AV73" s="7"/>
      <c r="AW73" s="8"/>
      <c r="AX73" s="9" t="s">
        <v>88</v>
      </c>
      <c r="AY73" s="7"/>
      <c r="AZ73" s="7"/>
      <c r="BA73" s="7"/>
      <c r="BB73" s="7"/>
      <c r="BC73" s="8"/>
      <c r="BD73" s="9" t="s">
        <v>9</v>
      </c>
      <c r="BE73" s="7"/>
      <c r="BF73" s="7"/>
      <c r="BG73" s="7"/>
      <c r="BH73" s="7"/>
      <c r="BI73" s="7"/>
      <c r="BJ73" s="7"/>
      <c r="BK73" s="7"/>
      <c r="BL73" s="7"/>
      <c r="BM73" s="7"/>
      <c r="BN73" s="8"/>
      <c r="BO73" s="4"/>
      <c r="BP73" s="4"/>
      <c r="BQ73" s="4"/>
    </row>
    <row r="74" spans="1:69" x14ac:dyDescent="0.2">
      <c r="A74" s="6" t="s">
        <v>214</v>
      </c>
      <c r="B74" s="7"/>
      <c r="C74" s="8"/>
      <c r="D74" s="5" t="s">
        <v>90</v>
      </c>
      <c r="E74" s="6">
        <v>38</v>
      </c>
      <c r="F74" s="7"/>
      <c r="G74" s="7"/>
      <c r="H74" s="7"/>
      <c r="I74" s="7"/>
      <c r="J74" s="7"/>
      <c r="K74" s="7"/>
      <c r="L74" s="8"/>
      <c r="M74" s="6" t="s">
        <v>91</v>
      </c>
      <c r="N74" s="7"/>
      <c r="O74" s="7"/>
      <c r="P74" s="7"/>
      <c r="Q74" s="7"/>
      <c r="R74" s="7"/>
      <c r="S74" s="7"/>
      <c r="T74" s="7"/>
      <c r="U74" s="8"/>
      <c r="V74" s="6" t="s">
        <v>92</v>
      </c>
      <c r="W74" s="7"/>
      <c r="X74" s="7"/>
      <c r="Y74" s="7"/>
      <c r="Z74" s="7"/>
      <c r="AA74" s="7"/>
      <c r="AB74" s="7"/>
      <c r="AC74" s="7"/>
      <c r="AD74" s="7"/>
      <c r="AE74" s="7"/>
      <c r="AF74" s="7"/>
      <c r="AG74" s="8"/>
      <c r="AH74" s="6" t="s">
        <v>215</v>
      </c>
      <c r="AI74" s="7"/>
      <c r="AJ74" s="7"/>
      <c r="AK74" s="7"/>
      <c r="AL74" s="7"/>
      <c r="AM74" s="8"/>
      <c r="AN74" s="6" t="s">
        <v>11</v>
      </c>
      <c r="AO74" s="7"/>
      <c r="AP74" s="8"/>
      <c r="AQ74" s="6">
        <v>16651</v>
      </c>
      <c r="AR74" s="8"/>
      <c r="AS74" s="6" t="s">
        <v>12</v>
      </c>
      <c r="AT74" s="7"/>
      <c r="AU74" s="7"/>
      <c r="AV74" s="7"/>
      <c r="AW74" s="8"/>
      <c r="AX74" s="6" t="s">
        <v>216</v>
      </c>
      <c r="AY74" s="7"/>
      <c r="AZ74" s="7"/>
      <c r="BA74" s="7"/>
      <c r="BB74" s="7"/>
      <c r="BC74" s="8"/>
      <c r="BD74" s="6" t="s">
        <v>217</v>
      </c>
      <c r="BE74" s="7"/>
      <c r="BF74" s="7"/>
      <c r="BG74" s="7"/>
      <c r="BH74" s="7"/>
      <c r="BI74" s="7"/>
      <c r="BJ74" s="7"/>
      <c r="BK74" s="7"/>
      <c r="BL74" s="7"/>
      <c r="BM74" s="7"/>
      <c r="BN74" s="8"/>
      <c r="BO74" s="4"/>
      <c r="BP74" s="4"/>
      <c r="BQ74" s="4"/>
    </row>
    <row r="75" spans="1:69" x14ac:dyDescent="0.2">
      <c r="A75" s="6" t="s">
        <v>218</v>
      </c>
      <c r="B75" s="7"/>
      <c r="C75" s="8"/>
      <c r="D75" s="5" t="s">
        <v>90</v>
      </c>
      <c r="E75" s="6">
        <v>90</v>
      </c>
      <c r="F75" s="7"/>
      <c r="G75" s="7"/>
      <c r="H75" s="7"/>
      <c r="I75" s="7"/>
      <c r="J75" s="7"/>
      <c r="K75" s="7"/>
      <c r="L75" s="8"/>
      <c r="M75" s="6" t="s">
        <v>31</v>
      </c>
      <c r="N75" s="7"/>
      <c r="O75" s="7"/>
      <c r="P75" s="7"/>
      <c r="Q75" s="7"/>
      <c r="R75" s="7"/>
      <c r="S75" s="7"/>
      <c r="T75" s="7"/>
      <c r="U75" s="8"/>
      <c r="V75" s="6" t="s">
        <v>97</v>
      </c>
      <c r="W75" s="7"/>
      <c r="X75" s="7"/>
      <c r="Y75" s="7"/>
      <c r="Z75" s="7"/>
      <c r="AA75" s="7"/>
      <c r="AB75" s="7"/>
      <c r="AC75" s="7"/>
      <c r="AD75" s="7"/>
      <c r="AE75" s="7"/>
      <c r="AF75" s="7"/>
      <c r="AG75" s="8"/>
      <c r="AH75" s="6" t="s">
        <v>219</v>
      </c>
      <c r="AI75" s="7"/>
      <c r="AJ75" s="7"/>
      <c r="AK75" s="7"/>
      <c r="AL75" s="7"/>
      <c r="AM75" s="8"/>
      <c r="AN75" s="6" t="s">
        <v>31</v>
      </c>
      <c r="AO75" s="7"/>
      <c r="AP75" s="8"/>
      <c r="AQ75" s="6" t="s">
        <v>31</v>
      </c>
      <c r="AR75" s="8"/>
      <c r="AS75" s="6" t="s">
        <v>31</v>
      </c>
      <c r="AT75" s="7"/>
      <c r="AU75" s="7"/>
      <c r="AV75" s="7"/>
      <c r="AW75" s="8"/>
      <c r="AX75" s="6" t="s">
        <v>99</v>
      </c>
      <c r="AY75" s="7"/>
      <c r="AZ75" s="7"/>
      <c r="BA75" s="7"/>
      <c r="BB75" s="7"/>
      <c r="BC75" s="8"/>
      <c r="BD75" s="6" t="s">
        <v>220</v>
      </c>
      <c r="BE75" s="7"/>
      <c r="BF75" s="7"/>
      <c r="BG75" s="7"/>
      <c r="BH75" s="7"/>
      <c r="BI75" s="7"/>
      <c r="BJ75" s="7"/>
      <c r="BK75" s="7"/>
      <c r="BL75" s="7"/>
      <c r="BM75" s="7"/>
      <c r="BN75" s="8"/>
      <c r="BO75" s="4"/>
      <c r="BP75" s="4"/>
      <c r="BQ75" s="4"/>
    </row>
    <row r="76" spans="1:69" x14ac:dyDescent="0.2">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row>
    <row r="77" spans="1:69"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row>
    <row r="78" spans="1:69" x14ac:dyDescent="0.2">
      <c r="A78" s="9" t="s">
        <v>142</v>
      </c>
      <c r="B78" s="7"/>
      <c r="C78" s="7"/>
      <c r="D78" s="7"/>
      <c r="E78" s="7"/>
      <c r="F78" s="7"/>
      <c r="G78" s="7"/>
      <c r="H78" s="7"/>
      <c r="I78" s="8"/>
      <c r="J78" s="9" t="s">
        <v>31</v>
      </c>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8"/>
      <c r="AZ78" s="4"/>
      <c r="BA78" s="4"/>
      <c r="BB78" s="4"/>
      <c r="BC78" s="4"/>
      <c r="BD78" s="4"/>
      <c r="BE78" s="4"/>
      <c r="BF78" s="4"/>
      <c r="BG78" s="4"/>
      <c r="BH78" s="4"/>
      <c r="BI78" s="4"/>
      <c r="BJ78" s="4"/>
      <c r="BK78" s="4"/>
      <c r="BL78" s="4"/>
      <c r="BM78" s="4"/>
      <c r="BN78" s="4"/>
      <c r="BO78" s="4"/>
      <c r="BP78" s="4"/>
      <c r="BQ78" s="4"/>
    </row>
    <row r="79" spans="1:69" x14ac:dyDescent="0.2">
      <c r="A79" s="9" t="s">
        <v>7</v>
      </c>
      <c r="B79" s="7"/>
      <c r="C79" s="7"/>
      <c r="D79" s="7"/>
      <c r="E79" s="7"/>
      <c r="F79" s="7"/>
      <c r="G79" s="7"/>
      <c r="H79" s="7"/>
      <c r="I79" s="8"/>
      <c r="J79" s="9" t="s">
        <v>143</v>
      </c>
      <c r="K79" s="7"/>
      <c r="L79" s="7"/>
      <c r="M79" s="7"/>
      <c r="N79" s="7"/>
      <c r="O79" s="7"/>
      <c r="P79" s="7"/>
      <c r="Q79" s="7"/>
      <c r="R79" s="7"/>
      <c r="S79" s="7"/>
      <c r="T79" s="7"/>
      <c r="U79" s="7"/>
      <c r="V79" s="7"/>
      <c r="W79" s="7"/>
      <c r="X79" s="7"/>
      <c r="Y79" s="8"/>
      <c r="Z79" s="9" t="s">
        <v>144</v>
      </c>
      <c r="AA79" s="7"/>
      <c r="AB79" s="7"/>
      <c r="AC79" s="7"/>
      <c r="AD79" s="7"/>
      <c r="AE79" s="7"/>
      <c r="AF79" s="7"/>
      <c r="AG79" s="7"/>
      <c r="AH79" s="7"/>
      <c r="AI79" s="8"/>
      <c r="AJ79" s="9" t="s">
        <v>9</v>
      </c>
      <c r="AK79" s="7"/>
      <c r="AL79" s="7"/>
      <c r="AM79" s="7"/>
      <c r="AN79" s="7"/>
      <c r="AO79" s="7"/>
      <c r="AP79" s="7"/>
      <c r="AQ79" s="7"/>
      <c r="AR79" s="7"/>
      <c r="AS79" s="7"/>
      <c r="AT79" s="7"/>
      <c r="AU79" s="7"/>
      <c r="AV79" s="7"/>
      <c r="AW79" s="7"/>
      <c r="AX79" s="7"/>
      <c r="AY79" s="8"/>
      <c r="AZ79" s="4"/>
      <c r="BA79" s="4"/>
      <c r="BB79" s="4"/>
      <c r="BC79" s="4"/>
      <c r="BD79" s="4"/>
      <c r="BE79" s="4"/>
      <c r="BF79" s="4"/>
      <c r="BG79" s="4"/>
      <c r="BH79" s="4"/>
      <c r="BI79" s="4"/>
      <c r="BJ79" s="4"/>
      <c r="BK79" s="4"/>
      <c r="BL79" s="4"/>
      <c r="BM79" s="4"/>
      <c r="BN79" s="4"/>
      <c r="BO79" s="4"/>
      <c r="BP79" s="4"/>
      <c r="BQ79" s="4"/>
    </row>
    <row r="80" spans="1:69" x14ac:dyDescent="0.2">
      <c r="A80" s="6">
        <v>401</v>
      </c>
      <c r="B80" s="17"/>
      <c r="C80" s="17"/>
      <c r="D80" s="17"/>
      <c r="E80" s="17"/>
      <c r="F80" s="17"/>
      <c r="G80" s="17"/>
      <c r="H80" s="17"/>
      <c r="I80" s="12"/>
      <c r="J80" s="6" t="s">
        <v>145</v>
      </c>
      <c r="K80" s="7"/>
      <c r="L80" s="7"/>
      <c r="M80" s="7"/>
      <c r="N80" s="7"/>
      <c r="O80" s="7"/>
      <c r="P80" s="7"/>
      <c r="Q80" s="7"/>
      <c r="R80" s="7"/>
      <c r="S80" s="7"/>
      <c r="T80" s="7"/>
      <c r="U80" s="7"/>
      <c r="V80" s="7"/>
      <c r="W80" s="7"/>
      <c r="X80" s="7"/>
      <c r="Y80" s="8"/>
      <c r="Z80" s="6">
        <v>152</v>
      </c>
      <c r="AA80" s="7"/>
      <c r="AB80" s="7"/>
      <c r="AC80" s="7"/>
      <c r="AD80" s="7"/>
      <c r="AE80" s="7"/>
      <c r="AF80" s="7"/>
      <c r="AG80" s="7"/>
      <c r="AH80" s="7"/>
      <c r="AI80" s="8"/>
      <c r="AJ80" s="6"/>
      <c r="AK80" s="7"/>
      <c r="AL80" s="7"/>
      <c r="AM80" s="7"/>
      <c r="AN80" s="7"/>
      <c r="AO80" s="7"/>
      <c r="AP80" s="7"/>
      <c r="AQ80" s="7"/>
      <c r="AR80" s="7"/>
      <c r="AS80" s="7"/>
      <c r="AT80" s="7"/>
      <c r="AU80" s="7"/>
      <c r="AV80" s="7"/>
      <c r="AW80" s="7"/>
      <c r="AX80" s="7"/>
      <c r="AY80" s="8"/>
      <c r="AZ80" s="4"/>
      <c r="BA80" s="4"/>
      <c r="BB80" s="4"/>
      <c r="BC80" s="4"/>
      <c r="BD80" s="4"/>
      <c r="BE80" s="4"/>
      <c r="BF80" s="4"/>
      <c r="BG80" s="4"/>
      <c r="BH80" s="4"/>
      <c r="BI80" s="4"/>
      <c r="BJ80" s="4"/>
      <c r="BK80" s="4"/>
      <c r="BL80" s="4"/>
      <c r="BM80" s="4"/>
      <c r="BN80" s="4"/>
      <c r="BO80" s="4"/>
      <c r="BP80" s="4"/>
      <c r="BQ80" s="4"/>
    </row>
    <row r="81" spans="1:69" x14ac:dyDescent="0.2">
      <c r="A81" s="13"/>
      <c r="B81" s="18"/>
      <c r="C81" s="18"/>
      <c r="D81" s="18"/>
      <c r="E81" s="18"/>
      <c r="F81" s="18"/>
      <c r="G81" s="18"/>
      <c r="H81" s="18"/>
      <c r="I81" s="14"/>
      <c r="J81" s="6" t="s">
        <v>147</v>
      </c>
      <c r="K81" s="7"/>
      <c r="L81" s="7"/>
      <c r="M81" s="7"/>
      <c r="N81" s="7"/>
      <c r="O81" s="7"/>
      <c r="P81" s="7"/>
      <c r="Q81" s="7"/>
      <c r="R81" s="7"/>
      <c r="S81" s="7"/>
      <c r="T81" s="7"/>
      <c r="U81" s="7"/>
      <c r="V81" s="7"/>
      <c r="W81" s="7"/>
      <c r="X81" s="7"/>
      <c r="Y81" s="8"/>
      <c r="Z81" s="6">
        <v>182</v>
      </c>
      <c r="AA81" s="7"/>
      <c r="AB81" s="7"/>
      <c r="AC81" s="7"/>
      <c r="AD81" s="7"/>
      <c r="AE81" s="7"/>
      <c r="AF81" s="7"/>
      <c r="AG81" s="7"/>
      <c r="AH81" s="7"/>
      <c r="AI81" s="8"/>
      <c r="AJ81" s="6"/>
      <c r="AK81" s="7"/>
      <c r="AL81" s="7"/>
      <c r="AM81" s="7"/>
      <c r="AN81" s="7"/>
      <c r="AO81" s="7"/>
      <c r="AP81" s="7"/>
      <c r="AQ81" s="7"/>
      <c r="AR81" s="7"/>
      <c r="AS81" s="7"/>
      <c r="AT81" s="7"/>
      <c r="AU81" s="7"/>
      <c r="AV81" s="7"/>
      <c r="AW81" s="7"/>
      <c r="AX81" s="7"/>
      <c r="AY81" s="8"/>
      <c r="AZ81" s="4"/>
      <c r="BA81" s="4"/>
      <c r="BB81" s="4"/>
      <c r="BC81" s="4"/>
      <c r="BD81" s="4"/>
      <c r="BE81" s="4"/>
      <c r="BF81" s="4"/>
      <c r="BG81" s="4"/>
      <c r="BH81" s="4"/>
      <c r="BI81" s="4"/>
      <c r="BJ81" s="4"/>
      <c r="BK81" s="4"/>
      <c r="BL81" s="4"/>
      <c r="BM81" s="4"/>
      <c r="BN81" s="4"/>
      <c r="BO81" s="4"/>
      <c r="BP81" s="4"/>
      <c r="BQ81" s="4"/>
    </row>
    <row r="82" spans="1:69" x14ac:dyDescent="0.2">
      <c r="A82" s="13"/>
      <c r="B82" s="18"/>
      <c r="C82" s="18"/>
      <c r="D82" s="18"/>
      <c r="E82" s="18"/>
      <c r="F82" s="18"/>
      <c r="G82" s="18"/>
      <c r="H82" s="18"/>
      <c r="I82" s="14"/>
      <c r="J82" s="6" t="s">
        <v>149</v>
      </c>
      <c r="K82" s="7"/>
      <c r="L82" s="7"/>
      <c r="M82" s="7"/>
      <c r="N82" s="7"/>
      <c r="O82" s="7"/>
      <c r="P82" s="7"/>
      <c r="Q82" s="7"/>
      <c r="R82" s="7"/>
      <c r="S82" s="7"/>
      <c r="T82" s="7"/>
      <c r="U82" s="7"/>
      <c r="V82" s="7"/>
      <c r="W82" s="7"/>
      <c r="X82" s="7"/>
      <c r="Y82" s="8"/>
      <c r="Z82" s="6">
        <v>5</v>
      </c>
      <c r="AA82" s="7"/>
      <c r="AB82" s="7"/>
      <c r="AC82" s="7"/>
      <c r="AD82" s="7"/>
      <c r="AE82" s="7"/>
      <c r="AF82" s="7"/>
      <c r="AG82" s="7"/>
      <c r="AH82" s="7"/>
      <c r="AI82" s="8"/>
      <c r="AJ82" s="6"/>
      <c r="AK82" s="7"/>
      <c r="AL82" s="7"/>
      <c r="AM82" s="7"/>
      <c r="AN82" s="7"/>
      <c r="AO82" s="7"/>
      <c r="AP82" s="7"/>
      <c r="AQ82" s="7"/>
      <c r="AR82" s="7"/>
      <c r="AS82" s="7"/>
      <c r="AT82" s="7"/>
      <c r="AU82" s="7"/>
      <c r="AV82" s="7"/>
      <c r="AW82" s="7"/>
      <c r="AX82" s="7"/>
      <c r="AY82" s="8"/>
      <c r="AZ82" s="4"/>
      <c r="BA82" s="4"/>
      <c r="BB82" s="4"/>
      <c r="BC82" s="4"/>
      <c r="BD82" s="4"/>
      <c r="BE82" s="4"/>
      <c r="BF82" s="4"/>
      <c r="BG82" s="4"/>
      <c r="BH82" s="4"/>
      <c r="BI82" s="4"/>
      <c r="BJ82" s="4"/>
      <c r="BK82" s="4"/>
      <c r="BL82" s="4"/>
      <c r="BM82" s="4"/>
      <c r="BN82" s="4"/>
      <c r="BO82" s="4"/>
      <c r="BP82" s="4"/>
      <c r="BQ82" s="4"/>
    </row>
    <row r="83" spans="1:69" x14ac:dyDescent="0.2">
      <c r="A83" s="13"/>
      <c r="B83" s="18"/>
      <c r="C83" s="18"/>
      <c r="D83" s="18"/>
      <c r="E83" s="18"/>
      <c r="F83" s="18"/>
      <c r="G83" s="18"/>
      <c r="H83" s="18"/>
      <c r="I83" s="14"/>
      <c r="J83" s="6" t="s">
        <v>97</v>
      </c>
      <c r="K83" s="7"/>
      <c r="L83" s="7"/>
      <c r="M83" s="7"/>
      <c r="N83" s="7"/>
      <c r="O83" s="7"/>
      <c r="P83" s="7"/>
      <c r="Q83" s="7"/>
      <c r="R83" s="7"/>
      <c r="S83" s="7"/>
      <c r="T83" s="7"/>
      <c r="U83" s="7"/>
      <c r="V83" s="7"/>
      <c r="W83" s="7"/>
      <c r="X83" s="7"/>
      <c r="Y83" s="8"/>
      <c r="Z83" s="6" t="s">
        <v>31</v>
      </c>
      <c r="AA83" s="7"/>
      <c r="AB83" s="7"/>
      <c r="AC83" s="7"/>
      <c r="AD83" s="7"/>
      <c r="AE83" s="7"/>
      <c r="AF83" s="7"/>
      <c r="AG83" s="7"/>
      <c r="AH83" s="7"/>
      <c r="AI83" s="8"/>
      <c r="AJ83" s="6"/>
      <c r="AK83" s="7"/>
      <c r="AL83" s="7"/>
      <c r="AM83" s="7"/>
      <c r="AN83" s="7"/>
      <c r="AO83" s="7"/>
      <c r="AP83" s="7"/>
      <c r="AQ83" s="7"/>
      <c r="AR83" s="7"/>
      <c r="AS83" s="7"/>
      <c r="AT83" s="7"/>
      <c r="AU83" s="7"/>
      <c r="AV83" s="7"/>
      <c r="AW83" s="7"/>
      <c r="AX83" s="7"/>
      <c r="AY83" s="8"/>
      <c r="AZ83" s="4"/>
      <c r="BA83" s="4"/>
      <c r="BB83" s="4"/>
      <c r="BC83" s="4"/>
      <c r="BD83" s="4"/>
      <c r="BE83" s="4"/>
      <c r="BF83" s="4"/>
      <c r="BG83" s="4"/>
      <c r="BH83" s="4"/>
      <c r="BI83" s="4"/>
      <c r="BJ83" s="4"/>
      <c r="BK83" s="4"/>
      <c r="BL83" s="4"/>
      <c r="BM83" s="4"/>
      <c r="BN83" s="4"/>
      <c r="BO83" s="4"/>
      <c r="BP83" s="4"/>
      <c r="BQ83" s="4"/>
    </row>
    <row r="84" spans="1:69" x14ac:dyDescent="0.2">
      <c r="A84" s="13"/>
      <c r="B84" s="18"/>
      <c r="C84" s="18"/>
      <c r="D84" s="18"/>
      <c r="E84" s="18"/>
      <c r="F84" s="18"/>
      <c r="G84" s="18"/>
      <c r="H84" s="18"/>
      <c r="I84" s="14"/>
      <c r="J84" s="6" t="s">
        <v>150</v>
      </c>
      <c r="K84" s="7"/>
      <c r="L84" s="7"/>
      <c r="M84" s="7"/>
      <c r="N84" s="7"/>
      <c r="O84" s="7"/>
      <c r="P84" s="7"/>
      <c r="Q84" s="7"/>
      <c r="R84" s="7"/>
      <c r="S84" s="7"/>
      <c r="T84" s="7"/>
      <c r="U84" s="7"/>
      <c r="V84" s="7"/>
      <c r="W84" s="7"/>
      <c r="X84" s="7"/>
      <c r="Y84" s="8"/>
      <c r="Z84" s="6">
        <v>62</v>
      </c>
      <c r="AA84" s="7"/>
      <c r="AB84" s="7"/>
      <c r="AC84" s="7"/>
      <c r="AD84" s="7"/>
      <c r="AE84" s="7"/>
      <c r="AF84" s="7"/>
      <c r="AG84" s="7"/>
      <c r="AH84" s="7"/>
      <c r="AI84" s="8"/>
      <c r="AJ84" s="6"/>
      <c r="AK84" s="7"/>
      <c r="AL84" s="7"/>
      <c r="AM84" s="7"/>
      <c r="AN84" s="7"/>
      <c r="AO84" s="7"/>
      <c r="AP84" s="7"/>
      <c r="AQ84" s="7"/>
      <c r="AR84" s="7"/>
      <c r="AS84" s="7"/>
      <c r="AT84" s="7"/>
      <c r="AU84" s="7"/>
      <c r="AV84" s="7"/>
      <c r="AW84" s="7"/>
      <c r="AX84" s="7"/>
      <c r="AY84" s="8"/>
      <c r="AZ84" s="4"/>
      <c r="BA84" s="4"/>
      <c r="BB84" s="4"/>
      <c r="BC84" s="4"/>
      <c r="BD84" s="4"/>
      <c r="BE84" s="4"/>
      <c r="BF84" s="4"/>
      <c r="BG84" s="4"/>
      <c r="BH84" s="4"/>
      <c r="BI84" s="4"/>
      <c r="BJ84" s="4"/>
      <c r="BK84" s="4"/>
      <c r="BL84" s="4"/>
      <c r="BM84" s="4"/>
      <c r="BN84" s="4"/>
      <c r="BO84" s="4"/>
      <c r="BP84" s="4"/>
      <c r="BQ84" s="4"/>
    </row>
    <row r="85" spans="1:69" x14ac:dyDescent="0.2">
      <c r="A85" s="13"/>
      <c r="B85" s="18"/>
      <c r="C85" s="18"/>
      <c r="D85" s="18"/>
      <c r="E85" s="18"/>
      <c r="F85" s="18"/>
      <c r="G85" s="18"/>
      <c r="H85" s="18"/>
      <c r="I85" s="14"/>
      <c r="J85" s="6" t="s">
        <v>151</v>
      </c>
      <c r="K85" s="7"/>
      <c r="L85" s="7"/>
      <c r="M85" s="7"/>
      <c r="N85" s="7"/>
      <c r="O85" s="7"/>
      <c r="P85" s="7"/>
      <c r="Q85" s="7"/>
      <c r="R85" s="7"/>
      <c r="S85" s="7"/>
      <c r="T85" s="7"/>
      <c r="U85" s="7"/>
      <c r="V85" s="7"/>
      <c r="W85" s="7"/>
      <c r="X85" s="7"/>
      <c r="Y85" s="8"/>
      <c r="Z85" s="6" t="s">
        <v>31</v>
      </c>
      <c r="AA85" s="7"/>
      <c r="AB85" s="7"/>
      <c r="AC85" s="7"/>
      <c r="AD85" s="7"/>
      <c r="AE85" s="7"/>
      <c r="AF85" s="7"/>
      <c r="AG85" s="7"/>
      <c r="AH85" s="7"/>
      <c r="AI85" s="8"/>
      <c r="AJ85" s="6"/>
      <c r="AK85" s="7"/>
      <c r="AL85" s="7"/>
      <c r="AM85" s="7"/>
      <c r="AN85" s="7"/>
      <c r="AO85" s="7"/>
      <c r="AP85" s="7"/>
      <c r="AQ85" s="7"/>
      <c r="AR85" s="7"/>
      <c r="AS85" s="7"/>
      <c r="AT85" s="7"/>
      <c r="AU85" s="7"/>
      <c r="AV85" s="7"/>
      <c r="AW85" s="7"/>
      <c r="AX85" s="7"/>
      <c r="AY85" s="8"/>
      <c r="AZ85" s="4"/>
      <c r="BA85" s="4"/>
      <c r="BB85" s="4"/>
      <c r="BC85" s="4"/>
      <c r="BD85" s="4"/>
      <c r="BE85" s="4"/>
      <c r="BF85" s="4"/>
      <c r="BG85" s="4"/>
      <c r="BH85" s="4"/>
      <c r="BI85" s="4"/>
      <c r="BJ85" s="4"/>
      <c r="BK85" s="4"/>
      <c r="BL85" s="4"/>
      <c r="BM85" s="4"/>
      <c r="BN85" s="4"/>
      <c r="BO85" s="4"/>
      <c r="BP85" s="4"/>
      <c r="BQ85" s="4"/>
    </row>
    <row r="86" spans="1:69" x14ac:dyDescent="0.2">
      <c r="A86" s="13"/>
      <c r="B86" s="18"/>
      <c r="C86" s="18"/>
      <c r="D86" s="18"/>
      <c r="E86" s="18"/>
      <c r="F86" s="18"/>
      <c r="G86" s="18"/>
      <c r="H86" s="18"/>
      <c r="I86" s="14"/>
      <c r="J86" s="6" t="s">
        <v>152</v>
      </c>
      <c r="K86" s="7"/>
      <c r="L86" s="7"/>
      <c r="M86" s="7"/>
      <c r="N86" s="7"/>
      <c r="O86" s="7"/>
      <c r="P86" s="7"/>
      <c r="Q86" s="7"/>
      <c r="R86" s="7"/>
      <c r="S86" s="7"/>
      <c r="T86" s="7"/>
      <c r="U86" s="7"/>
      <c r="V86" s="7"/>
      <c r="W86" s="7"/>
      <c r="X86" s="7"/>
      <c r="Y86" s="8"/>
      <c r="Z86" s="6" t="s">
        <v>31</v>
      </c>
      <c r="AA86" s="7"/>
      <c r="AB86" s="7"/>
      <c r="AC86" s="7"/>
      <c r="AD86" s="7"/>
      <c r="AE86" s="7"/>
      <c r="AF86" s="7"/>
      <c r="AG86" s="7"/>
      <c r="AH86" s="7"/>
      <c r="AI86" s="8"/>
      <c r="AJ86" s="6"/>
      <c r="AK86" s="7"/>
      <c r="AL86" s="7"/>
      <c r="AM86" s="7"/>
      <c r="AN86" s="7"/>
      <c r="AO86" s="7"/>
      <c r="AP86" s="7"/>
      <c r="AQ86" s="7"/>
      <c r="AR86" s="7"/>
      <c r="AS86" s="7"/>
      <c r="AT86" s="7"/>
      <c r="AU86" s="7"/>
      <c r="AV86" s="7"/>
      <c r="AW86" s="7"/>
      <c r="AX86" s="7"/>
      <c r="AY86" s="8"/>
      <c r="AZ86" s="4"/>
      <c r="BA86" s="4"/>
      <c r="BB86" s="4"/>
      <c r="BC86" s="4"/>
      <c r="BD86" s="4"/>
      <c r="BE86" s="4"/>
      <c r="BF86" s="4"/>
      <c r="BG86" s="4"/>
      <c r="BH86" s="4"/>
      <c r="BI86" s="4"/>
      <c r="BJ86" s="4"/>
      <c r="BK86" s="4"/>
      <c r="BL86" s="4"/>
      <c r="BM86" s="4"/>
      <c r="BN86" s="4"/>
      <c r="BO86" s="4"/>
      <c r="BP86" s="4"/>
      <c r="BQ86" s="4"/>
    </row>
    <row r="87" spans="1:69" x14ac:dyDescent="0.2">
      <c r="A87" s="15"/>
      <c r="B87" s="19"/>
      <c r="C87" s="19"/>
      <c r="D87" s="19"/>
      <c r="E87" s="19"/>
      <c r="F87" s="19"/>
      <c r="G87" s="19"/>
      <c r="H87" s="19"/>
      <c r="I87" s="16"/>
      <c r="J87" s="6" t="s">
        <v>96</v>
      </c>
      <c r="K87" s="7"/>
      <c r="L87" s="7"/>
      <c r="M87" s="7"/>
      <c r="N87" s="7"/>
      <c r="O87" s="7"/>
      <c r="P87" s="7"/>
      <c r="Q87" s="7"/>
      <c r="R87" s="7"/>
      <c r="S87" s="7"/>
      <c r="T87" s="7"/>
      <c r="U87" s="7"/>
      <c r="V87" s="7"/>
      <c r="W87" s="7"/>
      <c r="X87" s="7"/>
      <c r="Y87" s="8"/>
      <c r="Z87" s="6" t="s">
        <v>31</v>
      </c>
      <c r="AA87" s="7"/>
      <c r="AB87" s="7"/>
      <c r="AC87" s="7"/>
      <c r="AD87" s="7"/>
      <c r="AE87" s="7"/>
      <c r="AF87" s="7"/>
      <c r="AG87" s="7"/>
      <c r="AH87" s="7"/>
      <c r="AI87" s="8"/>
      <c r="AJ87" s="6"/>
      <c r="AK87" s="7"/>
      <c r="AL87" s="7"/>
      <c r="AM87" s="7"/>
      <c r="AN87" s="7"/>
      <c r="AO87" s="7"/>
      <c r="AP87" s="7"/>
      <c r="AQ87" s="7"/>
      <c r="AR87" s="7"/>
      <c r="AS87" s="7"/>
      <c r="AT87" s="7"/>
      <c r="AU87" s="7"/>
      <c r="AV87" s="7"/>
      <c r="AW87" s="7"/>
      <c r="AX87" s="7"/>
      <c r="AY87" s="8"/>
      <c r="AZ87" s="4"/>
      <c r="BA87" s="4"/>
      <c r="BB87" s="4"/>
      <c r="BC87" s="4"/>
      <c r="BD87" s="4"/>
      <c r="BE87" s="4"/>
      <c r="BF87" s="4"/>
      <c r="BG87" s="4"/>
      <c r="BH87" s="4"/>
      <c r="BI87" s="4"/>
      <c r="BJ87" s="4"/>
      <c r="BK87" s="4"/>
      <c r="BL87" s="4"/>
      <c r="BM87" s="4"/>
      <c r="BN87" s="4"/>
      <c r="BO87" s="4"/>
      <c r="BP87" s="4"/>
      <c r="BQ87" s="4"/>
    </row>
    <row r="88" spans="1:69"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row>
    <row r="89" spans="1:69"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row>
    <row r="90" spans="1:69" x14ac:dyDescent="0.2">
      <c r="A90" s="9" t="s">
        <v>153</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8"/>
      <c r="BQ90" s="4"/>
    </row>
    <row r="91" spans="1:69" x14ac:dyDescent="0.2">
      <c r="A91" s="10" t="s">
        <v>154</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8"/>
      <c r="BQ91" s="4"/>
    </row>
    <row r="92" spans="1:69" x14ac:dyDescent="0.2">
      <c r="A92" s="9" t="s">
        <v>155</v>
      </c>
      <c r="B92" s="7"/>
      <c r="C92" s="8"/>
      <c r="D92" s="9" t="s">
        <v>156</v>
      </c>
      <c r="E92" s="7"/>
      <c r="F92" s="8"/>
      <c r="G92" s="9" t="s">
        <v>157</v>
      </c>
      <c r="H92" s="8"/>
      <c r="I92" s="9" t="s">
        <v>158</v>
      </c>
      <c r="J92" s="7"/>
      <c r="K92" s="7"/>
      <c r="L92" s="7"/>
      <c r="M92" s="7"/>
      <c r="N92" s="7"/>
      <c r="O92" s="8"/>
      <c r="P92" s="9" t="s">
        <v>159</v>
      </c>
      <c r="Q92" s="7"/>
      <c r="R92" s="7"/>
      <c r="S92" s="7"/>
      <c r="T92" s="8"/>
      <c r="U92" s="9" t="s">
        <v>160</v>
      </c>
      <c r="V92" s="7"/>
      <c r="W92" s="7"/>
      <c r="X92" s="7"/>
      <c r="Y92" s="7"/>
      <c r="Z92" s="7"/>
      <c r="AA92" s="7"/>
      <c r="AB92" s="7"/>
      <c r="AC92" s="8"/>
      <c r="AD92" s="9" t="s">
        <v>161</v>
      </c>
      <c r="AE92" s="7"/>
      <c r="AF92" s="8"/>
      <c r="AG92" s="9" t="s">
        <v>162</v>
      </c>
      <c r="AH92" s="7"/>
      <c r="AI92" s="7"/>
      <c r="AJ92" s="7"/>
      <c r="AK92" s="7"/>
      <c r="AL92" s="7"/>
      <c r="AM92" s="7"/>
      <c r="AN92" s="8"/>
      <c r="AO92" s="9" t="s">
        <v>163</v>
      </c>
      <c r="AP92" s="7"/>
      <c r="AQ92" s="7"/>
      <c r="AR92" s="7"/>
      <c r="AS92" s="8"/>
      <c r="AT92" s="9" t="s">
        <v>164</v>
      </c>
      <c r="AU92" s="7"/>
      <c r="AV92" s="7"/>
      <c r="AW92" s="7"/>
      <c r="AX92" s="8"/>
      <c r="AY92" s="9" t="s">
        <v>165</v>
      </c>
      <c r="AZ92" s="7"/>
      <c r="BA92" s="7"/>
      <c r="BB92" s="7"/>
      <c r="BC92" s="7"/>
      <c r="BD92" s="7"/>
      <c r="BE92" s="7"/>
      <c r="BF92" s="7"/>
      <c r="BG92" s="7"/>
      <c r="BH92" s="7"/>
      <c r="BI92" s="8"/>
      <c r="BJ92" s="9" t="s">
        <v>9</v>
      </c>
      <c r="BK92" s="7"/>
      <c r="BL92" s="7"/>
      <c r="BM92" s="7"/>
      <c r="BN92" s="7"/>
      <c r="BO92" s="7"/>
      <c r="BP92" s="8"/>
      <c r="BQ92" s="4"/>
    </row>
    <row r="93" spans="1:69" x14ac:dyDescent="0.2">
      <c r="A93" s="6" t="s">
        <v>221</v>
      </c>
      <c r="B93" s="7"/>
      <c r="C93" s="8"/>
      <c r="D93" s="6" t="s">
        <v>222</v>
      </c>
      <c r="E93" s="7"/>
      <c r="F93" s="8"/>
      <c r="G93" s="6" t="s">
        <v>216</v>
      </c>
      <c r="H93" s="8"/>
      <c r="I93" s="6" t="s">
        <v>169</v>
      </c>
      <c r="J93" s="7"/>
      <c r="K93" s="7"/>
      <c r="L93" s="7"/>
      <c r="M93" s="7"/>
      <c r="N93" s="7"/>
      <c r="O93" s="8"/>
      <c r="P93" s="6">
        <v>180000</v>
      </c>
      <c r="Q93" s="7"/>
      <c r="R93" s="7"/>
      <c r="S93" s="7"/>
      <c r="T93" s="8"/>
      <c r="U93" s="6">
        <v>0</v>
      </c>
      <c r="V93" s="7"/>
      <c r="W93" s="7"/>
      <c r="X93" s="7"/>
      <c r="Y93" s="7"/>
      <c r="Z93" s="7"/>
      <c r="AA93" s="7"/>
      <c r="AB93" s="7"/>
      <c r="AC93" s="8"/>
      <c r="AD93" s="6">
        <v>15</v>
      </c>
      <c r="AE93" s="7"/>
      <c r="AF93" s="8"/>
      <c r="AG93" s="6" t="s">
        <v>170</v>
      </c>
      <c r="AH93" s="7"/>
      <c r="AI93" s="7"/>
      <c r="AJ93" s="7"/>
      <c r="AK93" s="7"/>
      <c r="AL93" s="7"/>
      <c r="AM93" s="7"/>
      <c r="AN93" s="8"/>
      <c r="AO93" s="6">
        <v>91</v>
      </c>
      <c r="AP93" s="7"/>
      <c r="AQ93" s="7"/>
      <c r="AR93" s="7"/>
      <c r="AS93" s="8"/>
      <c r="AT93" s="6" t="s">
        <v>223</v>
      </c>
      <c r="AU93" s="7"/>
      <c r="AV93" s="7"/>
      <c r="AW93" s="7"/>
      <c r="AX93" s="8"/>
      <c r="AY93" s="6" t="s">
        <v>224</v>
      </c>
      <c r="AZ93" s="7"/>
      <c r="BA93" s="7"/>
      <c r="BB93" s="7"/>
      <c r="BC93" s="7"/>
      <c r="BD93" s="7"/>
      <c r="BE93" s="7"/>
      <c r="BF93" s="7"/>
      <c r="BG93" s="7"/>
      <c r="BH93" s="7"/>
      <c r="BI93" s="8"/>
      <c r="BJ93" s="6" t="s">
        <v>225</v>
      </c>
      <c r="BK93" s="7"/>
      <c r="BL93" s="7"/>
      <c r="BM93" s="7"/>
      <c r="BN93" s="7"/>
      <c r="BO93" s="7"/>
      <c r="BP93" s="8"/>
      <c r="BQ93" s="4"/>
    </row>
    <row r="94" spans="1:69" x14ac:dyDescent="0.2">
      <c r="A94" s="6" t="s">
        <v>226</v>
      </c>
      <c r="B94" s="7"/>
      <c r="C94" s="8"/>
      <c r="D94" s="6" t="s">
        <v>102</v>
      </c>
      <c r="E94" s="7"/>
      <c r="F94" s="8"/>
      <c r="G94" s="6" t="s">
        <v>216</v>
      </c>
      <c r="H94" s="8"/>
      <c r="I94" s="6" t="s">
        <v>169</v>
      </c>
      <c r="J94" s="7"/>
      <c r="K94" s="7"/>
      <c r="L94" s="7"/>
      <c r="M94" s="7"/>
      <c r="N94" s="7"/>
      <c r="O94" s="8"/>
      <c r="P94" s="6">
        <v>0</v>
      </c>
      <c r="Q94" s="7"/>
      <c r="R94" s="7"/>
      <c r="S94" s="7"/>
      <c r="T94" s="8"/>
      <c r="U94" s="6">
        <v>0</v>
      </c>
      <c r="V94" s="7"/>
      <c r="W94" s="7"/>
      <c r="X94" s="7"/>
      <c r="Y94" s="7"/>
      <c r="Z94" s="7"/>
      <c r="AA94" s="7"/>
      <c r="AB94" s="7"/>
      <c r="AC94" s="8"/>
      <c r="AD94" s="6">
        <v>15</v>
      </c>
      <c r="AE94" s="7"/>
      <c r="AF94" s="8"/>
      <c r="AG94" s="6" t="s">
        <v>46</v>
      </c>
      <c r="AH94" s="7"/>
      <c r="AI94" s="7"/>
      <c r="AJ94" s="7"/>
      <c r="AK94" s="7"/>
      <c r="AL94" s="7"/>
      <c r="AM94" s="7"/>
      <c r="AN94" s="8"/>
      <c r="AO94" s="6">
        <v>92</v>
      </c>
      <c r="AP94" s="7"/>
      <c r="AQ94" s="7"/>
      <c r="AR94" s="7"/>
      <c r="AS94" s="8"/>
      <c r="AT94" s="6" t="s">
        <v>227</v>
      </c>
      <c r="AU94" s="7"/>
      <c r="AV94" s="7"/>
      <c r="AW94" s="7"/>
      <c r="AX94" s="8"/>
      <c r="AY94" s="6" t="s">
        <v>228</v>
      </c>
      <c r="AZ94" s="7"/>
      <c r="BA94" s="7"/>
      <c r="BB94" s="7"/>
      <c r="BC94" s="7"/>
      <c r="BD94" s="7"/>
      <c r="BE94" s="7"/>
      <c r="BF94" s="7"/>
      <c r="BG94" s="7"/>
      <c r="BH94" s="7"/>
      <c r="BI94" s="8"/>
      <c r="BJ94" s="6" t="s">
        <v>229</v>
      </c>
      <c r="BK94" s="7"/>
      <c r="BL94" s="7"/>
      <c r="BM94" s="7"/>
      <c r="BN94" s="7"/>
      <c r="BO94" s="7"/>
      <c r="BP94" s="8"/>
      <c r="BQ94" s="4"/>
    </row>
    <row r="95" spans="1:69" x14ac:dyDescent="0.2">
      <c r="A95" s="6" t="s">
        <v>226</v>
      </c>
      <c r="B95" s="7"/>
      <c r="C95" s="8"/>
      <c r="D95" s="6" t="s">
        <v>102</v>
      </c>
      <c r="E95" s="7"/>
      <c r="F95" s="8"/>
      <c r="G95" s="6" t="s">
        <v>216</v>
      </c>
      <c r="H95" s="8"/>
      <c r="I95" s="6" t="s">
        <v>169</v>
      </c>
      <c r="J95" s="7"/>
      <c r="K95" s="7"/>
      <c r="L95" s="7"/>
      <c r="M95" s="7"/>
      <c r="N95" s="7"/>
      <c r="O95" s="8"/>
      <c r="P95" s="6">
        <v>0</v>
      </c>
      <c r="Q95" s="7"/>
      <c r="R95" s="7"/>
      <c r="S95" s="7"/>
      <c r="T95" s="8"/>
      <c r="U95" s="6">
        <v>0</v>
      </c>
      <c r="V95" s="7"/>
      <c r="W95" s="7"/>
      <c r="X95" s="7"/>
      <c r="Y95" s="7"/>
      <c r="Z95" s="7"/>
      <c r="AA95" s="7"/>
      <c r="AB95" s="7"/>
      <c r="AC95" s="8"/>
      <c r="AD95" s="6">
        <v>15</v>
      </c>
      <c r="AE95" s="7"/>
      <c r="AF95" s="8"/>
      <c r="AG95" s="6" t="s">
        <v>170</v>
      </c>
      <c r="AH95" s="7"/>
      <c r="AI95" s="7"/>
      <c r="AJ95" s="7"/>
      <c r="AK95" s="7"/>
      <c r="AL95" s="7"/>
      <c r="AM95" s="7"/>
      <c r="AN95" s="8"/>
      <c r="AO95" s="6">
        <v>19</v>
      </c>
      <c r="AP95" s="7"/>
      <c r="AQ95" s="7"/>
      <c r="AR95" s="7"/>
      <c r="AS95" s="8"/>
      <c r="AT95" s="6" t="s">
        <v>230</v>
      </c>
      <c r="AU95" s="7"/>
      <c r="AV95" s="7"/>
      <c r="AW95" s="7"/>
      <c r="AX95" s="8"/>
      <c r="AY95" s="6" t="s">
        <v>228</v>
      </c>
      <c r="AZ95" s="7"/>
      <c r="BA95" s="7"/>
      <c r="BB95" s="7"/>
      <c r="BC95" s="7"/>
      <c r="BD95" s="7"/>
      <c r="BE95" s="7"/>
      <c r="BF95" s="7"/>
      <c r="BG95" s="7"/>
      <c r="BH95" s="7"/>
      <c r="BI95" s="8"/>
      <c r="BJ95" s="6" t="s">
        <v>229</v>
      </c>
      <c r="BK95" s="7"/>
      <c r="BL95" s="7"/>
      <c r="BM95" s="7"/>
      <c r="BN95" s="7"/>
      <c r="BO95" s="7"/>
      <c r="BP95" s="8"/>
      <c r="BQ95" s="4"/>
    </row>
    <row r="96" spans="1:69" x14ac:dyDescent="0.2">
      <c r="A96" s="6" t="s">
        <v>226</v>
      </c>
      <c r="B96" s="7"/>
      <c r="C96" s="8"/>
      <c r="D96" s="6" t="s">
        <v>102</v>
      </c>
      <c r="E96" s="7"/>
      <c r="F96" s="8"/>
      <c r="G96" s="6" t="s">
        <v>216</v>
      </c>
      <c r="H96" s="8"/>
      <c r="I96" s="6" t="s">
        <v>169</v>
      </c>
      <c r="J96" s="7"/>
      <c r="K96" s="7"/>
      <c r="L96" s="7"/>
      <c r="M96" s="7"/>
      <c r="N96" s="7"/>
      <c r="O96" s="8"/>
      <c r="P96" s="6">
        <v>0</v>
      </c>
      <c r="Q96" s="7"/>
      <c r="R96" s="7"/>
      <c r="S96" s="7"/>
      <c r="T96" s="8"/>
      <c r="U96" s="6">
        <v>0</v>
      </c>
      <c r="V96" s="7"/>
      <c r="W96" s="7"/>
      <c r="X96" s="7"/>
      <c r="Y96" s="7"/>
      <c r="Z96" s="7"/>
      <c r="AA96" s="7"/>
      <c r="AB96" s="7"/>
      <c r="AC96" s="8"/>
      <c r="AD96" s="6">
        <v>15</v>
      </c>
      <c r="AE96" s="7"/>
      <c r="AF96" s="8"/>
      <c r="AG96" s="6" t="s">
        <v>48</v>
      </c>
      <c r="AH96" s="7"/>
      <c r="AI96" s="7"/>
      <c r="AJ96" s="7"/>
      <c r="AK96" s="7"/>
      <c r="AL96" s="7"/>
      <c r="AM96" s="7"/>
      <c r="AN96" s="8"/>
      <c r="AO96" s="6">
        <v>3</v>
      </c>
      <c r="AP96" s="7"/>
      <c r="AQ96" s="7"/>
      <c r="AR96" s="7"/>
      <c r="AS96" s="8"/>
      <c r="AT96" s="6" t="s">
        <v>231</v>
      </c>
      <c r="AU96" s="7"/>
      <c r="AV96" s="7"/>
      <c r="AW96" s="7"/>
      <c r="AX96" s="8"/>
      <c r="AY96" s="6" t="s">
        <v>228</v>
      </c>
      <c r="AZ96" s="7"/>
      <c r="BA96" s="7"/>
      <c r="BB96" s="7"/>
      <c r="BC96" s="7"/>
      <c r="BD96" s="7"/>
      <c r="BE96" s="7"/>
      <c r="BF96" s="7"/>
      <c r="BG96" s="7"/>
      <c r="BH96" s="7"/>
      <c r="BI96" s="8"/>
      <c r="BJ96" s="6" t="s">
        <v>229</v>
      </c>
      <c r="BK96" s="7"/>
      <c r="BL96" s="7"/>
      <c r="BM96" s="7"/>
      <c r="BN96" s="7"/>
      <c r="BO96" s="7"/>
      <c r="BP96" s="8"/>
      <c r="BQ96" s="4"/>
    </row>
    <row r="97" spans="1:69" x14ac:dyDescent="0.2">
      <c r="A97" s="6" t="s">
        <v>232</v>
      </c>
      <c r="B97" s="7"/>
      <c r="C97" s="8"/>
      <c r="D97" s="6" t="s">
        <v>102</v>
      </c>
      <c r="E97" s="7"/>
      <c r="F97" s="8"/>
      <c r="G97" s="6" t="s">
        <v>99</v>
      </c>
      <c r="H97" s="8"/>
      <c r="I97" s="6" t="s">
        <v>169</v>
      </c>
      <c r="J97" s="7"/>
      <c r="K97" s="7"/>
      <c r="L97" s="7"/>
      <c r="M97" s="7"/>
      <c r="N97" s="7"/>
      <c r="O97" s="8"/>
      <c r="P97" s="6">
        <v>0</v>
      </c>
      <c r="Q97" s="7"/>
      <c r="R97" s="7"/>
      <c r="S97" s="7"/>
      <c r="T97" s="8"/>
      <c r="U97" s="6">
        <v>0</v>
      </c>
      <c r="V97" s="7"/>
      <c r="W97" s="7"/>
      <c r="X97" s="7"/>
      <c r="Y97" s="7"/>
      <c r="Z97" s="7"/>
      <c r="AA97" s="7"/>
      <c r="AB97" s="7"/>
      <c r="AC97" s="8"/>
      <c r="AD97" s="6">
        <v>1</v>
      </c>
      <c r="AE97" s="7"/>
      <c r="AF97" s="8"/>
      <c r="AG97" s="6" t="s">
        <v>46</v>
      </c>
      <c r="AH97" s="7"/>
      <c r="AI97" s="7"/>
      <c r="AJ97" s="7"/>
      <c r="AK97" s="7"/>
      <c r="AL97" s="7"/>
      <c r="AM97" s="7"/>
      <c r="AN97" s="8"/>
      <c r="AO97" s="6">
        <v>90</v>
      </c>
      <c r="AP97" s="7"/>
      <c r="AQ97" s="7"/>
      <c r="AR97" s="7"/>
      <c r="AS97" s="8"/>
      <c r="AT97" s="6" t="s">
        <v>233</v>
      </c>
      <c r="AU97" s="7"/>
      <c r="AV97" s="7"/>
      <c r="AW97" s="7"/>
      <c r="AX97" s="8"/>
      <c r="AY97" s="6" t="s">
        <v>234</v>
      </c>
      <c r="AZ97" s="7"/>
      <c r="BA97" s="7"/>
      <c r="BB97" s="7"/>
      <c r="BC97" s="7"/>
      <c r="BD97" s="7"/>
      <c r="BE97" s="7"/>
      <c r="BF97" s="7"/>
      <c r="BG97" s="7"/>
      <c r="BH97" s="7"/>
      <c r="BI97" s="8"/>
      <c r="BJ97" s="6" t="s">
        <v>235</v>
      </c>
      <c r="BK97" s="7"/>
      <c r="BL97" s="7"/>
      <c r="BM97" s="7"/>
      <c r="BN97" s="7"/>
      <c r="BO97" s="7"/>
      <c r="BP97" s="8"/>
      <c r="BQ97" s="4"/>
    </row>
    <row r="98" spans="1:69" x14ac:dyDescent="0.2">
      <c r="A98" s="6" t="s">
        <v>232</v>
      </c>
      <c r="B98" s="7"/>
      <c r="C98" s="8"/>
      <c r="D98" s="6" t="s">
        <v>102</v>
      </c>
      <c r="E98" s="7"/>
      <c r="F98" s="8"/>
      <c r="G98" s="6" t="s">
        <v>99</v>
      </c>
      <c r="H98" s="8"/>
      <c r="I98" s="6" t="s">
        <v>169</v>
      </c>
      <c r="J98" s="7"/>
      <c r="K98" s="7"/>
      <c r="L98" s="7"/>
      <c r="M98" s="7"/>
      <c r="N98" s="7"/>
      <c r="O98" s="8"/>
      <c r="P98" s="6">
        <v>0</v>
      </c>
      <c r="Q98" s="7"/>
      <c r="R98" s="7"/>
      <c r="S98" s="7"/>
      <c r="T98" s="8"/>
      <c r="U98" s="6">
        <v>0</v>
      </c>
      <c r="V98" s="7"/>
      <c r="W98" s="7"/>
      <c r="X98" s="7"/>
      <c r="Y98" s="7"/>
      <c r="Z98" s="7"/>
      <c r="AA98" s="7"/>
      <c r="AB98" s="7"/>
      <c r="AC98" s="8"/>
      <c r="AD98" s="6">
        <v>1</v>
      </c>
      <c r="AE98" s="7"/>
      <c r="AF98" s="8"/>
      <c r="AG98" s="6" t="s">
        <v>170</v>
      </c>
      <c r="AH98" s="7"/>
      <c r="AI98" s="7"/>
      <c r="AJ98" s="7"/>
      <c r="AK98" s="7"/>
      <c r="AL98" s="7"/>
      <c r="AM98" s="7"/>
      <c r="AN98" s="8"/>
      <c r="AO98" s="6">
        <v>17</v>
      </c>
      <c r="AP98" s="7"/>
      <c r="AQ98" s="7"/>
      <c r="AR98" s="7"/>
      <c r="AS98" s="8"/>
      <c r="AT98" s="6" t="s">
        <v>236</v>
      </c>
      <c r="AU98" s="7"/>
      <c r="AV98" s="7"/>
      <c r="AW98" s="7"/>
      <c r="AX98" s="8"/>
      <c r="AY98" s="6" t="s">
        <v>234</v>
      </c>
      <c r="AZ98" s="7"/>
      <c r="BA98" s="7"/>
      <c r="BB98" s="7"/>
      <c r="BC98" s="7"/>
      <c r="BD98" s="7"/>
      <c r="BE98" s="7"/>
      <c r="BF98" s="7"/>
      <c r="BG98" s="7"/>
      <c r="BH98" s="7"/>
      <c r="BI98" s="8"/>
      <c r="BJ98" s="6" t="s">
        <v>235</v>
      </c>
      <c r="BK98" s="7"/>
      <c r="BL98" s="7"/>
      <c r="BM98" s="7"/>
      <c r="BN98" s="7"/>
      <c r="BO98" s="7"/>
      <c r="BP98" s="8"/>
      <c r="BQ98" s="4"/>
    </row>
    <row r="99" spans="1:69" x14ac:dyDescent="0.2">
      <c r="A99" s="6" t="s">
        <v>232</v>
      </c>
      <c r="B99" s="7"/>
      <c r="C99" s="8"/>
      <c r="D99" s="6" t="s">
        <v>102</v>
      </c>
      <c r="E99" s="7"/>
      <c r="F99" s="8"/>
      <c r="G99" s="6" t="s">
        <v>99</v>
      </c>
      <c r="H99" s="8"/>
      <c r="I99" s="6" t="s">
        <v>169</v>
      </c>
      <c r="J99" s="7"/>
      <c r="K99" s="7"/>
      <c r="L99" s="7"/>
      <c r="M99" s="7"/>
      <c r="N99" s="7"/>
      <c r="O99" s="8"/>
      <c r="P99" s="6">
        <v>0</v>
      </c>
      <c r="Q99" s="7"/>
      <c r="R99" s="7"/>
      <c r="S99" s="7"/>
      <c r="T99" s="8"/>
      <c r="U99" s="6">
        <v>0</v>
      </c>
      <c r="V99" s="7"/>
      <c r="W99" s="7"/>
      <c r="X99" s="7"/>
      <c r="Y99" s="7"/>
      <c r="Z99" s="7"/>
      <c r="AA99" s="7"/>
      <c r="AB99" s="7"/>
      <c r="AC99" s="8"/>
      <c r="AD99" s="6">
        <v>1</v>
      </c>
      <c r="AE99" s="7"/>
      <c r="AF99" s="8"/>
      <c r="AG99" s="6" t="s">
        <v>54</v>
      </c>
      <c r="AH99" s="7"/>
      <c r="AI99" s="7"/>
      <c r="AJ99" s="7"/>
      <c r="AK99" s="7"/>
      <c r="AL99" s="7"/>
      <c r="AM99" s="7"/>
      <c r="AN99" s="8"/>
      <c r="AO99" s="6">
        <v>3</v>
      </c>
      <c r="AP99" s="7"/>
      <c r="AQ99" s="7"/>
      <c r="AR99" s="7"/>
      <c r="AS99" s="8"/>
      <c r="AT99" s="6" t="s">
        <v>237</v>
      </c>
      <c r="AU99" s="7"/>
      <c r="AV99" s="7"/>
      <c r="AW99" s="7"/>
      <c r="AX99" s="8"/>
      <c r="AY99" s="6" t="s">
        <v>234</v>
      </c>
      <c r="AZ99" s="7"/>
      <c r="BA99" s="7"/>
      <c r="BB99" s="7"/>
      <c r="BC99" s="7"/>
      <c r="BD99" s="7"/>
      <c r="BE99" s="7"/>
      <c r="BF99" s="7"/>
      <c r="BG99" s="7"/>
      <c r="BH99" s="7"/>
      <c r="BI99" s="8"/>
      <c r="BJ99" s="6" t="s">
        <v>235</v>
      </c>
      <c r="BK99" s="7"/>
      <c r="BL99" s="7"/>
      <c r="BM99" s="7"/>
      <c r="BN99" s="7"/>
      <c r="BO99" s="7"/>
      <c r="BP99" s="8"/>
      <c r="BQ99" s="4"/>
    </row>
    <row r="100" spans="1:69" x14ac:dyDescent="0.2">
      <c r="A100" s="6" t="s">
        <v>232</v>
      </c>
      <c r="B100" s="7"/>
      <c r="C100" s="8"/>
      <c r="D100" s="6" t="s">
        <v>102</v>
      </c>
      <c r="E100" s="7"/>
      <c r="F100" s="8"/>
      <c r="G100" s="6" t="s">
        <v>99</v>
      </c>
      <c r="H100" s="8"/>
      <c r="I100" s="6" t="s">
        <v>169</v>
      </c>
      <c r="J100" s="7"/>
      <c r="K100" s="7"/>
      <c r="L100" s="7"/>
      <c r="M100" s="7"/>
      <c r="N100" s="7"/>
      <c r="O100" s="8"/>
      <c r="P100" s="6">
        <v>0</v>
      </c>
      <c r="Q100" s="7"/>
      <c r="R100" s="7"/>
      <c r="S100" s="7"/>
      <c r="T100" s="8"/>
      <c r="U100" s="6">
        <v>0</v>
      </c>
      <c r="V100" s="7"/>
      <c r="W100" s="7"/>
      <c r="X100" s="7"/>
      <c r="Y100" s="7"/>
      <c r="Z100" s="7"/>
      <c r="AA100" s="7"/>
      <c r="AB100" s="7"/>
      <c r="AC100" s="8"/>
      <c r="AD100" s="6">
        <v>1</v>
      </c>
      <c r="AE100" s="7"/>
      <c r="AF100" s="8"/>
      <c r="AG100" s="6" t="s">
        <v>48</v>
      </c>
      <c r="AH100" s="7"/>
      <c r="AI100" s="7"/>
      <c r="AJ100" s="7"/>
      <c r="AK100" s="7"/>
      <c r="AL100" s="7"/>
      <c r="AM100" s="7"/>
      <c r="AN100" s="8"/>
      <c r="AO100" s="6">
        <v>2</v>
      </c>
      <c r="AP100" s="7"/>
      <c r="AQ100" s="7"/>
      <c r="AR100" s="7"/>
      <c r="AS100" s="8"/>
      <c r="AT100" s="6" t="s">
        <v>238</v>
      </c>
      <c r="AU100" s="7"/>
      <c r="AV100" s="7"/>
      <c r="AW100" s="7"/>
      <c r="AX100" s="8"/>
      <c r="AY100" s="6" t="s">
        <v>234</v>
      </c>
      <c r="AZ100" s="7"/>
      <c r="BA100" s="7"/>
      <c r="BB100" s="7"/>
      <c r="BC100" s="7"/>
      <c r="BD100" s="7"/>
      <c r="BE100" s="7"/>
      <c r="BF100" s="7"/>
      <c r="BG100" s="7"/>
      <c r="BH100" s="7"/>
      <c r="BI100" s="8"/>
      <c r="BJ100" s="6" t="s">
        <v>235</v>
      </c>
      <c r="BK100" s="7"/>
      <c r="BL100" s="7"/>
      <c r="BM100" s="7"/>
      <c r="BN100" s="7"/>
      <c r="BO100" s="7"/>
      <c r="BP100" s="8"/>
      <c r="BQ100" s="4"/>
    </row>
    <row r="101" spans="1:69" x14ac:dyDescent="0.2">
      <c r="A101" s="6" t="s">
        <v>239</v>
      </c>
      <c r="B101" s="7"/>
      <c r="C101" s="8"/>
      <c r="D101" s="6" t="s">
        <v>102</v>
      </c>
      <c r="E101" s="7"/>
      <c r="F101" s="8"/>
      <c r="G101" s="6" t="s">
        <v>216</v>
      </c>
      <c r="H101" s="8"/>
      <c r="I101" s="6" t="s">
        <v>169</v>
      </c>
      <c r="J101" s="7"/>
      <c r="K101" s="7"/>
      <c r="L101" s="7"/>
      <c r="M101" s="7"/>
      <c r="N101" s="7"/>
      <c r="O101" s="8"/>
      <c r="P101" s="6">
        <v>1400000</v>
      </c>
      <c r="Q101" s="7"/>
      <c r="R101" s="7"/>
      <c r="S101" s="7"/>
      <c r="T101" s="8"/>
      <c r="U101" s="6">
        <v>0</v>
      </c>
      <c r="V101" s="7"/>
      <c r="W101" s="7"/>
      <c r="X101" s="7"/>
      <c r="Y101" s="7"/>
      <c r="Z101" s="7"/>
      <c r="AA101" s="7"/>
      <c r="AB101" s="7"/>
      <c r="AC101" s="8"/>
      <c r="AD101" s="6">
        <v>50</v>
      </c>
      <c r="AE101" s="7"/>
      <c r="AF101" s="8"/>
      <c r="AG101" s="6" t="s">
        <v>54</v>
      </c>
      <c r="AH101" s="7"/>
      <c r="AI101" s="7"/>
      <c r="AJ101" s="7"/>
      <c r="AK101" s="7"/>
      <c r="AL101" s="7"/>
      <c r="AM101" s="7"/>
      <c r="AN101" s="8"/>
      <c r="AO101" s="6">
        <v>59</v>
      </c>
      <c r="AP101" s="7"/>
      <c r="AQ101" s="7"/>
      <c r="AR101" s="7"/>
      <c r="AS101" s="8"/>
      <c r="AT101" s="6" t="s">
        <v>240</v>
      </c>
      <c r="AU101" s="7"/>
      <c r="AV101" s="7"/>
      <c r="AW101" s="7"/>
      <c r="AX101" s="8"/>
      <c r="AY101" s="6" t="s">
        <v>241</v>
      </c>
      <c r="AZ101" s="7"/>
      <c r="BA101" s="7"/>
      <c r="BB101" s="7"/>
      <c r="BC101" s="7"/>
      <c r="BD101" s="7"/>
      <c r="BE101" s="7"/>
      <c r="BF101" s="7"/>
      <c r="BG101" s="7"/>
      <c r="BH101" s="7"/>
      <c r="BI101" s="8"/>
      <c r="BJ101" s="6" t="s">
        <v>242</v>
      </c>
      <c r="BK101" s="7"/>
      <c r="BL101" s="7"/>
      <c r="BM101" s="7"/>
      <c r="BN101" s="7"/>
      <c r="BO101" s="7"/>
      <c r="BP101" s="8"/>
      <c r="BQ101" s="4"/>
    </row>
    <row r="102" spans="1:69" x14ac:dyDescent="0.2">
      <c r="A102" s="6" t="s">
        <v>243</v>
      </c>
      <c r="B102" s="7"/>
      <c r="C102" s="8"/>
      <c r="D102" s="6" t="s">
        <v>102</v>
      </c>
      <c r="E102" s="7"/>
      <c r="F102" s="8"/>
      <c r="G102" s="6" t="s">
        <v>99</v>
      </c>
      <c r="H102" s="8"/>
      <c r="I102" s="6" t="s">
        <v>169</v>
      </c>
      <c r="J102" s="7"/>
      <c r="K102" s="7"/>
      <c r="L102" s="7"/>
      <c r="M102" s="7"/>
      <c r="N102" s="7"/>
      <c r="O102" s="8"/>
      <c r="P102" s="6">
        <v>0</v>
      </c>
      <c r="Q102" s="7"/>
      <c r="R102" s="7"/>
      <c r="S102" s="7"/>
      <c r="T102" s="8"/>
      <c r="U102" s="6">
        <v>0</v>
      </c>
      <c r="V102" s="7"/>
      <c r="W102" s="7"/>
      <c r="X102" s="7"/>
      <c r="Y102" s="7"/>
      <c r="Z102" s="7"/>
      <c r="AA102" s="7"/>
      <c r="AB102" s="7"/>
      <c r="AC102" s="8"/>
      <c r="AD102" s="6">
        <v>1</v>
      </c>
      <c r="AE102" s="7"/>
      <c r="AF102" s="8"/>
      <c r="AG102" s="6" t="s">
        <v>170</v>
      </c>
      <c r="AH102" s="7"/>
      <c r="AI102" s="7"/>
      <c r="AJ102" s="7"/>
      <c r="AK102" s="7"/>
      <c r="AL102" s="7"/>
      <c r="AM102" s="7"/>
      <c r="AN102" s="8"/>
      <c r="AO102" s="6">
        <v>25</v>
      </c>
      <c r="AP102" s="7"/>
      <c r="AQ102" s="7"/>
      <c r="AR102" s="7"/>
      <c r="AS102" s="8"/>
      <c r="AT102" s="6" t="s">
        <v>244</v>
      </c>
      <c r="AU102" s="7"/>
      <c r="AV102" s="7"/>
      <c r="AW102" s="7"/>
      <c r="AX102" s="8"/>
      <c r="AY102" s="6" t="s">
        <v>245</v>
      </c>
      <c r="AZ102" s="7"/>
      <c r="BA102" s="7"/>
      <c r="BB102" s="7"/>
      <c r="BC102" s="7"/>
      <c r="BD102" s="7"/>
      <c r="BE102" s="7"/>
      <c r="BF102" s="7"/>
      <c r="BG102" s="7"/>
      <c r="BH102" s="7"/>
      <c r="BI102" s="8"/>
      <c r="BJ102" s="6" t="s">
        <v>246</v>
      </c>
      <c r="BK102" s="7"/>
      <c r="BL102" s="7"/>
      <c r="BM102" s="7"/>
      <c r="BN102" s="7"/>
      <c r="BO102" s="7"/>
      <c r="BP102" s="8"/>
      <c r="BQ102" s="4"/>
    </row>
    <row r="103" spans="1:69"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row>
    <row r="104" spans="1:69"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row>
    <row r="105" spans="1:69" x14ac:dyDescent="0.2">
      <c r="A105" s="9" t="s">
        <v>174</v>
      </c>
      <c r="B105" s="7"/>
      <c r="C105" s="7"/>
      <c r="D105" s="7"/>
      <c r="E105" s="7"/>
      <c r="F105" s="7"/>
      <c r="G105" s="7"/>
      <c r="H105" s="7"/>
      <c r="I105" s="7"/>
      <c r="J105" s="8"/>
      <c r="K105" s="9" t="s">
        <v>31</v>
      </c>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8"/>
      <c r="BF105" s="4"/>
      <c r="BG105" s="4"/>
      <c r="BH105" s="4"/>
      <c r="BI105" s="4"/>
      <c r="BJ105" s="4"/>
      <c r="BK105" s="4"/>
      <c r="BL105" s="4"/>
      <c r="BM105" s="4"/>
      <c r="BN105" s="4"/>
      <c r="BO105" s="4"/>
      <c r="BP105" s="4"/>
      <c r="BQ105" s="4"/>
    </row>
    <row r="106" spans="1:69" x14ac:dyDescent="0.2">
      <c r="A106" s="10" t="s">
        <v>175</v>
      </c>
      <c r="B106" s="7"/>
      <c r="C106" s="7"/>
      <c r="D106" s="7"/>
      <c r="E106" s="7"/>
      <c r="F106" s="7"/>
      <c r="G106" s="7"/>
      <c r="H106" s="7"/>
      <c r="I106" s="7"/>
      <c r="J106" s="8"/>
      <c r="K106" s="9" t="s">
        <v>31</v>
      </c>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8"/>
      <c r="BF106" s="4"/>
      <c r="BG106" s="4"/>
      <c r="BH106" s="4"/>
      <c r="BI106" s="4"/>
      <c r="BJ106" s="4"/>
      <c r="BK106" s="4"/>
      <c r="BL106" s="4"/>
      <c r="BM106" s="4"/>
      <c r="BN106" s="4"/>
      <c r="BO106" s="4"/>
      <c r="BP106" s="4"/>
      <c r="BQ106" s="4"/>
    </row>
    <row r="107" spans="1:69" x14ac:dyDescent="0.2">
      <c r="A107" s="9" t="s">
        <v>7</v>
      </c>
      <c r="B107" s="7"/>
      <c r="C107" s="7"/>
      <c r="D107" s="7"/>
      <c r="E107" s="7"/>
      <c r="F107" s="7"/>
      <c r="G107" s="7"/>
      <c r="H107" s="7"/>
      <c r="I107" s="7"/>
      <c r="J107" s="8"/>
      <c r="K107" s="9" t="s">
        <v>176</v>
      </c>
      <c r="L107" s="7"/>
      <c r="M107" s="7"/>
      <c r="N107" s="7"/>
      <c r="O107" s="7"/>
      <c r="P107" s="7"/>
      <c r="Q107" s="7"/>
      <c r="R107" s="7"/>
      <c r="S107" s="7"/>
      <c r="T107" s="7"/>
      <c r="U107" s="7"/>
      <c r="V107" s="7"/>
      <c r="W107" s="8"/>
      <c r="X107" s="9" t="s">
        <v>177</v>
      </c>
      <c r="Y107" s="7"/>
      <c r="Z107" s="7"/>
      <c r="AA107" s="7"/>
      <c r="AB107" s="7"/>
      <c r="AC107" s="7"/>
      <c r="AD107" s="7"/>
      <c r="AE107" s="7"/>
      <c r="AF107" s="7"/>
      <c r="AG107" s="7"/>
      <c r="AH107" s="8"/>
      <c r="AI107" s="9" t="s">
        <v>178</v>
      </c>
      <c r="AJ107" s="7"/>
      <c r="AK107" s="7"/>
      <c r="AL107" s="7"/>
      <c r="AM107" s="7"/>
      <c r="AN107" s="7"/>
      <c r="AO107" s="8"/>
      <c r="AP107" s="9" t="s">
        <v>9</v>
      </c>
      <c r="AQ107" s="7"/>
      <c r="AR107" s="7"/>
      <c r="AS107" s="7"/>
      <c r="AT107" s="7"/>
      <c r="AU107" s="7"/>
      <c r="AV107" s="7"/>
      <c r="AW107" s="7"/>
      <c r="AX107" s="7"/>
      <c r="AY107" s="7"/>
      <c r="AZ107" s="7"/>
      <c r="BA107" s="7"/>
      <c r="BB107" s="7"/>
      <c r="BC107" s="7"/>
      <c r="BD107" s="7"/>
      <c r="BE107" s="8"/>
      <c r="BF107" s="4"/>
      <c r="BG107" s="4"/>
      <c r="BH107" s="4"/>
      <c r="BI107" s="4"/>
      <c r="BJ107" s="4"/>
      <c r="BK107" s="4"/>
      <c r="BL107" s="4"/>
      <c r="BM107" s="4"/>
      <c r="BN107" s="4"/>
      <c r="BO107" s="4"/>
      <c r="BP107" s="4"/>
      <c r="BQ107" s="4"/>
    </row>
    <row r="108" spans="1:69" x14ac:dyDescent="0.2">
      <c r="A108" s="6">
        <v>0</v>
      </c>
      <c r="B108" s="17"/>
      <c r="C108" s="17"/>
      <c r="D108" s="17"/>
      <c r="E108" s="17"/>
      <c r="F108" s="17"/>
      <c r="G108" s="17"/>
      <c r="H108" s="17"/>
      <c r="I108" s="17"/>
      <c r="J108" s="12"/>
      <c r="K108" s="6" t="s">
        <v>179</v>
      </c>
      <c r="L108" s="7"/>
      <c r="M108" s="7"/>
      <c r="N108" s="7"/>
      <c r="O108" s="7"/>
      <c r="P108" s="7"/>
      <c r="Q108" s="7"/>
      <c r="R108" s="7"/>
      <c r="S108" s="7"/>
      <c r="T108" s="7"/>
      <c r="U108" s="7"/>
      <c r="V108" s="7"/>
      <c r="W108" s="8"/>
      <c r="X108" s="6" t="s">
        <v>31</v>
      </c>
      <c r="Y108" s="7"/>
      <c r="Z108" s="7"/>
      <c r="AA108" s="7"/>
      <c r="AB108" s="7"/>
      <c r="AC108" s="7"/>
      <c r="AD108" s="7"/>
      <c r="AE108" s="7"/>
      <c r="AF108" s="7"/>
      <c r="AG108" s="7"/>
      <c r="AH108" s="8"/>
      <c r="AI108" s="6" t="s">
        <v>247</v>
      </c>
      <c r="AJ108" s="7"/>
      <c r="AK108" s="7"/>
      <c r="AL108" s="7"/>
      <c r="AM108" s="7"/>
      <c r="AN108" s="7"/>
      <c r="AO108" s="8"/>
      <c r="AP108" s="6" t="s">
        <v>248</v>
      </c>
      <c r="AQ108" s="7"/>
      <c r="AR108" s="7"/>
      <c r="AS108" s="7"/>
      <c r="AT108" s="7"/>
      <c r="AU108" s="7"/>
      <c r="AV108" s="7"/>
      <c r="AW108" s="7"/>
      <c r="AX108" s="7"/>
      <c r="AY108" s="7"/>
      <c r="AZ108" s="7"/>
      <c r="BA108" s="7"/>
      <c r="BB108" s="7"/>
      <c r="BC108" s="7"/>
      <c r="BD108" s="7"/>
      <c r="BE108" s="8"/>
      <c r="BF108" s="4"/>
      <c r="BG108" s="4"/>
      <c r="BH108" s="4"/>
      <c r="BI108" s="4"/>
      <c r="BJ108" s="4"/>
      <c r="BK108" s="4"/>
      <c r="BL108" s="4"/>
      <c r="BM108" s="4"/>
      <c r="BN108" s="4"/>
      <c r="BO108" s="4"/>
      <c r="BP108" s="4"/>
      <c r="BQ108" s="4"/>
    </row>
    <row r="109" spans="1:69" x14ac:dyDescent="0.2">
      <c r="A109" s="13"/>
      <c r="B109" s="18"/>
      <c r="C109" s="18"/>
      <c r="D109" s="18"/>
      <c r="E109" s="18"/>
      <c r="F109" s="18"/>
      <c r="G109" s="18"/>
      <c r="H109" s="18"/>
      <c r="I109" s="18"/>
      <c r="J109" s="14"/>
      <c r="K109" s="6" t="s">
        <v>180</v>
      </c>
      <c r="L109" s="7"/>
      <c r="M109" s="7"/>
      <c r="N109" s="7"/>
      <c r="O109" s="7"/>
      <c r="P109" s="7"/>
      <c r="Q109" s="7"/>
      <c r="R109" s="7"/>
      <c r="S109" s="7"/>
      <c r="T109" s="7"/>
      <c r="U109" s="7"/>
      <c r="V109" s="7"/>
      <c r="W109" s="8"/>
      <c r="X109" s="6" t="s">
        <v>31</v>
      </c>
      <c r="Y109" s="7"/>
      <c r="Z109" s="7"/>
      <c r="AA109" s="7"/>
      <c r="AB109" s="7"/>
      <c r="AC109" s="7"/>
      <c r="AD109" s="7"/>
      <c r="AE109" s="7"/>
      <c r="AF109" s="7"/>
      <c r="AG109" s="7"/>
      <c r="AH109" s="8"/>
      <c r="AI109" s="6" t="s">
        <v>31</v>
      </c>
      <c r="AJ109" s="7"/>
      <c r="AK109" s="7"/>
      <c r="AL109" s="7"/>
      <c r="AM109" s="7"/>
      <c r="AN109" s="7"/>
      <c r="AO109" s="8"/>
      <c r="AP109" s="6"/>
      <c r="AQ109" s="7"/>
      <c r="AR109" s="7"/>
      <c r="AS109" s="7"/>
      <c r="AT109" s="7"/>
      <c r="AU109" s="7"/>
      <c r="AV109" s="7"/>
      <c r="AW109" s="7"/>
      <c r="AX109" s="7"/>
      <c r="AY109" s="7"/>
      <c r="AZ109" s="7"/>
      <c r="BA109" s="7"/>
      <c r="BB109" s="7"/>
      <c r="BC109" s="7"/>
      <c r="BD109" s="7"/>
      <c r="BE109" s="8"/>
      <c r="BF109" s="4"/>
      <c r="BG109" s="4"/>
      <c r="BH109" s="4"/>
      <c r="BI109" s="4"/>
      <c r="BJ109" s="4"/>
      <c r="BK109" s="4"/>
      <c r="BL109" s="4"/>
      <c r="BM109" s="4"/>
      <c r="BN109" s="4"/>
      <c r="BO109" s="4"/>
      <c r="BP109" s="4"/>
      <c r="BQ109" s="4"/>
    </row>
    <row r="110" spans="1:69" x14ac:dyDescent="0.2">
      <c r="A110" s="13"/>
      <c r="B110" s="18"/>
      <c r="C110" s="18"/>
      <c r="D110" s="18"/>
      <c r="E110" s="18"/>
      <c r="F110" s="18"/>
      <c r="G110" s="18"/>
      <c r="H110" s="18"/>
      <c r="I110" s="18"/>
      <c r="J110" s="14"/>
      <c r="K110" s="6" t="s">
        <v>181</v>
      </c>
      <c r="L110" s="7"/>
      <c r="M110" s="7"/>
      <c r="N110" s="7"/>
      <c r="O110" s="7"/>
      <c r="P110" s="7"/>
      <c r="Q110" s="7"/>
      <c r="R110" s="7"/>
      <c r="S110" s="7"/>
      <c r="T110" s="7"/>
      <c r="U110" s="7"/>
      <c r="V110" s="7"/>
      <c r="W110" s="8"/>
      <c r="X110" s="6" t="s">
        <v>31</v>
      </c>
      <c r="Y110" s="7"/>
      <c r="Z110" s="7"/>
      <c r="AA110" s="7"/>
      <c r="AB110" s="7"/>
      <c r="AC110" s="7"/>
      <c r="AD110" s="7"/>
      <c r="AE110" s="7"/>
      <c r="AF110" s="7"/>
      <c r="AG110" s="7"/>
      <c r="AH110" s="8"/>
      <c r="AI110" s="6" t="s">
        <v>31</v>
      </c>
      <c r="AJ110" s="7"/>
      <c r="AK110" s="7"/>
      <c r="AL110" s="7"/>
      <c r="AM110" s="7"/>
      <c r="AN110" s="7"/>
      <c r="AO110" s="8"/>
      <c r="AP110" s="6"/>
      <c r="AQ110" s="7"/>
      <c r="AR110" s="7"/>
      <c r="AS110" s="7"/>
      <c r="AT110" s="7"/>
      <c r="AU110" s="7"/>
      <c r="AV110" s="7"/>
      <c r="AW110" s="7"/>
      <c r="AX110" s="7"/>
      <c r="AY110" s="7"/>
      <c r="AZ110" s="7"/>
      <c r="BA110" s="7"/>
      <c r="BB110" s="7"/>
      <c r="BC110" s="7"/>
      <c r="BD110" s="7"/>
      <c r="BE110" s="8"/>
      <c r="BF110" s="4"/>
      <c r="BG110" s="4"/>
      <c r="BH110" s="4"/>
      <c r="BI110" s="4"/>
      <c r="BJ110" s="4"/>
      <c r="BK110" s="4"/>
      <c r="BL110" s="4"/>
      <c r="BM110" s="4"/>
      <c r="BN110" s="4"/>
      <c r="BO110" s="4"/>
      <c r="BP110" s="4"/>
      <c r="BQ110" s="4"/>
    </row>
    <row r="111" spans="1:69" x14ac:dyDescent="0.2">
      <c r="A111" s="15"/>
      <c r="B111" s="19"/>
      <c r="C111" s="19"/>
      <c r="D111" s="19"/>
      <c r="E111" s="19"/>
      <c r="F111" s="19"/>
      <c r="G111" s="19"/>
      <c r="H111" s="19"/>
      <c r="I111" s="19"/>
      <c r="J111" s="16"/>
      <c r="K111" s="6" t="s">
        <v>96</v>
      </c>
      <c r="L111" s="7"/>
      <c r="M111" s="7"/>
      <c r="N111" s="7"/>
      <c r="O111" s="7"/>
      <c r="P111" s="7"/>
      <c r="Q111" s="7"/>
      <c r="R111" s="7"/>
      <c r="S111" s="7"/>
      <c r="T111" s="7"/>
      <c r="U111" s="7"/>
      <c r="V111" s="7"/>
      <c r="W111" s="8"/>
      <c r="X111" s="6" t="s">
        <v>31</v>
      </c>
      <c r="Y111" s="7"/>
      <c r="Z111" s="7"/>
      <c r="AA111" s="7"/>
      <c r="AB111" s="7"/>
      <c r="AC111" s="7"/>
      <c r="AD111" s="7"/>
      <c r="AE111" s="7"/>
      <c r="AF111" s="7"/>
      <c r="AG111" s="7"/>
      <c r="AH111" s="8"/>
      <c r="AI111" s="6" t="s">
        <v>31</v>
      </c>
      <c r="AJ111" s="7"/>
      <c r="AK111" s="7"/>
      <c r="AL111" s="7"/>
      <c r="AM111" s="7"/>
      <c r="AN111" s="7"/>
      <c r="AO111" s="8"/>
      <c r="AP111" s="6"/>
      <c r="AQ111" s="7"/>
      <c r="AR111" s="7"/>
      <c r="AS111" s="7"/>
      <c r="AT111" s="7"/>
      <c r="AU111" s="7"/>
      <c r="AV111" s="7"/>
      <c r="AW111" s="7"/>
      <c r="AX111" s="7"/>
      <c r="AY111" s="7"/>
      <c r="AZ111" s="7"/>
      <c r="BA111" s="7"/>
      <c r="BB111" s="7"/>
      <c r="BC111" s="7"/>
      <c r="BD111" s="7"/>
      <c r="BE111" s="8"/>
      <c r="BF111" s="4"/>
      <c r="BG111" s="4"/>
      <c r="BH111" s="4"/>
      <c r="BI111" s="4"/>
      <c r="BJ111" s="4"/>
      <c r="BK111" s="4"/>
      <c r="BL111" s="4"/>
      <c r="BM111" s="4"/>
      <c r="BN111" s="4"/>
      <c r="BO111" s="4"/>
      <c r="BP111" s="4"/>
      <c r="BQ111" s="4"/>
    </row>
    <row r="112" spans="1:69"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row>
    <row r="113" spans="1:69"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row>
    <row r="114" spans="1:69" x14ac:dyDescent="0.2">
      <c r="A114" s="9" t="s">
        <v>182</v>
      </c>
      <c r="B114" s="7"/>
      <c r="C114" s="7"/>
      <c r="D114" s="7"/>
      <c r="E114" s="7"/>
      <c r="F114" s="7"/>
      <c r="G114" s="7"/>
      <c r="H114" s="7"/>
      <c r="I114" s="7"/>
      <c r="J114" s="7"/>
      <c r="K114" s="8"/>
      <c r="L114" s="9" t="s">
        <v>31</v>
      </c>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8"/>
      <c r="BB114" s="4"/>
      <c r="BC114" s="4"/>
      <c r="BD114" s="4"/>
      <c r="BE114" s="4"/>
      <c r="BF114" s="4"/>
      <c r="BG114" s="4"/>
      <c r="BH114" s="4"/>
      <c r="BI114" s="4"/>
      <c r="BJ114" s="4"/>
      <c r="BK114" s="4"/>
      <c r="BL114" s="4"/>
      <c r="BM114" s="4"/>
      <c r="BN114" s="4"/>
      <c r="BO114" s="4"/>
      <c r="BP114" s="4"/>
      <c r="BQ114" s="4"/>
    </row>
    <row r="115" spans="1:69" x14ac:dyDescent="0.2">
      <c r="A115" s="9" t="s">
        <v>7</v>
      </c>
      <c r="B115" s="7"/>
      <c r="C115" s="7"/>
      <c r="D115" s="7"/>
      <c r="E115" s="7"/>
      <c r="F115" s="7"/>
      <c r="G115" s="7"/>
      <c r="H115" s="7"/>
      <c r="I115" s="7"/>
      <c r="J115" s="7"/>
      <c r="K115" s="8"/>
      <c r="L115" s="9" t="s">
        <v>183</v>
      </c>
      <c r="M115" s="7"/>
      <c r="N115" s="7"/>
      <c r="O115" s="7"/>
      <c r="P115" s="7"/>
      <c r="Q115" s="7"/>
      <c r="R115" s="7"/>
      <c r="S115" s="7"/>
      <c r="T115" s="7"/>
      <c r="U115" s="7"/>
      <c r="V115" s="7"/>
      <c r="W115" s="7"/>
      <c r="X115" s="7"/>
      <c r="Y115" s="7"/>
      <c r="Z115" s="7"/>
      <c r="AA115" s="7"/>
      <c r="AB115" s="8"/>
      <c r="AC115" s="9" t="s">
        <v>184</v>
      </c>
      <c r="AD115" s="7"/>
      <c r="AE115" s="7"/>
      <c r="AF115" s="7"/>
      <c r="AG115" s="7"/>
      <c r="AH115" s="7"/>
      <c r="AI115" s="7"/>
      <c r="AJ115" s="8"/>
      <c r="AK115" s="9" t="s">
        <v>9</v>
      </c>
      <c r="AL115" s="7"/>
      <c r="AM115" s="7"/>
      <c r="AN115" s="7"/>
      <c r="AO115" s="7"/>
      <c r="AP115" s="7"/>
      <c r="AQ115" s="7"/>
      <c r="AR115" s="7"/>
      <c r="AS115" s="7"/>
      <c r="AT115" s="7"/>
      <c r="AU115" s="7"/>
      <c r="AV115" s="7"/>
      <c r="AW115" s="7"/>
      <c r="AX115" s="7"/>
      <c r="AY115" s="7"/>
      <c r="AZ115" s="7"/>
      <c r="BA115" s="8"/>
      <c r="BB115" s="4"/>
      <c r="BC115" s="4"/>
      <c r="BD115" s="4"/>
      <c r="BE115" s="4"/>
      <c r="BF115" s="4"/>
      <c r="BG115" s="4"/>
      <c r="BH115" s="4"/>
      <c r="BI115" s="4"/>
      <c r="BJ115" s="4"/>
      <c r="BK115" s="4"/>
      <c r="BL115" s="4"/>
      <c r="BM115" s="4"/>
      <c r="BN115" s="4"/>
      <c r="BO115" s="4"/>
      <c r="BP115" s="4"/>
      <c r="BQ115" s="4"/>
    </row>
    <row r="116" spans="1:69" x14ac:dyDescent="0.2">
      <c r="A116" s="51">
        <v>62</v>
      </c>
      <c r="B116" s="17"/>
      <c r="C116" s="17"/>
      <c r="D116" s="17"/>
      <c r="E116" s="17"/>
      <c r="F116" s="17"/>
      <c r="G116" s="17"/>
      <c r="H116" s="17"/>
      <c r="I116" s="17"/>
      <c r="J116" s="17"/>
      <c r="K116" s="12"/>
      <c r="L116" s="6" t="s">
        <v>145</v>
      </c>
      <c r="M116" s="7"/>
      <c r="N116" s="7"/>
      <c r="O116" s="7"/>
      <c r="P116" s="7"/>
      <c r="Q116" s="7"/>
      <c r="R116" s="7"/>
      <c r="S116" s="7"/>
      <c r="T116" s="7"/>
      <c r="U116" s="7"/>
      <c r="V116" s="7"/>
      <c r="W116" s="7"/>
      <c r="X116" s="7"/>
      <c r="Y116" s="7"/>
      <c r="Z116" s="7"/>
      <c r="AA116" s="7"/>
      <c r="AB116" s="8"/>
      <c r="AC116" s="6">
        <v>62</v>
      </c>
      <c r="AD116" s="7"/>
      <c r="AE116" s="7"/>
      <c r="AF116" s="7"/>
      <c r="AG116" s="7"/>
      <c r="AH116" s="7"/>
      <c r="AI116" s="7"/>
      <c r="AJ116" s="8"/>
      <c r="AK116" s="6" t="s">
        <v>249</v>
      </c>
      <c r="AL116" s="7"/>
      <c r="AM116" s="7"/>
      <c r="AN116" s="7"/>
      <c r="AO116" s="7"/>
      <c r="AP116" s="7"/>
      <c r="AQ116" s="7"/>
      <c r="AR116" s="7"/>
      <c r="AS116" s="7"/>
      <c r="AT116" s="7"/>
      <c r="AU116" s="7"/>
      <c r="AV116" s="7"/>
      <c r="AW116" s="7"/>
      <c r="AX116" s="7"/>
      <c r="AY116" s="7"/>
      <c r="AZ116" s="7"/>
      <c r="BA116" s="8"/>
      <c r="BB116" s="4"/>
      <c r="BC116" s="4"/>
      <c r="BD116" s="4"/>
      <c r="BE116" s="4"/>
      <c r="BF116" s="4"/>
      <c r="BG116" s="4"/>
      <c r="BH116" s="4"/>
      <c r="BI116" s="4"/>
      <c r="BJ116" s="4"/>
      <c r="BK116" s="4"/>
      <c r="BL116" s="4"/>
      <c r="BM116" s="4"/>
      <c r="BN116" s="4"/>
      <c r="BO116" s="4"/>
      <c r="BP116" s="4"/>
      <c r="BQ116" s="4"/>
    </row>
    <row r="117" spans="1:69" x14ac:dyDescent="0.2">
      <c r="A117" s="13"/>
      <c r="B117" s="18"/>
      <c r="C117" s="18"/>
      <c r="D117" s="18"/>
      <c r="E117" s="18"/>
      <c r="F117" s="18"/>
      <c r="G117" s="18"/>
      <c r="H117" s="18"/>
      <c r="I117" s="18"/>
      <c r="J117" s="18"/>
      <c r="K117" s="14"/>
      <c r="L117" s="6" t="s">
        <v>147</v>
      </c>
      <c r="M117" s="7"/>
      <c r="N117" s="7"/>
      <c r="O117" s="7"/>
      <c r="P117" s="7"/>
      <c r="Q117" s="7"/>
      <c r="R117" s="7"/>
      <c r="S117" s="7"/>
      <c r="T117" s="7"/>
      <c r="U117" s="7"/>
      <c r="V117" s="7"/>
      <c r="W117" s="7"/>
      <c r="X117" s="7"/>
      <c r="Y117" s="7"/>
      <c r="Z117" s="7"/>
      <c r="AA117" s="7"/>
      <c r="AB117" s="8"/>
      <c r="AC117" s="6" t="s">
        <v>31</v>
      </c>
      <c r="AD117" s="7"/>
      <c r="AE117" s="7"/>
      <c r="AF117" s="7"/>
      <c r="AG117" s="7"/>
      <c r="AH117" s="7"/>
      <c r="AI117" s="7"/>
      <c r="AJ117" s="8"/>
      <c r="AK117" s="6" t="s">
        <v>250</v>
      </c>
      <c r="AL117" s="7"/>
      <c r="AM117" s="7"/>
      <c r="AN117" s="7"/>
      <c r="AO117" s="7"/>
      <c r="AP117" s="7"/>
      <c r="AQ117" s="7"/>
      <c r="AR117" s="7"/>
      <c r="AS117" s="7"/>
      <c r="AT117" s="7"/>
      <c r="AU117" s="7"/>
      <c r="AV117" s="7"/>
      <c r="AW117" s="7"/>
      <c r="AX117" s="7"/>
      <c r="AY117" s="7"/>
      <c r="AZ117" s="7"/>
      <c r="BA117" s="8"/>
      <c r="BB117" s="4"/>
      <c r="BC117" s="4"/>
      <c r="BD117" s="4"/>
      <c r="BE117" s="4"/>
      <c r="BF117" s="4"/>
      <c r="BG117" s="4"/>
      <c r="BH117" s="4"/>
      <c r="BI117" s="4"/>
      <c r="BJ117" s="4"/>
      <c r="BK117" s="4"/>
      <c r="BL117" s="4"/>
      <c r="BM117" s="4"/>
      <c r="BN117" s="4"/>
      <c r="BO117" s="4"/>
      <c r="BP117" s="4"/>
      <c r="BQ117" s="4"/>
    </row>
    <row r="118" spans="1:69" x14ac:dyDescent="0.2">
      <c r="A118" s="13"/>
      <c r="B118" s="18"/>
      <c r="C118" s="18"/>
      <c r="D118" s="18"/>
      <c r="E118" s="18"/>
      <c r="F118" s="18"/>
      <c r="G118" s="18"/>
      <c r="H118" s="18"/>
      <c r="I118" s="18"/>
      <c r="J118" s="18"/>
      <c r="K118" s="14"/>
      <c r="L118" s="6" t="s">
        <v>149</v>
      </c>
      <c r="M118" s="7"/>
      <c r="N118" s="7"/>
      <c r="O118" s="7"/>
      <c r="P118" s="7"/>
      <c r="Q118" s="7"/>
      <c r="R118" s="7"/>
      <c r="S118" s="7"/>
      <c r="T118" s="7"/>
      <c r="U118" s="7"/>
      <c r="V118" s="7"/>
      <c r="W118" s="7"/>
      <c r="X118" s="7"/>
      <c r="Y118" s="7"/>
      <c r="Z118" s="7"/>
      <c r="AA118" s="7"/>
      <c r="AB118" s="8"/>
      <c r="AC118" s="6" t="s">
        <v>31</v>
      </c>
      <c r="AD118" s="7"/>
      <c r="AE118" s="7"/>
      <c r="AF118" s="7"/>
      <c r="AG118" s="7"/>
      <c r="AH118" s="7"/>
      <c r="AI118" s="7"/>
      <c r="AJ118" s="8"/>
      <c r="AK118" s="6"/>
      <c r="AL118" s="7"/>
      <c r="AM118" s="7"/>
      <c r="AN118" s="7"/>
      <c r="AO118" s="7"/>
      <c r="AP118" s="7"/>
      <c r="AQ118" s="7"/>
      <c r="AR118" s="7"/>
      <c r="AS118" s="7"/>
      <c r="AT118" s="7"/>
      <c r="AU118" s="7"/>
      <c r="AV118" s="7"/>
      <c r="AW118" s="7"/>
      <c r="AX118" s="7"/>
      <c r="AY118" s="7"/>
      <c r="AZ118" s="7"/>
      <c r="BA118" s="8"/>
      <c r="BB118" s="4"/>
      <c r="BC118" s="4"/>
      <c r="BD118" s="4"/>
      <c r="BE118" s="4"/>
      <c r="BF118" s="4"/>
      <c r="BG118" s="4"/>
      <c r="BH118" s="4"/>
      <c r="BI118" s="4"/>
      <c r="BJ118" s="4"/>
      <c r="BK118" s="4"/>
      <c r="BL118" s="4"/>
      <c r="BM118" s="4"/>
      <c r="BN118" s="4"/>
      <c r="BO118" s="4"/>
      <c r="BP118" s="4"/>
      <c r="BQ118" s="4"/>
    </row>
    <row r="119" spans="1:69" x14ac:dyDescent="0.2">
      <c r="A119" s="13"/>
      <c r="B119" s="18"/>
      <c r="C119" s="18"/>
      <c r="D119" s="18"/>
      <c r="E119" s="18"/>
      <c r="F119" s="18"/>
      <c r="G119" s="18"/>
      <c r="H119" s="18"/>
      <c r="I119" s="18"/>
      <c r="J119" s="18"/>
      <c r="K119" s="14"/>
      <c r="L119" s="6" t="s">
        <v>97</v>
      </c>
      <c r="M119" s="7"/>
      <c r="N119" s="7"/>
      <c r="O119" s="7"/>
      <c r="P119" s="7"/>
      <c r="Q119" s="7"/>
      <c r="R119" s="7"/>
      <c r="S119" s="7"/>
      <c r="T119" s="7"/>
      <c r="U119" s="7"/>
      <c r="V119" s="7"/>
      <c r="W119" s="7"/>
      <c r="X119" s="7"/>
      <c r="Y119" s="7"/>
      <c r="Z119" s="7"/>
      <c r="AA119" s="7"/>
      <c r="AB119" s="8"/>
      <c r="AC119" s="6" t="s">
        <v>31</v>
      </c>
      <c r="AD119" s="7"/>
      <c r="AE119" s="7"/>
      <c r="AF119" s="7"/>
      <c r="AG119" s="7"/>
      <c r="AH119" s="7"/>
      <c r="AI119" s="7"/>
      <c r="AJ119" s="8"/>
      <c r="AK119" s="6"/>
      <c r="AL119" s="7"/>
      <c r="AM119" s="7"/>
      <c r="AN119" s="7"/>
      <c r="AO119" s="7"/>
      <c r="AP119" s="7"/>
      <c r="AQ119" s="7"/>
      <c r="AR119" s="7"/>
      <c r="AS119" s="7"/>
      <c r="AT119" s="7"/>
      <c r="AU119" s="7"/>
      <c r="AV119" s="7"/>
      <c r="AW119" s="7"/>
      <c r="AX119" s="7"/>
      <c r="AY119" s="7"/>
      <c r="AZ119" s="7"/>
      <c r="BA119" s="8"/>
      <c r="BB119" s="4"/>
      <c r="BC119" s="4"/>
      <c r="BD119" s="4"/>
      <c r="BE119" s="4"/>
      <c r="BF119" s="4"/>
      <c r="BG119" s="4"/>
      <c r="BH119" s="4"/>
      <c r="BI119" s="4"/>
      <c r="BJ119" s="4"/>
      <c r="BK119" s="4"/>
      <c r="BL119" s="4"/>
      <c r="BM119" s="4"/>
      <c r="BN119" s="4"/>
      <c r="BO119" s="4"/>
      <c r="BP119" s="4"/>
      <c r="BQ119" s="4"/>
    </row>
    <row r="120" spans="1:69" x14ac:dyDescent="0.2">
      <c r="A120" s="13"/>
      <c r="B120" s="18"/>
      <c r="C120" s="18"/>
      <c r="D120" s="18"/>
      <c r="E120" s="18"/>
      <c r="F120" s="18"/>
      <c r="G120" s="18"/>
      <c r="H120" s="18"/>
      <c r="I120" s="18"/>
      <c r="J120" s="18"/>
      <c r="K120" s="14"/>
      <c r="L120" s="6" t="s">
        <v>150</v>
      </c>
      <c r="M120" s="7"/>
      <c r="N120" s="7"/>
      <c r="O120" s="7"/>
      <c r="P120" s="7"/>
      <c r="Q120" s="7"/>
      <c r="R120" s="7"/>
      <c r="S120" s="7"/>
      <c r="T120" s="7"/>
      <c r="U120" s="7"/>
      <c r="V120" s="7"/>
      <c r="W120" s="7"/>
      <c r="X120" s="7"/>
      <c r="Y120" s="7"/>
      <c r="Z120" s="7"/>
      <c r="AA120" s="7"/>
      <c r="AB120" s="8"/>
      <c r="AC120" s="6" t="s">
        <v>31</v>
      </c>
      <c r="AD120" s="7"/>
      <c r="AE120" s="7"/>
      <c r="AF120" s="7"/>
      <c r="AG120" s="7"/>
      <c r="AH120" s="7"/>
      <c r="AI120" s="7"/>
      <c r="AJ120" s="8"/>
      <c r="AK120" s="6"/>
      <c r="AL120" s="7"/>
      <c r="AM120" s="7"/>
      <c r="AN120" s="7"/>
      <c r="AO120" s="7"/>
      <c r="AP120" s="7"/>
      <c r="AQ120" s="7"/>
      <c r="AR120" s="7"/>
      <c r="AS120" s="7"/>
      <c r="AT120" s="7"/>
      <c r="AU120" s="7"/>
      <c r="AV120" s="7"/>
      <c r="AW120" s="7"/>
      <c r="AX120" s="7"/>
      <c r="AY120" s="7"/>
      <c r="AZ120" s="7"/>
      <c r="BA120" s="8"/>
      <c r="BB120" s="4"/>
      <c r="BC120" s="4"/>
      <c r="BD120" s="4"/>
      <c r="BE120" s="4"/>
      <c r="BF120" s="4"/>
      <c r="BG120" s="4"/>
      <c r="BH120" s="4"/>
      <c r="BI120" s="4"/>
      <c r="BJ120" s="4"/>
      <c r="BK120" s="4"/>
      <c r="BL120" s="4"/>
      <c r="BM120" s="4"/>
      <c r="BN120" s="4"/>
      <c r="BO120" s="4"/>
      <c r="BP120" s="4"/>
      <c r="BQ120" s="4"/>
    </row>
    <row r="121" spans="1:69" x14ac:dyDescent="0.2">
      <c r="A121" s="13"/>
      <c r="B121" s="18"/>
      <c r="C121" s="18"/>
      <c r="D121" s="18"/>
      <c r="E121" s="18"/>
      <c r="F121" s="18"/>
      <c r="G121" s="18"/>
      <c r="H121" s="18"/>
      <c r="I121" s="18"/>
      <c r="J121" s="18"/>
      <c r="K121" s="14"/>
      <c r="L121" s="6" t="s">
        <v>151</v>
      </c>
      <c r="M121" s="7"/>
      <c r="N121" s="7"/>
      <c r="O121" s="7"/>
      <c r="P121" s="7"/>
      <c r="Q121" s="7"/>
      <c r="R121" s="7"/>
      <c r="S121" s="7"/>
      <c r="T121" s="7"/>
      <c r="U121" s="7"/>
      <c r="V121" s="7"/>
      <c r="W121" s="7"/>
      <c r="X121" s="7"/>
      <c r="Y121" s="7"/>
      <c r="Z121" s="7"/>
      <c r="AA121" s="7"/>
      <c r="AB121" s="8"/>
      <c r="AC121" s="6" t="s">
        <v>31</v>
      </c>
      <c r="AD121" s="7"/>
      <c r="AE121" s="7"/>
      <c r="AF121" s="7"/>
      <c r="AG121" s="7"/>
      <c r="AH121" s="7"/>
      <c r="AI121" s="7"/>
      <c r="AJ121" s="8"/>
      <c r="AK121" s="6"/>
      <c r="AL121" s="7"/>
      <c r="AM121" s="7"/>
      <c r="AN121" s="7"/>
      <c r="AO121" s="7"/>
      <c r="AP121" s="7"/>
      <c r="AQ121" s="7"/>
      <c r="AR121" s="7"/>
      <c r="AS121" s="7"/>
      <c r="AT121" s="7"/>
      <c r="AU121" s="7"/>
      <c r="AV121" s="7"/>
      <c r="AW121" s="7"/>
      <c r="AX121" s="7"/>
      <c r="AY121" s="7"/>
      <c r="AZ121" s="7"/>
      <c r="BA121" s="8"/>
      <c r="BB121" s="4"/>
      <c r="BC121" s="4"/>
      <c r="BD121" s="4"/>
      <c r="BE121" s="4"/>
      <c r="BF121" s="4"/>
      <c r="BG121" s="4"/>
      <c r="BH121" s="4"/>
      <c r="BI121" s="4"/>
      <c r="BJ121" s="4"/>
      <c r="BK121" s="4"/>
      <c r="BL121" s="4"/>
      <c r="BM121" s="4"/>
      <c r="BN121" s="4"/>
      <c r="BO121" s="4"/>
      <c r="BP121" s="4"/>
      <c r="BQ121" s="4"/>
    </row>
    <row r="122" spans="1:69" x14ac:dyDescent="0.2">
      <c r="A122" s="13"/>
      <c r="B122" s="18"/>
      <c r="C122" s="18"/>
      <c r="D122" s="18"/>
      <c r="E122" s="18"/>
      <c r="F122" s="18"/>
      <c r="G122" s="18"/>
      <c r="H122" s="18"/>
      <c r="I122" s="18"/>
      <c r="J122" s="18"/>
      <c r="K122" s="14"/>
      <c r="L122" s="6" t="s">
        <v>152</v>
      </c>
      <c r="M122" s="7"/>
      <c r="N122" s="7"/>
      <c r="O122" s="7"/>
      <c r="P122" s="7"/>
      <c r="Q122" s="7"/>
      <c r="R122" s="7"/>
      <c r="S122" s="7"/>
      <c r="T122" s="7"/>
      <c r="U122" s="7"/>
      <c r="V122" s="7"/>
      <c r="W122" s="7"/>
      <c r="X122" s="7"/>
      <c r="Y122" s="7"/>
      <c r="Z122" s="7"/>
      <c r="AA122" s="7"/>
      <c r="AB122" s="8"/>
      <c r="AC122" s="6" t="s">
        <v>31</v>
      </c>
      <c r="AD122" s="7"/>
      <c r="AE122" s="7"/>
      <c r="AF122" s="7"/>
      <c r="AG122" s="7"/>
      <c r="AH122" s="7"/>
      <c r="AI122" s="7"/>
      <c r="AJ122" s="8"/>
      <c r="AK122" s="6" t="s">
        <v>251</v>
      </c>
      <c r="AL122" s="7"/>
      <c r="AM122" s="7"/>
      <c r="AN122" s="7"/>
      <c r="AO122" s="7"/>
      <c r="AP122" s="7"/>
      <c r="AQ122" s="7"/>
      <c r="AR122" s="7"/>
      <c r="AS122" s="7"/>
      <c r="AT122" s="7"/>
      <c r="AU122" s="7"/>
      <c r="AV122" s="7"/>
      <c r="AW122" s="7"/>
      <c r="AX122" s="7"/>
      <c r="AY122" s="7"/>
      <c r="AZ122" s="7"/>
      <c r="BA122" s="8"/>
      <c r="BB122" s="4"/>
      <c r="BC122" s="4"/>
      <c r="BD122" s="4"/>
      <c r="BE122" s="4"/>
      <c r="BF122" s="4"/>
      <c r="BG122" s="4"/>
      <c r="BH122" s="4"/>
      <c r="BI122" s="4"/>
      <c r="BJ122" s="4"/>
      <c r="BK122" s="4"/>
      <c r="BL122" s="4"/>
      <c r="BM122" s="4"/>
      <c r="BN122" s="4"/>
      <c r="BO122" s="4"/>
      <c r="BP122" s="4"/>
      <c r="BQ122" s="4"/>
    </row>
    <row r="123" spans="1:69" x14ac:dyDescent="0.2">
      <c r="A123" s="15"/>
      <c r="B123" s="19"/>
      <c r="C123" s="19"/>
      <c r="D123" s="19"/>
      <c r="E123" s="19"/>
      <c r="F123" s="19"/>
      <c r="G123" s="19"/>
      <c r="H123" s="19"/>
      <c r="I123" s="19"/>
      <c r="J123" s="19"/>
      <c r="K123" s="16"/>
      <c r="L123" s="6" t="s">
        <v>96</v>
      </c>
      <c r="M123" s="7"/>
      <c r="N123" s="7"/>
      <c r="O123" s="7"/>
      <c r="P123" s="7"/>
      <c r="Q123" s="7"/>
      <c r="R123" s="7"/>
      <c r="S123" s="7"/>
      <c r="T123" s="7"/>
      <c r="U123" s="7"/>
      <c r="V123" s="7"/>
      <c r="W123" s="7"/>
      <c r="X123" s="7"/>
      <c r="Y123" s="7"/>
      <c r="Z123" s="7"/>
      <c r="AA123" s="7"/>
      <c r="AB123" s="8"/>
      <c r="AC123" s="6" t="s">
        <v>31</v>
      </c>
      <c r="AD123" s="7"/>
      <c r="AE123" s="7"/>
      <c r="AF123" s="7"/>
      <c r="AG123" s="7"/>
      <c r="AH123" s="7"/>
      <c r="AI123" s="7"/>
      <c r="AJ123" s="8"/>
      <c r="AK123" s="6"/>
      <c r="AL123" s="7"/>
      <c r="AM123" s="7"/>
      <c r="AN123" s="7"/>
      <c r="AO123" s="7"/>
      <c r="AP123" s="7"/>
      <c r="AQ123" s="7"/>
      <c r="AR123" s="7"/>
      <c r="AS123" s="7"/>
      <c r="AT123" s="7"/>
      <c r="AU123" s="7"/>
      <c r="AV123" s="7"/>
      <c r="AW123" s="7"/>
      <c r="AX123" s="7"/>
      <c r="AY123" s="7"/>
      <c r="AZ123" s="7"/>
      <c r="BA123" s="8"/>
      <c r="BB123" s="4"/>
      <c r="BC123" s="4"/>
      <c r="BD123" s="4"/>
      <c r="BE123" s="4"/>
      <c r="BF123" s="4"/>
      <c r="BG123" s="4"/>
      <c r="BH123" s="4"/>
      <c r="BI123" s="4"/>
      <c r="BJ123" s="4"/>
      <c r="BK123" s="4"/>
      <c r="BL123" s="4"/>
      <c r="BM123" s="4"/>
      <c r="BN123" s="4"/>
      <c r="BO123" s="4"/>
      <c r="BP123" s="4"/>
      <c r="BQ123" s="4"/>
    </row>
    <row r="124" spans="1:69"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row>
    <row r="125" spans="1:69"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row>
    <row r="126" spans="1:69" x14ac:dyDescent="0.2">
      <c r="A126" s="9" t="s">
        <v>187</v>
      </c>
      <c r="B126" s="7"/>
      <c r="C126" s="7"/>
      <c r="D126" s="7"/>
      <c r="E126" s="7"/>
      <c r="F126" s="7"/>
      <c r="G126" s="8"/>
      <c r="H126" s="9" t="s">
        <v>31</v>
      </c>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8"/>
      <c r="BC126" s="4"/>
      <c r="BD126" s="4"/>
      <c r="BE126" s="4"/>
      <c r="BF126" s="4"/>
      <c r="BG126" s="4"/>
      <c r="BH126" s="4"/>
      <c r="BI126" s="4"/>
      <c r="BJ126" s="4"/>
      <c r="BK126" s="4"/>
      <c r="BL126" s="4"/>
      <c r="BM126" s="4"/>
      <c r="BN126" s="4"/>
      <c r="BO126" s="4"/>
      <c r="BP126" s="4"/>
      <c r="BQ126" s="4"/>
    </row>
    <row r="127" spans="1:69" x14ac:dyDescent="0.2">
      <c r="A127" s="10" t="s">
        <v>188</v>
      </c>
      <c r="B127" s="7"/>
      <c r="C127" s="7"/>
      <c r="D127" s="7"/>
      <c r="E127" s="7"/>
      <c r="F127" s="7"/>
      <c r="G127" s="8"/>
      <c r="H127" s="9" t="s">
        <v>31</v>
      </c>
      <c r="I127" s="7"/>
      <c r="J127" s="7"/>
      <c r="K127" s="7"/>
      <c r="L127" s="7"/>
      <c r="M127" s="7"/>
      <c r="N127" s="7"/>
      <c r="O127" s="7"/>
      <c r="P127" s="7"/>
      <c r="Q127" s="8"/>
      <c r="R127" s="9" t="s">
        <v>31</v>
      </c>
      <c r="S127" s="7"/>
      <c r="T127" s="7"/>
      <c r="U127" s="7"/>
      <c r="V127" s="7"/>
      <c r="W127" s="7"/>
      <c r="X127" s="7"/>
      <c r="Y127" s="7"/>
      <c r="Z127" s="7"/>
      <c r="AA127" s="7"/>
      <c r="AB127" s="7"/>
      <c r="AC127" s="7"/>
      <c r="AD127" s="8"/>
      <c r="AE127" s="9" t="s">
        <v>31</v>
      </c>
      <c r="AF127" s="7"/>
      <c r="AG127" s="7"/>
      <c r="AH127" s="7"/>
      <c r="AI127" s="7"/>
      <c r="AJ127" s="7"/>
      <c r="AK127" s="8"/>
      <c r="AL127" s="9" t="s">
        <v>31</v>
      </c>
      <c r="AM127" s="7"/>
      <c r="AN127" s="7"/>
      <c r="AO127" s="7"/>
      <c r="AP127" s="7"/>
      <c r="AQ127" s="7"/>
      <c r="AR127" s="7"/>
      <c r="AS127" s="7"/>
      <c r="AT127" s="7"/>
      <c r="AU127" s="7"/>
      <c r="AV127" s="7"/>
      <c r="AW127" s="7"/>
      <c r="AX127" s="7"/>
      <c r="AY127" s="7"/>
      <c r="AZ127" s="7"/>
      <c r="BA127" s="7"/>
      <c r="BB127" s="8"/>
      <c r="BC127" s="4"/>
      <c r="BD127" s="4"/>
      <c r="BE127" s="4"/>
      <c r="BF127" s="4"/>
      <c r="BG127" s="4"/>
      <c r="BH127" s="4"/>
      <c r="BI127" s="4"/>
      <c r="BJ127" s="4"/>
      <c r="BK127" s="4"/>
      <c r="BL127" s="4"/>
      <c r="BM127" s="4"/>
      <c r="BN127" s="4"/>
      <c r="BO127" s="4"/>
      <c r="BP127" s="4"/>
      <c r="BQ127" s="4"/>
    </row>
    <row r="128" spans="1:69" x14ac:dyDescent="0.2">
      <c r="A128" s="9" t="s">
        <v>7</v>
      </c>
      <c r="B128" s="7"/>
      <c r="C128" s="7"/>
      <c r="D128" s="7"/>
      <c r="E128" s="7"/>
      <c r="F128" s="7"/>
      <c r="G128" s="8"/>
      <c r="H128" s="9" t="s">
        <v>176</v>
      </c>
      <c r="I128" s="7"/>
      <c r="J128" s="7"/>
      <c r="K128" s="7"/>
      <c r="L128" s="7"/>
      <c r="M128" s="7"/>
      <c r="N128" s="7"/>
      <c r="O128" s="7"/>
      <c r="P128" s="7"/>
      <c r="Q128" s="8"/>
      <c r="R128" s="9" t="s">
        <v>177</v>
      </c>
      <c r="S128" s="7"/>
      <c r="T128" s="7"/>
      <c r="U128" s="7"/>
      <c r="V128" s="7"/>
      <c r="W128" s="7"/>
      <c r="X128" s="7"/>
      <c r="Y128" s="7"/>
      <c r="Z128" s="7"/>
      <c r="AA128" s="7"/>
      <c r="AB128" s="7"/>
      <c r="AC128" s="7"/>
      <c r="AD128" s="8"/>
      <c r="AE128" s="9" t="s">
        <v>178</v>
      </c>
      <c r="AF128" s="7"/>
      <c r="AG128" s="7"/>
      <c r="AH128" s="7"/>
      <c r="AI128" s="7"/>
      <c r="AJ128" s="7"/>
      <c r="AK128" s="8"/>
      <c r="AL128" s="9" t="s">
        <v>9</v>
      </c>
      <c r="AM128" s="7"/>
      <c r="AN128" s="7"/>
      <c r="AO128" s="7"/>
      <c r="AP128" s="7"/>
      <c r="AQ128" s="7"/>
      <c r="AR128" s="7"/>
      <c r="AS128" s="7"/>
      <c r="AT128" s="7"/>
      <c r="AU128" s="7"/>
      <c r="AV128" s="7"/>
      <c r="AW128" s="7"/>
      <c r="AX128" s="7"/>
      <c r="AY128" s="7"/>
      <c r="AZ128" s="7"/>
      <c r="BA128" s="7"/>
      <c r="BB128" s="8"/>
      <c r="BC128" s="4"/>
      <c r="BD128" s="4"/>
      <c r="BE128" s="4"/>
      <c r="BF128" s="4"/>
      <c r="BG128" s="4"/>
      <c r="BH128" s="4"/>
      <c r="BI128" s="4"/>
      <c r="BJ128" s="4"/>
      <c r="BK128" s="4"/>
      <c r="BL128" s="4"/>
      <c r="BM128" s="4"/>
      <c r="BN128" s="4"/>
      <c r="BO128" s="4"/>
      <c r="BP128" s="4"/>
      <c r="BQ128" s="4"/>
    </row>
    <row r="129" spans="1:69" x14ac:dyDescent="0.2">
      <c r="A129" s="6">
        <v>0</v>
      </c>
      <c r="B129" s="17"/>
      <c r="C129" s="17"/>
      <c r="D129" s="17"/>
      <c r="E129" s="17"/>
      <c r="F129" s="17"/>
      <c r="G129" s="12"/>
      <c r="H129" s="6" t="s">
        <v>179</v>
      </c>
      <c r="I129" s="7"/>
      <c r="J129" s="7"/>
      <c r="K129" s="7"/>
      <c r="L129" s="7"/>
      <c r="M129" s="7"/>
      <c r="N129" s="7"/>
      <c r="O129" s="7"/>
      <c r="P129" s="7"/>
      <c r="Q129" s="8"/>
      <c r="R129" s="6" t="s">
        <v>31</v>
      </c>
      <c r="S129" s="7"/>
      <c r="T129" s="7"/>
      <c r="U129" s="7"/>
      <c r="V129" s="7"/>
      <c r="W129" s="7"/>
      <c r="X129" s="7"/>
      <c r="Y129" s="7"/>
      <c r="Z129" s="7"/>
      <c r="AA129" s="7"/>
      <c r="AB129" s="7"/>
      <c r="AC129" s="7"/>
      <c r="AD129" s="8"/>
      <c r="AE129" s="6" t="s">
        <v>31</v>
      </c>
      <c r="AF129" s="7"/>
      <c r="AG129" s="7"/>
      <c r="AH129" s="7"/>
      <c r="AI129" s="7"/>
      <c r="AJ129" s="7"/>
      <c r="AK129" s="8"/>
      <c r="AL129" s="6"/>
      <c r="AM129" s="7"/>
      <c r="AN129" s="7"/>
      <c r="AO129" s="7"/>
      <c r="AP129" s="7"/>
      <c r="AQ129" s="7"/>
      <c r="AR129" s="7"/>
      <c r="AS129" s="7"/>
      <c r="AT129" s="7"/>
      <c r="AU129" s="7"/>
      <c r="AV129" s="7"/>
      <c r="AW129" s="7"/>
      <c r="AX129" s="7"/>
      <c r="AY129" s="7"/>
      <c r="AZ129" s="7"/>
      <c r="BA129" s="7"/>
      <c r="BB129" s="8"/>
      <c r="BC129" s="4"/>
      <c r="BD129" s="4"/>
      <c r="BE129" s="4"/>
      <c r="BF129" s="4"/>
      <c r="BG129" s="4"/>
      <c r="BH129" s="4"/>
      <c r="BI129" s="4"/>
      <c r="BJ129" s="4"/>
      <c r="BK129" s="4"/>
      <c r="BL129" s="4"/>
      <c r="BM129" s="4"/>
      <c r="BN129" s="4"/>
      <c r="BO129" s="4"/>
      <c r="BP129" s="4"/>
      <c r="BQ129" s="4"/>
    </row>
    <row r="130" spans="1:69" x14ac:dyDescent="0.2">
      <c r="A130" s="13"/>
      <c r="B130" s="18"/>
      <c r="C130" s="18"/>
      <c r="D130" s="18"/>
      <c r="E130" s="18"/>
      <c r="F130" s="18"/>
      <c r="G130" s="14"/>
      <c r="H130" s="6" t="s">
        <v>180</v>
      </c>
      <c r="I130" s="7"/>
      <c r="J130" s="7"/>
      <c r="K130" s="7"/>
      <c r="L130" s="7"/>
      <c r="M130" s="7"/>
      <c r="N130" s="7"/>
      <c r="O130" s="7"/>
      <c r="P130" s="7"/>
      <c r="Q130" s="8"/>
      <c r="R130" s="6" t="s">
        <v>31</v>
      </c>
      <c r="S130" s="7"/>
      <c r="T130" s="7"/>
      <c r="U130" s="7"/>
      <c r="V130" s="7"/>
      <c r="W130" s="7"/>
      <c r="X130" s="7"/>
      <c r="Y130" s="7"/>
      <c r="Z130" s="7"/>
      <c r="AA130" s="7"/>
      <c r="AB130" s="7"/>
      <c r="AC130" s="7"/>
      <c r="AD130" s="8"/>
      <c r="AE130" s="6" t="s">
        <v>31</v>
      </c>
      <c r="AF130" s="7"/>
      <c r="AG130" s="7"/>
      <c r="AH130" s="7"/>
      <c r="AI130" s="7"/>
      <c r="AJ130" s="7"/>
      <c r="AK130" s="8"/>
      <c r="AL130" s="6"/>
      <c r="AM130" s="7"/>
      <c r="AN130" s="7"/>
      <c r="AO130" s="7"/>
      <c r="AP130" s="7"/>
      <c r="AQ130" s="7"/>
      <c r="AR130" s="7"/>
      <c r="AS130" s="7"/>
      <c r="AT130" s="7"/>
      <c r="AU130" s="7"/>
      <c r="AV130" s="7"/>
      <c r="AW130" s="7"/>
      <c r="AX130" s="7"/>
      <c r="AY130" s="7"/>
      <c r="AZ130" s="7"/>
      <c r="BA130" s="7"/>
      <c r="BB130" s="8"/>
      <c r="BC130" s="4"/>
      <c r="BD130" s="4"/>
      <c r="BE130" s="4"/>
      <c r="BF130" s="4"/>
      <c r="BG130" s="4"/>
      <c r="BH130" s="4"/>
      <c r="BI130" s="4"/>
      <c r="BJ130" s="4"/>
      <c r="BK130" s="4"/>
      <c r="BL130" s="4"/>
      <c r="BM130" s="4"/>
      <c r="BN130" s="4"/>
      <c r="BO130" s="4"/>
      <c r="BP130" s="4"/>
      <c r="BQ130" s="4"/>
    </row>
    <row r="131" spans="1:69" x14ac:dyDescent="0.2">
      <c r="A131" s="13"/>
      <c r="B131" s="18"/>
      <c r="C131" s="18"/>
      <c r="D131" s="18"/>
      <c r="E131" s="18"/>
      <c r="F131" s="18"/>
      <c r="G131" s="14"/>
      <c r="H131" s="6" t="s">
        <v>181</v>
      </c>
      <c r="I131" s="7"/>
      <c r="J131" s="7"/>
      <c r="K131" s="7"/>
      <c r="L131" s="7"/>
      <c r="M131" s="7"/>
      <c r="N131" s="7"/>
      <c r="O131" s="7"/>
      <c r="P131" s="7"/>
      <c r="Q131" s="8"/>
      <c r="R131" s="6" t="s">
        <v>31</v>
      </c>
      <c r="S131" s="7"/>
      <c r="T131" s="7"/>
      <c r="U131" s="7"/>
      <c r="V131" s="7"/>
      <c r="W131" s="7"/>
      <c r="X131" s="7"/>
      <c r="Y131" s="7"/>
      <c r="Z131" s="7"/>
      <c r="AA131" s="7"/>
      <c r="AB131" s="7"/>
      <c r="AC131" s="7"/>
      <c r="AD131" s="8"/>
      <c r="AE131" s="6" t="s">
        <v>31</v>
      </c>
      <c r="AF131" s="7"/>
      <c r="AG131" s="7"/>
      <c r="AH131" s="7"/>
      <c r="AI131" s="7"/>
      <c r="AJ131" s="7"/>
      <c r="AK131" s="8"/>
      <c r="AL131" s="6"/>
      <c r="AM131" s="7"/>
      <c r="AN131" s="7"/>
      <c r="AO131" s="7"/>
      <c r="AP131" s="7"/>
      <c r="AQ131" s="7"/>
      <c r="AR131" s="7"/>
      <c r="AS131" s="7"/>
      <c r="AT131" s="7"/>
      <c r="AU131" s="7"/>
      <c r="AV131" s="7"/>
      <c r="AW131" s="7"/>
      <c r="AX131" s="7"/>
      <c r="AY131" s="7"/>
      <c r="AZ131" s="7"/>
      <c r="BA131" s="7"/>
      <c r="BB131" s="8"/>
      <c r="BC131" s="4"/>
      <c r="BD131" s="4"/>
      <c r="BE131" s="4"/>
      <c r="BF131" s="4"/>
      <c r="BG131" s="4"/>
      <c r="BH131" s="4"/>
      <c r="BI131" s="4"/>
      <c r="BJ131" s="4"/>
      <c r="BK131" s="4"/>
      <c r="BL131" s="4"/>
      <c r="BM131" s="4"/>
      <c r="BN131" s="4"/>
      <c r="BO131" s="4"/>
      <c r="BP131" s="4"/>
      <c r="BQ131" s="4"/>
    </row>
    <row r="132" spans="1:69" x14ac:dyDescent="0.2">
      <c r="A132" s="15"/>
      <c r="B132" s="19"/>
      <c r="C132" s="19"/>
      <c r="D132" s="19"/>
      <c r="E132" s="19"/>
      <c r="F132" s="19"/>
      <c r="G132" s="16"/>
      <c r="H132" s="6" t="s">
        <v>96</v>
      </c>
      <c r="I132" s="7"/>
      <c r="J132" s="7"/>
      <c r="K132" s="7"/>
      <c r="L132" s="7"/>
      <c r="M132" s="7"/>
      <c r="N132" s="7"/>
      <c r="O132" s="7"/>
      <c r="P132" s="7"/>
      <c r="Q132" s="8"/>
      <c r="R132" s="6" t="s">
        <v>31</v>
      </c>
      <c r="S132" s="7"/>
      <c r="T132" s="7"/>
      <c r="U132" s="7"/>
      <c r="V132" s="7"/>
      <c r="W132" s="7"/>
      <c r="X132" s="7"/>
      <c r="Y132" s="7"/>
      <c r="Z132" s="7"/>
      <c r="AA132" s="7"/>
      <c r="AB132" s="7"/>
      <c r="AC132" s="7"/>
      <c r="AD132" s="8"/>
      <c r="AE132" s="6" t="s">
        <v>31</v>
      </c>
      <c r="AF132" s="7"/>
      <c r="AG132" s="7"/>
      <c r="AH132" s="7"/>
      <c r="AI132" s="7"/>
      <c r="AJ132" s="7"/>
      <c r="AK132" s="8"/>
      <c r="AL132" s="6"/>
      <c r="AM132" s="7"/>
      <c r="AN132" s="7"/>
      <c r="AO132" s="7"/>
      <c r="AP132" s="7"/>
      <c r="AQ132" s="7"/>
      <c r="AR132" s="7"/>
      <c r="AS132" s="7"/>
      <c r="AT132" s="7"/>
      <c r="AU132" s="7"/>
      <c r="AV132" s="7"/>
      <c r="AW132" s="7"/>
      <c r="AX132" s="7"/>
      <c r="AY132" s="7"/>
      <c r="AZ132" s="7"/>
      <c r="BA132" s="7"/>
      <c r="BB132" s="8"/>
      <c r="BC132" s="4"/>
      <c r="BD132" s="4"/>
      <c r="BE132" s="4"/>
      <c r="BF132" s="4"/>
      <c r="BG132" s="4"/>
      <c r="BH132" s="4"/>
      <c r="BI132" s="4"/>
      <c r="BJ132" s="4"/>
      <c r="BK132" s="4"/>
      <c r="BL132" s="4"/>
      <c r="BM132" s="4"/>
      <c r="BN132" s="4"/>
      <c r="BO132" s="4"/>
      <c r="BP132" s="4"/>
      <c r="BQ132" s="4"/>
    </row>
    <row r="133" spans="1:69"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row>
    <row r="134" spans="1:69"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row>
    <row r="135" spans="1:69" x14ac:dyDescent="0.2">
      <c r="A135" s="9" t="s">
        <v>252</v>
      </c>
      <c r="B135" s="7"/>
      <c r="C135" s="7"/>
      <c r="D135" s="7"/>
      <c r="E135" s="7"/>
      <c r="F135" s="7"/>
      <c r="G135" s="7"/>
      <c r="H135" s="7"/>
      <c r="I135" s="7"/>
      <c r="J135" s="7"/>
      <c r="K135" s="7"/>
      <c r="L135" s="7"/>
      <c r="M135" s="7"/>
      <c r="N135" s="7"/>
      <c r="O135" s="7"/>
      <c r="P135" s="7"/>
      <c r="Q135" s="7"/>
      <c r="R135" s="7"/>
      <c r="S135" s="7"/>
      <c r="T135" s="7"/>
      <c r="U135" s="7"/>
      <c r="V135" s="8"/>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row>
    <row r="136" spans="1:69" x14ac:dyDescent="0.2">
      <c r="A136" s="10" t="s">
        <v>253</v>
      </c>
      <c r="B136" s="7"/>
      <c r="C136" s="7"/>
      <c r="D136" s="7"/>
      <c r="E136" s="7"/>
      <c r="F136" s="7"/>
      <c r="G136" s="7"/>
      <c r="H136" s="7"/>
      <c r="I136" s="7"/>
      <c r="J136" s="7"/>
      <c r="K136" s="7"/>
      <c r="L136" s="7"/>
      <c r="M136" s="7"/>
      <c r="N136" s="7"/>
      <c r="O136" s="7"/>
      <c r="P136" s="7"/>
      <c r="Q136" s="7"/>
      <c r="R136" s="7"/>
      <c r="S136" s="7"/>
      <c r="T136" s="7"/>
      <c r="U136" s="7"/>
      <c r="V136" s="8"/>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row>
    <row r="137" spans="1:69" x14ac:dyDescent="0.2">
      <c r="A137" s="1" t="s">
        <v>7</v>
      </c>
      <c r="B137" s="9" t="s">
        <v>9</v>
      </c>
      <c r="C137" s="7"/>
      <c r="D137" s="7"/>
      <c r="E137" s="7"/>
      <c r="F137" s="7"/>
      <c r="G137" s="7"/>
      <c r="H137" s="7"/>
      <c r="I137" s="7"/>
      <c r="J137" s="7"/>
      <c r="K137" s="7"/>
      <c r="L137" s="7"/>
      <c r="M137" s="7"/>
      <c r="N137" s="7"/>
      <c r="O137" s="7"/>
      <c r="P137" s="7"/>
      <c r="Q137" s="7"/>
      <c r="R137" s="7"/>
      <c r="S137" s="7"/>
      <c r="T137" s="7"/>
      <c r="U137" s="7"/>
      <c r="V137" s="8"/>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row>
    <row r="138" spans="1:69" x14ac:dyDescent="0.2">
      <c r="A138" s="52" t="s">
        <v>31</v>
      </c>
      <c r="B138" s="53"/>
      <c r="C138" s="7"/>
      <c r="D138" s="7"/>
      <c r="E138" s="7"/>
      <c r="F138" s="7"/>
      <c r="G138" s="7"/>
      <c r="H138" s="7"/>
      <c r="I138" s="7"/>
      <c r="J138" s="7"/>
      <c r="K138" s="7"/>
      <c r="L138" s="7"/>
      <c r="M138" s="7"/>
      <c r="N138" s="7"/>
      <c r="O138" s="7"/>
      <c r="P138" s="7"/>
      <c r="Q138" s="7"/>
      <c r="R138" s="7"/>
      <c r="S138" s="7"/>
      <c r="T138" s="7"/>
      <c r="U138" s="7"/>
      <c r="V138" s="8"/>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row>
    <row r="139" spans="1:69"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row>
    <row r="140" spans="1:69" x14ac:dyDescent="0.2">
      <c r="A140" s="9" t="s">
        <v>254</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8"/>
      <c r="BL140" s="4"/>
      <c r="BM140" s="4"/>
      <c r="BN140" s="4"/>
      <c r="BO140" s="4"/>
      <c r="BP140" s="4"/>
      <c r="BQ140" s="4"/>
    </row>
    <row r="141" spans="1:69" x14ac:dyDescent="0.2">
      <c r="A141" s="10" t="s">
        <v>255</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8"/>
      <c r="BL141" s="4"/>
      <c r="BM141" s="4"/>
      <c r="BN141" s="4"/>
      <c r="BO141" s="4"/>
      <c r="BP141" s="4"/>
      <c r="BQ141" s="4"/>
    </row>
    <row r="142" spans="1:69" x14ac:dyDescent="0.2">
      <c r="A142" s="53" t="s">
        <v>256</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8"/>
      <c r="BL142" s="4"/>
      <c r="BM142" s="4"/>
      <c r="BN142" s="4"/>
      <c r="BO142" s="4"/>
      <c r="BP142" s="4"/>
      <c r="BQ142" s="4"/>
    </row>
  </sheetData>
  <mergeCells count="553">
    <mergeCell ref="B137:V137"/>
    <mergeCell ref="B138:V138"/>
    <mergeCell ref="A140:BK140"/>
    <mergeCell ref="A141:BK141"/>
    <mergeCell ref="A142:BK142"/>
    <mergeCell ref="H132:Q132"/>
    <mergeCell ref="R132:AD132"/>
    <mergeCell ref="AE132:AK132"/>
    <mergeCell ref="AL132:BB132"/>
    <mergeCell ref="A135:V135"/>
    <mergeCell ref="A136:V136"/>
    <mergeCell ref="H130:Q130"/>
    <mergeCell ref="R130:AD130"/>
    <mergeCell ref="AE130:AK130"/>
    <mergeCell ref="AL130:BB130"/>
    <mergeCell ref="H131:Q131"/>
    <mergeCell ref="R131:AD131"/>
    <mergeCell ref="AE131:AK131"/>
    <mergeCell ref="AL131:BB131"/>
    <mergeCell ref="A128:G128"/>
    <mergeCell ref="H128:Q128"/>
    <mergeCell ref="R128:AD128"/>
    <mergeCell ref="AE128:AK128"/>
    <mergeCell ref="AL128:BB128"/>
    <mergeCell ref="A129:G132"/>
    <mergeCell ref="H129:Q129"/>
    <mergeCell ref="R129:AD129"/>
    <mergeCell ref="AE129:AK129"/>
    <mergeCell ref="AL129:BB129"/>
    <mergeCell ref="A126:G126"/>
    <mergeCell ref="H126:BB126"/>
    <mergeCell ref="A127:G127"/>
    <mergeCell ref="H127:Q127"/>
    <mergeCell ref="R127:AD127"/>
    <mergeCell ref="AE127:AK127"/>
    <mergeCell ref="AL127:BB127"/>
    <mergeCell ref="L122:AB122"/>
    <mergeCell ref="AC122:AJ122"/>
    <mergeCell ref="AK122:BA122"/>
    <mergeCell ref="L123:AB123"/>
    <mergeCell ref="AC123:AJ123"/>
    <mergeCell ref="AK123:BA123"/>
    <mergeCell ref="L120:AB120"/>
    <mergeCell ref="AC120:AJ120"/>
    <mergeCell ref="AK120:BA120"/>
    <mergeCell ref="L121:AB121"/>
    <mergeCell ref="AC121:AJ121"/>
    <mergeCell ref="AK121:BA121"/>
    <mergeCell ref="AK117:BA117"/>
    <mergeCell ref="L118:AB118"/>
    <mergeCell ref="AC118:AJ118"/>
    <mergeCell ref="AK118:BA118"/>
    <mergeCell ref="L119:AB119"/>
    <mergeCell ref="AC119:AJ119"/>
    <mergeCell ref="AK119:BA119"/>
    <mergeCell ref="A115:K115"/>
    <mergeCell ref="L115:AB115"/>
    <mergeCell ref="AC115:AJ115"/>
    <mergeCell ref="AK115:BA115"/>
    <mergeCell ref="A116:K123"/>
    <mergeCell ref="L116:AB116"/>
    <mergeCell ref="AC116:AJ116"/>
    <mergeCell ref="AK116:BA116"/>
    <mergeCell ref="L117:AB117"/>
    <mergeCell ref="AC117:AJ117"/>
    <mergeCell ref="K111:W111"/>
    <mergeCell ref="X111:AH111"/>
    <mergeCell ref="AI111:AO111"/>
    <mergeCell ref="AP111:BE111"/>
    <mergeCell ref="A114:K114"/>
    <mergeCell ref="L114:BA114"/>
    <mergeCell ref="K109:W109"/>
    <mergeCell ref="X109:AH109"/>
    <mergeCell ref="AI109:AO109"/>
    <mergeCell ref="AP109:BE109"/>
    <mergeCell ref="K110:W110"/>
    <mergeCell ref="X110:AH110"/>
    <mergeCell ref="AI110:AO110"/>
    <mergeCell ref="AP110:BE110"/>
    <mergeCell ref="A107:J107"/>
    <mergeCell ref="K107:W107"/>
    <mergeCell ref="X107:AH107"/>
    <mergeCell ref="AI107:AO107"/>
    <mergeCell ref="AP107:BE107"/>
    <mergeCell ref="A108:J111"/>
    <mergeCell ref="K108:W108"/>
    <mergeCell ref="X108:AH108"/>
    <mergeCell ref="AI108:AO108"/>
    <mergeCell ref="AP108:BE108"/>
    <mergeCell ref="AT102:AX102"/>
    <mergeCell ref="AY102:BI102"/>
    <mergeCell ref="BJ102:BP102"/>
    <mergeCell ref="A105:J105"/>
    <mergeCell ref="K105:BE105"/>
    <mergeCell ref="A106:J106"/>
    <mergeCell ref="K106:BE106"/>
    <mergeCell ref="BJ101:BP101"/>
    <mergeCell ref="A102:C102"/>
    <mergeCell ref="D102:F102"/>
    <mergeCell ref="G102:H102"/>
    <mergeCell ref="I102:O102"/>
    <mergeCell ref="P102:T102"/>
    <mergeCell ref="U102:AC102"/>
    <mergeCell ref="AD102:AF102"/>
    <mergeCell ref="AG102:AN102"/>
    <mergeCell ref="AO102:AS102"/>
    <mergeCell ref="U101:AC101"/>
    <mergeCell ref="AD101:AF101"/>
    <mergeCell ref="AG101:AN101"/>
    <mergeCell ref="AO101:AS101"/>
    <mergeCell ref="AT101:AX101"/>
    <mergeCell ref="AY101:BI101"/>
    <mergeCell ref="AG100:AN100"/>
    <mergeCell ref="AO100:AS100"/>
    <mergeCell ref="AT100:AX100"/>
    <mergeCell ref="AY100:BI100"/>
    <mergeCell ref="BJ100:BP100"/>
    <mergeCell ref="A101:C101"/>
    <mergeCell ref="D101:F101"/>
    <mergeCell ref="G101:H101"/>
    <mergeCell ref="I101:O101"/>
    <mergeCell ref="P101:T101"/>
    <mergeCell ref="AT99:AX99"/>
    <mergeCell ref="AY99:BI99"/>
    <mergeCell ref="BJ99:BP99"/>
    <mergeCell ref="A100:C100"/>
    <mergeCell ref="D100:F100"/>
    <mergeCell ref="G100:H100"/>
    <mergeCell ref="I100:O100"/>
    <mergeCell ref="P100:T100"/>
    <mergeCell ref="U100:AC100"/>
    <mergeCell ref="AD100:AF100"/>
    <mergeCell ref="BJ98:BP98"/>
    <mergeCell ref="A99:C99"/>
    <mergeCell ref="D99:F99"/>
    <mergeCell ref="G99:H99"/>
    <mergeCell ref="I99:O99"/>
    <mergeCell ref="P99:T99"/>
    <mergeCell ref="U99:AC99"/>
    <mergeCell ref="AD99:AF99"/>
    <mergeCell ref="AG99:AN99"/>
    <mergeCell ref="AO99:AS99"/>
    <mergeCell ref="U98:AC98"/>
    <mergeCell ref="AD98:AF98"/>
    <mergeCell ref="AG98:AN98"/>
    <mergeCell ref="AO98:AS98"/>
    <mergeCell ref="AT98:AX98"/>
    <mergeCell ref="AY98:BI98"/>
    <mergeCell ref="AG97:AN97"/>
    <mergeCell ref="AO97:AS97"/>
    <mergeCell ref="AT97:AX97"/>
    <mergeCell ref="AY97:BI97"/>
    <mergeCell ref="BJ97:BP97"/>
    <mergeCell ref="A98:C98"/>
    <mergeCell ref="D98:F98"/>
    <mergeCell ref="G98:H98"/>
    <mergeCell ref="I98:O98"/>
    <mergeCell ref="P98:T98"/>
    <mergeCell ref="AT96:AX96"/>
    <mergeCell ref="AY96:BI96"/>
    <mergeCell ref="BJ96:BP96"/>
    <mergeCell ref="A97:C97"/>
    <mergeCell ref="D97:F97"/>
    <mergeCell ref="G97:H97"/>
    <mergeCell ref="I97:O97"/>
    <mergeCell ref="P97:T97"/>
    <mergeCell ref="U97:AC97"/>
    <mergeCell ref="AD97:AF97"/>
    <mergeCell ref="BJ95:BP95"/>
    <mergeCell ref="A96:C96"/>
    <mergeCell ref="D96:F96"/>
    <mergeCell ref="G96:H96"/>
    <mergeCell ref="I96:O96"/>
    <mergeCell ref="P96:T96"/>
    <mergeCell ref="U96:AC96"/>
    <mergeCell ref="AD96:AF96"/>
    <mergeCell ref="AG96:AN96"/>
    <mergeCell ref="AO96:AS96"/>
    <mergeCell ref="U95:AC95"/>
    <mergeCell ref="AD95:AF95"/>
    <mergeCell ref="AG95:AN95"/>
    <mergeCell ref="AO95:AS95"/>
    <mergeCell ref="AT95:AX95"/>
    <mergeCell ref="AY95:BI95"/>
    <mergeCell ref="AG94:AN94"/>
    <mergeCell ref="AO94:AS94"/>
    <mergeCell ref="AT94:AX94"/>
    <mergeCell ref="AY94:BI94"/>
    <mergeCell ref="BJ94:BP94"/>
    <mergeCell ref="A95:C95"/>
    <mergeCell ref="D95:F95"/>
    <mergeCell ref="G95:H95"/>
    <mergeCell ref="I95:O95"/>
    <mergeCell ref="P95:T95"/>
    <mergeCell ref="AT93:AX93"/>
    <mergeCell ref="AY93:BI93"/>
    <mergeCell ref="BJ93:BP93"/>
    <mergeCell ref="A94:C94"/>
    <mergeCell ref="D94:F94"/>
    <mergeCell ref="G94:H94"/>
    <mergeCell ref="I94:O94"/>
    <mergeCell ref="P94:T94"/>
    <mergeCell ref="U94:AC94"/>
    <mergeCell ref="AD94:AF94"/>
    <mergeCell ref="BJ92:BP92"/>
    <mergeCell ref="A93:C93"/>
    <mergeCell ref="D93:F93"/>
    <mergeCell ref="G93:H93"/>
    <mergeCell ref="I93:O93"/>
    <mergeCell ref="P93:T93"/>
    <mergeCell ref="U93:AC93"/>
    <mergeCell ref="AD93:AF93"/>
    <mergeCell ref="AG93:AN93"/>
    <mergeCell ref="AO93:AS93"/>
    <mergeCell ref="U92:AC92"/>
    <mergeCell ref="AD92:AF92"/>
    <mergeCell ref="AG92:AN92"/>
    <mergeCell ref="AO92:AS92"/>
    <mergeCell ref="AT92:AX92"/>
    <mergeCell ref="AY92:BI92"/>
    <mergeCell ref="J87:Y87"/>
    <mergeCell ref="Z87:AI87"/>
    <mergeCell ref="AJ87:AY87"/>
    <mergeCell ref="A90:BP90"/>
    <mergeCell ref="A91:BP91"/>
    <mergeCell ref="A92:C92"/>
    <mergeCell ref="D92:F92"/>
    <mergeCell ref="G92:H92"/>
    <mergeCell ref="I92:O92"/>
    <mergeCell ref="P92:T92"/>
    <mergeCell ref="J85:Y85"/>
    <mergeCell ref="Z85:AI85"/>
    <mergeCell ref="AJ85:AY85"/>
    <mergeCell ref="J86:Y86"/>
    <mergeCell ref="Z86:AI86"/>
    <mergeCell ref="AJ86:AY86"/>
    <mergeCell ref="J83:Y83"/>
    <mergeCell ref="Z83:AI83"/>
    <mergeCell ref="AJ83:AY83"/>
    <mergeCell ref="J84:Y84"/>
    <mergeCell ref="Z84:AI84"/>
    <mergeCell ref="AJ84:AY84"/>
    <mergeCell ref="A80:I87"/>
    <mergeCell ref="J80:Y80"/>
    <mergeCell ref="Z80:AI80"/>
    <mergeCell ref="AJ80:AY80"/>
    <mergeCell ref="J81:Y81"/>
    <mergeCell ref="Z81:AI81"/>
    <mergeCell ref="AJ81:AY81"/>
    <mergeCell ref="J82:Y82"/>
    <mergeCell ref="Z82:AI82"/>
    <mergeCell ref="AJ82:AY82"/>
    <mergeCell ref="AX75:BC75"/>
    <mergeCell ref="BD75:BN75"/>
    <mergeCell ref="A78:I78"/>
    <mergeCell ref="J78:AY78"/>
    <mergeCell ref="A79:I79"/>
    <mergeCell ref="J79:Y79"/>
    <mergeCell ref="Z79:AI79"/>
    <mergeCell ref="AJ79:AY79"/>
    <mergeCell ref="AX74:BC74"/>
    <mergeCell ref="BD74:BN74"/>
    <mergeCell ref="A75:C75"/>
    <mergeCell ref="E75:L75"/>
    <mergeCell ref="M75:U75"/>
    <mergeCell ref="V75:AG75"/>
    <mergeCell ref="AH75:AM75"/>
    <mergeCell ref="AN75:AP75"/>
    <mergeCell ref="AQ75:AR75"/>
    <mergeCell ref="AS75:AW75"/>
    <mergeCell ref="AX73:BC73"/>
    <mergeCell ref="BD73:BN73"/>
    <mergeCell ref="A74:C74"/>
    <mergeCell ref="E74:L74"/>
    <mergeCell ref="M74:U74"/>
    <mergeCell ref="V74:AG74"/>
    <mergeCell ref="AH74:AM74"/>
    <mergeCell ref="AN74:AP74"/>
    <mergeCell ref="AQ74:AR74"/>
    <mergeCell ref="AS74:AW74"/>
    <mergeCell ref="A71:BN71"/>
    <mergeCell ref="A72:BN72"/>
    <mergeCell ref="A73:C73"/>
    <mergeCell ref="E73:L73"/>
    <mergeCell ref="M73:U73"/>
    <mergeCell ref="V73:AG73"/>
    <mergeCell ref="AH73:AM73"/>
    <mergeCell ref="AN73:AP73"/>
    <mergeCell ref="AQ73:AR73"/>
    <mergeCell ref="AS73:AW73"/>
    <mergeCell ref="A68:C68"/>
    <mergeCell ref="D68:E68"/>
    <mergeCell ref="F68:N68"/>
    <mergeCell ref="O68:R68"/>
    <mergeCell ref="T68:AA68"/>
    <mergeCell ref="AB68:AU68"/>
    <mergeCell ref="A67:C67"/>
    <mergeCell ref="D67:E67"/>
    <mergeCell ref="F67:N67"/>
    <mergeCell ref="O67:R67"/>
    <mergeCell ref="T67:AA67"/>
    <mergeCell ref="AB67:AU67"/>
    <mergeCell ref="A64:AU64"/>
    <mergeCell ref="A65:AU65"/>
    <mergeCell ref="A66:C66"/>
    <mergeCell ref="D66:N66"/>
    <mergeCell ref="O66:AA66"/>
    <mergeCell ref="AB66:AU66"/>
    <mergeCell ref="BE61:BJ61"/>
    <mergeCell ref="BK61:BQ61"/>
    <mergeCell ref="N62:Z62"/>
    <mergeCell ref="AA62:AE62"/>
    <mergeCell ref="AF62:AL62"/>
    <mergeCell ref="AM62:AQ62"/>
    <mergeCell ref="AR62:AT62"/>
    <mergeCell ref="AU62:BD62"/>
    <mergeCell ref="BE62:BJ62"/>
    <mergeCell ref="BK62:BQ62"/>
    <mergeCell ref="N61:Z61"/>
    <mergeCell ref="AA61:AE61"/>
    <mergeCell ref="AF61:AL61"/>
    <mergeCell ref="AM61:AQ61"/>
    <mergeCell ref="AR61:AT61"/>
    <mergeCell ref="AU61:BD61"/>
    <mergeCell ref="BE59:BJ59"/>
    <mergeCell ref="BK59:BQ59"/>
    <mergeCell ref="N60:Z60"/>
    <mergeCell ref="AA60:AE60"/>
    <mergeCell ref="AF60:AL60"/>
    <mergeCell ref="AM60:AQ60"/>
    <mergeCell ref="AR60:AT60"/>
    <mergeCell ref="AU60:BD60"/>
    <mergeCell ref="BE60:BJ60"/>
    <mergeCell ref="BK60:BQ60"/>
    <mergeCell ref="N59:Z59"/>
    <mergeCell ref="AA59:AE59"/>
    <mergeCell ref="AF59:AL59"/>
    <mergeCell ref="AM59:AQ59"/>
    <mergeCell ref="AR59:AT59"/>
    <mergeCell ref="AU59:BD59"/>
    <mergeCell ref="BE57:BJ57"/>
    <mergeCell ref="BK57:BQ57"/>
    <mergeCell ref="N58:Z58"/>
    <mergeCell ref="AA58:AE58"/>
    <mergeCell ref="AF58:AL58"/>
    <mergeCell ref="AM58:AQ58"/>
    <mergeCell ref="AR58:AT58"/>
    <mergeCell ref="AU58:BD58"/>
    <mergeCell ref="BE58:BJ58"/>
    <mergeCell ref="BK58:BQ58"/>
    <mergeCell ref="N57:Z57"/>
    <mergeCell ref="AA57:AE57"/>
    <mergeCell ref="AF57:AL57"/>
    <mergeCell ref="AM57:AQ57"/>
    <mergeCell ref="AR57:AT57"/>
    <mergeCell ref="AU57:BD57"/>
    <mergeCell ref="BE55:BJ55"/>
    <mergeCell ref="BK55:BQ55"/>
    <mergeCell ref="N56:Z56"/>
    <mergeCell ref="AA56:AE56"/>
    <mergeCell ref="AF56:AL56"/>
    <mergeCell ref="AM56:AQ56"/>
    <mergeCell ref="AR56:AT56"/>
    <mergeCell ref="AU56:BD56"/>
    <mergeCell ref="BE56:BJ56"/>
    <mergeCell ref="BK56:BQ56"/>
    <mergeCell ref="N55:Z55"/>
    <mergeCell ref="AA55:AE55"/>
    <mergeCell ref="AF55:AL55"/>
    <mergeCell ref="AM55:AQ55"/>
    <mergeCell ref="AR55:AT55"/>
    <mergeCell ref="AU55:BD55"/>
    <mergeCell ref="BE53:BJ53"/>
    <mergeCell ref="BK53:BQ53"/>
    <mergeCell ref="N54:Z54"/>
    <mergeCell ref="AA54:AE54"/>
    <mergeCell ref="AF54:AL54"/>
    <mergeCell ref="AM54:AQ54"/>
    <mergeCell ref="AR54:AT54"/>
    <mergeCell ref="AU54:BD54"/>
    <mergeCell ref="BE54:BJ54"/>
    <mergeCell ref="BK54:BQ54"/>
    <mergeCell ref="N53:Z53"/>
    <mergeCell ref="AA53:AE53"/>
    <mergeCell ref="AF53:AL53"/>
    <mergeCell ref="AM53:AQ53"/>
    <mergeCell ref="AR53:AT53"/>
    <mergeCell ref="AU53:BD53"/>
    <mergeCell ref="BE51:BJ51"/>
    <mergeCell ref="BK51:BQ51"/>
    <mergeCell ref="N52:Z52"/>
    <mergeCell ref="AA52:AE52"/>
    <mergeCell ref="AF52:AL52"/>
    <mergeCell ref="AM52:AQ52"/>
    <mergeCell ref="AR52:AT52"/>
    <mergeCell ref="AU52:BD52"/>
    <mergeCell ref="BE52:BJ52"/>
    <mergeCell ref="BK52:BQ52"/>
    <mergeCell ref="AR50:AT50"/>
    <mergeCell ref="AU50:BD50"/>
    <mergeCell ref="BE50:BJ50"/>
    <mergeCell ref="BK50:BQ50"/>
    <mergeCell ref="N51:Z51"/>
    <mergeCell ref="AA51:AE51"/>
    <mergeCell ref="AF51:AL51"/>
    <mergeCell ref="AM51:AQ51"/>
    <mergeCell ref="AR51:AT51"/>
    <mergeCell ref="AU51:BD51"/>
    <mergeCell ref="AR49:AT49"/>
    <mergeCell ref="AU49:BD49"/>
    <mergeCell ref="BE49:BJ49"/>
    <mergeCell ref="BK49:BQ49"/>
    <mergeCell ref="A50:B62"/>
    <mergeCell ref="C50:M62"/>
    <mergeCell ref="N50:Z50"/>
    <mergeCell ref="AA50:AE50"/>
    <mergeCell ref="AF50:AL50"/>
    <mergeCell ref="AM50:AQ50"/>
    <mergeCell ref="A47:M47"/>
    <mergeCell ref="N47:BQ47"/>
    <mergeCell ref="A48:M48"/>
    <mergeCell ref="N48:BQ48"/>
    <mergeCell ref="A49:B49"/>
    <mergeCell ref="C49:M49"/>
    <mergeCell ref="N49:Z49"/>
    <mergeCell ref="AA49:AE49"/>
    <mergeCell ref="AF49:AL49"/>
    <mergeCell ref="AM49:AQ49"/>
    <mergeCell ref="AN44:BG44"/>
    <mergeCell ref="A45:C45"/>
    <mergeCell ref="E45:L45"/>
    <mergeCell ref="M45:P45"/>
    <mergeCell ref="Q45:X45"/>
    <mergeCell ref="Y45:AG45"/>
    <mergeCell ref="AH45:AM45"/>
    <mergeCell ref="AN45:BG45"/>
    <mergeCell ref="A44:C44"/>
    <mergeCell ref="E44:L44"/>
    <mergeCell ref="M44:P44"/>
    <mergeCell ref="Q44:X44"/>
    <mergeCell ref="Y44:AG44"/>
    <mergeCell ref="AH44:AM44"/>
    <mergeCell ref="AN42:BG42"/>
    <mergeCell ref="A43:C43"/>
    <mergeCell ref="E43:L43"/>
    <mergeCell ref="M43:P43"/>
    <mergeCell ref="Q43:X43"/>
    <mergeCell ref="Y43:AG43"/>
    <mergeCell ref="AH43:AM43"/>
    <mergeCell ref="AN43:BG43"/>
    <mergeCell ref="A42:C42"/>
    <mergeCell ref="E42:L42"/>
    <mergeCell ref="M42:P42"/>
    <mergeCell ref="Q42:X42"/>
    <mergeCell ref="Y42:AG42"/>
    <mergeCell ref="AH42:AM42"/>
    <mergeCell ref="AN40:BG40"/>
    <mergeCell ref="A41:C41"/>
    <mergeCell ref="E41:L41"/>
    <mergeCell ref="M41:P41"/>
    <mergeCell ref="Q41:X41"/>
    <mergeCell ref="Y41:AG41"/>
    <mergeCell ref="AH41:AM41"/>
    <mergeCell ref="AN41:BG41"/>
    <mergeCell ref="A40:C40"/>
    <mergeCell ref="E40:L40"/>
    <mergeCell ref="M40:P40"/>
    <mergeCell ref="Q40:X40"/>
    <mergeCell ref="Y40:AG40"/>
    <mergeCell ref="AH40:AM40"/>
    <mergeCell ref="AN38:BG38"/>
    <mergeCell ref="A39:C39"/>
    <mergeCell ref="E39:L39"/>
    <mergeCell ref="M39:P39"/>
    <mergeCell ref="Q39:X39"/>
    <mergeCell ref="Y39:AG39"/>
    <mergeCell ref="AH39:AM39"/>
    <mergeCell ref="AN39:BG39"/>
    <mergeCell ref="A38:C38"/>
    <mergeCell ref="E38:L38"/>
    <mergeCell ref="M38:P38"/>
    <mergeCell ref="Q38:X38"/>
    <mergeCell ref="Y38:AG38"/>
    <mergeCell ref="AH38:AM38"/>
    <mergeCell ref="AN36:BG36"/>
    <mergeCell ref="A37:C37"/>
    <mergeCell ref="E37:L37"/>
    <mergeCell ref="M37:P37"/>
    <mergeCell ref="Q37:X37"/>
    <mergeCell ref="Y37:AG37"/>
    <mergeCell ref="AH37:AM37"/>
    <mergeCell ref="AN37:BG37"/>
    <mergeCell ref="A36:C36"/>
    <mergeCell ref="E36:L36"/>
    <mergeCell ref="M36:P36"/>
    <mergeCell ref="Q36:X36"/>
    <mergeCell ref="Y36:AG36"/>
    <mergeCell ref="AH36:AM36"/>
    <mergeCell ref="AN34:BG34"/>
    <mergeCell ref="A35:C35"/>
    <mergeCell ref="E35:L35"/>
    <mergeCell ref="M35:P35"/>
    <mergeCell ref="Q35:X35"/>
    <mergeCell ref="Y35:AG35"/>
    <mergeCell ref="AH35:AM35"/>
    <mergeCell ref="AN35:BG35"/>
    <mergeCell ref="A34:C34"/>
    <mergeCell ref="E34:L34"/>
    <mergeCell ref="M34:P34"/>
    <mergeCell ref="Q34:X34"/>
    <mergeCell ref="Y34:AG34"/>
    <mergeCell ref="AH34:AM34"/>
    <mergeCell ref="A29:R29"/>
    <mergeCell ref="A31:BG31"/>
    <mergeCell ref="A32:BG32"/>
    <mergeCell ref="A33:C33"/>
    <mergeCell ref="E33:L33"/>
    <mergeCell ref="M33:P33"/>
    <mergeCell ref="Q33:X33"/>
    <mergeCell ref="Y33:AG33"/>
    <mergeCell ref="AH33:AM33"/>
    <mergeCell ref="AN33:BG33"/>
    <mergeCell ref="B22:H22"/>
    <mergeCell ref="A24:I24"/>
    <mergeCell ref="A25:I25"/>
    <mergeCell ref="A26:B26"/>
    <mergeCell ref="C26:I26"/>
    <mergeCell ref="A27:B27"/>
    <mergeCell ref="C27:I27"/>
    <mergeCell ref="A17:C17"/>
    <mergeCell ref="D17:G17"/>
    <mergeCell ref="H17:J17"/>
    <mergeCell ref="A19:H19"/>
    <mergeCell ref="A20:H20"/>
    <mergeCell ref="B21:H21"/>
    <mergeCell ref="A15:C15"/>
    <mergeCell ref="D15:G15"/>
    <mergeCell ref="H15:J15"/>
    <mergeCell ref="A16:C16"/>
    <mergeCell ref="D16:G16"/>
    <mergeCell ref="H16:J16"/>
    <mergeCell ref="A10:D10"/>
    <mergeCell ref="A12:K12"/>
    <mergeCell ref="A13:K13"/>
    <mergeCell ref="A14:C14"/>
    <mergeCell ref="D14:G14"/>
    <mergeCell ref="H14:J14"/>
    <mergeCell ref="A1:F1"/>
    <mergeCell ref="A3:D3"/>
    <mergeCell ref="A4:D4"/>
    <mergeCell ref="A6:E6"/>
    <mergeCell ref="A7:E7"/>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FAFE-4830-D446-BF09-502F6322E6BD}">
  <dimension ref="A1:BQ139"/>
  <sheetViews>
    <sheetView topLeftCell="A89" workbookViewId="0">
      <selection activeCell="A124" sqref="A124:G124"/>
    </sheetView>
  </sheetViews>
  <sheetFormatPr baseColWidth="10" defaultRowHeight="16" x14ac:dyDescent="0.2"/>
  <sheetData>
    <row r="1" spans="1:14" x14ac:dyDescent="0.2">
      <c r="A1" s="54" t="s">
        <v>101</v>
      </c>
      <c r="B1" s="7"/>
      <c r="C1" s="7"/>
      <c r="D1" s="7"/>
      <c r="E1" s="8"/>
      <c r="F1" s="4"/>
      <c r="G1" s="4"/>
      <c r="H1" s="4"/>
      <c r="I1" s="4"/>
      <c r="J1" s="4"/>
      <c r="K1" s="4"/>
      <c r="L1" s="4"/>
      <c r="M1" s="4"/>
      <c r="N1" s="4"/>
    </row>
    <row r="2" spans="1:14" x14ac:dyDescent="0.2">
      <c r="A2" s="6" t="s">
        <v>102</v>
      </c>
      <c r="B2" s="7"/>
      <c r="C2" s="7"/>
      <c r="D2" s="7"/>
      <c r="E2" s="8"/>
      <c r="F2" s="4"/>
      <c r="G2" s="4"/>
      <c r="H2" s="4"/>
      <c r="I2" s="4"/>
      <c r="J2" s="4"/>
      <c r="K2" s="4"/>
      <c r="L2" s="4"/>
      <c r="M2" s="4"/>
      <c r="N2" s="4"/>
    </row>
    <row r="3" spans="1:14" x14ac:dyDescent="0.2">
      <c r="A3" s="4"/>
      <c r="B3" s="4"/>
      <c r="C3" s="4"/>
      <c r="D3" s="4"/>
      <c r="E3" s="4"/>
      <c r="F3" s="4"/>
      <c r="G3" s="4"/>
      <c r="H3" s="4"/>
      <c r="I3" s="4"/>
      <c r="J3" s="4"/>
      <c r="K3" s="4"/>
      <c r="L3" s="4"/>
      <c r="M3" s="4"/>
      <c r="N3" s="4"/>
    </row>
    <row r="4" spans="1:14" x14ac:dyDescent="0.2">
      <c r="A4" s="55" t="s">
        <v>103</v>
      </c>
      <c r="B4" s="7"/>
      <c r="C4" s="7"/>
      <c r="D4" s="7"/>
      <c r="E4" s="7"/>
      <c r="F4" s="8"/>
      <c r="G4" s="4"/>
      <c r="H4" s="4"/>
      <c r="I4" s="4"/>
      <c r="J4" s="4"/>
      <c r="K4" s="4"/>
      <c r="L4" s="4"/>
      <c r="M4" s="4"/>
      <c r="N4" s="4"/>
    </row>
    <row r="5" spans="1:14" x14ac:dyDescent="0.2">
      <c r="A5" s="6" t="s">
        <v>104</v>
      </c>
      <c r="B5" s="7"/>
      <c r="C5" s="7"/>
      <c r="D5" s="7"/>
      <c r="E5" s="7"/>
      <c r="F5" s="8"/>
      <c r="G5" s="4"/>
      <c r="H5" s="4"/>
      <c r="I5" s="4"/>
      <c r="J5" s="4"/>
      <c r="K5" s="4"/>
      <c r="L5" s="4"/>
      <c r="M5" s="4"/>
      <c r="N5" s="4"/>
    </row>
    <row r="6" spans="1:14" x14ac:dyDescent="0.2">
      <c r="A6" s="4"/>
      <c r="B6" s="4"/>
      <c r="C6" s="4"/>
      <c r="D6" s="4"/>
      <c r="E6" s="4"/>
      <c r="F6" s="4"/>
      <c r="G6" s="4"/>
      <c r="H6" s="4"/>
      <c r="I6" s="4"/>
      <c r="J6" s="4"/>
      <c r="K6" s="4"/>
      <c r="L6" s="4"/>
      <c r="M6" s="4"/>
      <c r="N6" s="4"/>
    </row>
    <row r="7" spans="1:14" x14ac:dyDescent="0.2">
      <c r="A7" s="55" t="s">
        <v>105</v>
      </c>
      <c r="B7" s="7"/>
      <c r="C7" s="7"/>
      <c r="D7" s="8"/>
      <c r="E7" s="4"/>
      <c r="F7" s="4"/>
      <c r="G7" s="4"/>
      <c r="H7" s="4"/>
      <c r="I7" s="4"/>
      <c r="J7" s="4"/>
      <c r="K7" s="4"/>
      <c r="L7" s="4"/>
      <c r="M7" s="4"/>
      <c r="N7" s="4"/>
    </row>
    <row r="8" spans="1:14" x14ac:dyDescent="0.2">
      <c r="A8" s="6">
        <v>1546</v>
      </c>
      <c r="B8" s="7"/>
      <c r="C8" s="7"/>
      <c r="D8" s="8"/>
      <c r="E8" s="4"/>
      <c r="F8" s="4"/>
      <c r="G8" s="4"/>
      <c r="H8" s="4"/>
      <c r="I8" s="4"/>
      <c r="J8" s="4"/>
      <c r="K8" s="4"/>
      <c r="L8" s="4"/>
      <c r="M8" s="4"/>
      <c r="N8" s="4"/>
    </row>
    <row r="9" spans="1:14" x14ac:dyDescent="0.2">
      <c r="A9" s="4"/>
      <c r="B9" s="4"/>
      <c r="C9" s="4"/>
      <c r="D9" s="4"/>
      <c r="E9" s="4"/>
      <c r="F9" s="4"/>
      <c r="G9" s="4"/>
      <c r="H9" s="4"/>
      <c r="I9" s="4"/>
      <c r="J9" s="4"/>
      <c r="K9" s="4"/>
      <c r="L9" s="4"/>
      <c r="M9" s="4"/>
      <c r="N9" s="4"/>
    </row>
    <row r="10" spans="1:14" x14ac:dyDescent="0.2">
      <c r="A10" s="4"/>
      <c r="B10" s="4"/>
      <c r="C10" s="4"/>
      <c r="D10" s="4"/>
      <c r="E10" s="4"/>
      <c r="F10" s="4"/>
      <c r="G10" s="4"/>
      <c r="H10" s="4"/>
      <c r="I10" s="4"/>
      <c r="J10" s="4"/>
      <c r="K10" s="4"/>
      <c r="L10" s="4"/>
      <c r="M10" s="4"/>
      <c r="N10" s="4"/>
    </row>
    <row r="11" spans="1:14" x14ac:dyDescent="0.2">
      <c r="A11" s="56" t="s">
        <v>106</v>
      </c>
      <c r="B11" s="7"/>
      <c r="C11" s="7"/>
      <c r="D11" s="7"/>
      <c r="E11" s="7"/>
      <c r="F11" s="7"/>
      <c r="G11" s="7"/>
      <c r="H11" s="7"/>
      <c r="I11" s="7"/>
      <c r="J11" s="7"/>
      <c r="K11" s="7"/>
      <c r="L11" s="7"/>
      <c r="M11" s="7"/>
      <c r="N11" s="8"/>
    </row>
    <row r="12" spans="1:14" x14ac:dyDescent="0.2">
      <c r="A12" s="57" t="s">
        <v>107</v>
      </c>
      <c r="B12" s="7"/>
      <c r="C12" s="7"/>
      <c r="D12" s="7"/>
      <c r="E12" s="7"/>
      <c r="F12" s="7"/>
      <c r="G12" s="7"/>
      <c r="H12" s="7"/>
      <c r="I12" s="7"/>
      <c r="J12" s="7"/>
      <c r="K12" s="7"/>
      <c r="L12" s="7"/>
      <c r="M12" s="7"/>
      <c r="N12" s="8"/>
    </row>
    <row r="13" spans="1:14" x14ac:dyDescent="0.2">
      <c r="A13" s="56" t="s">
        <v>108</v>
      </c>
      <c r="B13" s="7"/>
      <c r="C13" s="8"/>
      <c r="D13" s="56" t="s">
        <v>109</v>
      </c>
      <c r="E13" s="7"/>
      <c r="F13" s="7"/>
      <c r="G13" s="7"/>
      <c r="H13" s="8"/>
      <c r="I13" s="56" t="s">
        <v>110</v>
      </c>
      <c r="J13" s="7"/>
      <c r="K13" s="7"/>
      <c r="L13" s="7"/>
      <c r="M13" s="8"/>
      <c r="N13" s="58" t="s">
        <v>9</v>
      </c>
    </row>
    <row r="14" spans="1:14" ht="45" x14ac:dyDescent="0.2">
      <c r="A14" s="6" t="s">
        <v>111</v>
      </c>
      <c r="B14" s="7"/>
      <c r="C14" s="8"/>
      <c r="D14" s="6" t="s">
        <v>112</v>
      </c>
      <c r="E14" s="7"/>
      <c r="F14" s="7"/>
      <c r="G14" s="7"/>
      <c r="H14" s="8"/>
      <c r="I14" s="6">
        <v>164811</v>
      </c>
      <c r="J14" s="7"/>
      <c r="K14" s="7"/>
      <c r="L14" s="7"/>
      <c r="M14" s="8"/>
      <c r="N14" s="5" t="s">
        <v>192</v>
      </c>
    </row>
    <row r="15" spans="1:14" x14ac:dyDescent="0.2">
      <c r="A15" s="6" t="s">
        <v>114</v>
      </c>
      <c r="B15" s="7"/>
      <c r="C15" s="8"/>
      <c r="D15" s="6" t="s">
        <v>115</v>
      </c>
      <c r="E15" s="7"/>
      <c r="F15" s="7"/>
      <c r="G15" s="7"/>
      <c r="H15" s="8"/>
      <c r="I15" s="6">
        <v>9285</v>
      </c>
      <c r="J15" s="7"/>
      <c r="K15" s="7"/>
      <c r="L15" s="7"/>
      <c r="M15" s="8"/>
      <c r="N15" s="5"/>
    </row>
    <row r="16" spans="1:14" ht="105" x14ac:dyDescent="0.2">
      <c r="A16" s="6" t="s">
        <v>116</v>
      </c>
      <c r="B16" s="7"/>
      <c r="C16" s="8"/>
      <c r="D16" s="6" t="s">
        <v>117</v>
      </c>
      <c r="E16" s="7"/>
      <c r="F16" s="7"/>
      <c r="G16" s="7"/>
      <c r="H16" s="8"/>
      <c r="I16" s="6">
        <v>9160</v>
      </c>
      <c r="J16" s="7"/>
      <c r="K16" s="7"/>
      <c r="L16" s="7"/>
      <c r="M16" s="8"/>
      <c r="N16" s="5" t="s">
        <v>257</v>
      </c>
    </row>
    <row r="17" spans="1:69" x14ac:dyDescent="0.2">
      <c r="A17" s="4"/>
      <c r="B17" s="4"/>
      <c r="C17" s="4"/>
      <c r="D17" s="4"/>
      <c r="E17" s="4"/>
      <c r="F17" s="4"/>
      <c r="G17" s="4"/>
      <c r="H17" s="4"/>
      <c r="I17" s="4"/>
      <c r="J17" s="4"/>
      <c r="K17" s="4"/>
      <c r="L17" s="4"/>
      <c r="M17" s="4"/>
      <c r="N17" s="4"/>
    </row>
    <row r="18" spans="1:69" x14ac:dyDescent="0.2">
      <c r="A18" s="54" t="s">
        <v>119</v>
      </c>
      <c r="B18" s="7"/>
      <c r="C18" s="7"/>
      <c r="D18" s="7"/>
      <c r="E18" s="7"/>
      <c r="F18" s="7"/>
      <c r="G18" s="7"/>
      <c r="H18" s="7"/>
      <c r="I18" s="8"/>
      <c r="J18" s="4"/>
      <c r="K18" s="4"/>
      <c r="L18" s="4"/>
      <c r="M18" s="4"/>
      <c r="N18" s="4"/>
    </row>
    <row r="19" spans="1:69" x14ac:dyDescent="0.2">
      <c r="A19" s="59" t="s">
        <v>120</v>
      </c>
      <c r="B19" s="7"/>
      <c r="C19" s="7"/>
      <c r="D19" s="7"/>
      <c r="E19" s="7"/>
      <c r="F19" s="7"/>
      <c r="G19" s="7"/>
      <c r="H19" s="7"/>
      <c r="I19" s="8"/>
      <c r="J19" s="4"/>
      <c r="K19" s="4"/>
      <c r="L19" s="4"/>
      <c r="M19" s="4"/>
      <c r="N19" s="4"/>
    </row>
    <row r="20" spans="1:69" x14ac:dyDescent="0.2">
      <c r="A20" s="60" t="s">
        <v>121</v>
      </c>
      <c r="B20" s="54" t="s">
        <v>122</v>
      </c>
      <c r="C20" s="7"/>
      <c r="D20" s="7"/>
      <c r="E20" s="7"/>
      <c r="F20" s="7"/>
      <c r="G20" s="7"/>
      <c r="H20" s="7"/>
      <c r="I20" s="8"/>
      <c r="J20" s="4"/>
      <c r="K20" s="4"/>
      <c r="L20" s="4"/>
      <c r="M20" s="4"/>
      <c r="N20" s="4"/>
    </row>
    <row r="21" spans="1:69" x14ac:dyDescent="0.2">
      <c r="A21" s="52"/>
      <c r="B21" s="53"/>
      <c r="C21" s="7"/>
      <c r="D21" s="7"/>
      <c r="E21" s="7"/>
      <c r="F21" s="7"/>
      <c r="G21" s="7"/>
      <c r="H21" s="7"/>
      <c r="I21" s="8"/>
      <c r="J21" s="4"/>
      <c r="K21" s="4"/>
      <c r="L21" s="4"/>
      <c r="M21" s="4"/>
      <c r="N21" s="4"/>
    </row>
    <row r="22" spans="1:69" x14ac:dyDescent="0.2">
      <c r="A22" s="4"/>
      <c r="B22" s="4"/>
      <c r="C22" s="4"/>
      <c r="D22" s="4"/>
      <c r="E22" s="4"/>
      <c r="F22" s="4"/>
      <c r="G22" s="4"/>
      <c r="H22" s="4"/>
      <c r="I22" s="4"/>
      <c r="J22" s="4"/>
      <c r="K22" s="4"/>
      <c r="L22" s="4"/>
      <c r="M22" s="4"/>
      <c r="N22" s="4"/>
    </row>
    <row r="23" spans="1:69" x14ac:dyDescent="0.2">
      <c r="A23" s="54" t="s">
        <v>197</v>
      </c>
      <c r="B23" s="7"/>
      <c r="C23" s="7"/>
      <c r="D23" s="7"/>
      <c r="E23" s="7"/>
      <c r="F23" s="7"/>
      <c r="G23" s="7"/>
      <c r="H23" s="7"/>
      <c r="I23" s="7"/>
      <c r="J23" s="7"/>
      <c r="K23" s="8"/>
      <c r="L23" s="4"/>
      <c r="M23" s="4"/>
      <c r="N23" s="4"/>
    </row>
    <row r="24" spans="1:69" x14ac:dyDescent="0.2">
      <c r="A24" s="59" t="s">
        <v>198</v>
      </c>
      <c r="B24" s="7"/>
      <c r="C24" s="7"/>
      <c r="D24" s="7"/>
      <c r="E24" s="7"/>
      <c r="F24" s="7"/>
      <c r="G24" s="7"/>
      <c r="H24" s="7"/>
      <c r="I24" s="7"/>
      <c r="J24" s="7"/>
      <c r="K24" s="8"/>
      <c r="L24" s="4"/>
      <c r="M24" s="4"/>
      <c r="N24" s="4"/>
    </row>
    <row r="25" spans="1:69" x14ac:dyDescent="0.2">
      <c r="A25" s="54" t="s">
        <v>199</v>
      </c>
      <c r="B25" s="8"/>
      <c r="C25" s="54" t="s">
        <v>200</v>
      </c>
      <c r="D25" s="7"/>
      <c r="E25" s="7"/>
      <c r="F25" s="7"/>
      <c r="G25" s="7"/>
      <c r="H25" s="7"/>
      <c r="I25" s="7"/>
      <c r="J25" s="7"/>
      <c r="K25" s="8"/>
      <c r="L25" s="4"/>
      <c r="M25" s="4"/>
      <c r="N25" s="4"/>
    </row>
    <row r="26" spans="1:69" x14ac:dyDescent="0.2">
      <c r="A26" s="6" t="s">
        <v>201</v>
      </c>
      <c r="B26" s="8"/>
      <c r="C26" s="6" t="s">
        <v>31</v>
      </c>
      <c r="D26" s="7"/>
      <c r="E26" s="7"/>
      <c r="F26" s="7"/>
      <c r="G26" s="7"/>
      <c r="H26" s="7"/>
      <c r="I26" s="7"/>
      <c r="J26" s="7"/>
      <c r="K26" s="8"/>
      <c r="L26" s="4"/>
      <c r="M26" s="4"/>
      <c r="N26" s="4"/>
    </row>
    <row r="29" spans="1:69" x14ac:dyDescent="0.2">
      <c r="A29" s="21" t="s">
        <v>68</v>
      </c>
      <c r="B29" s="18"/>
      <c r="C29" s="18"/>
      <c r="D29" s="18"/>
      <c r="E29" s="18"/>
      <c r="F29" s="18"/>
      <c r="G29" s="18"/>
      <c r="H29" s="18"/>
      <c r="I29" s="18"/>
      <c r="J29" s="18"/>
      <c r="K29" s="18"/>
      <c r="L29" s="18"/>
      <c r="M29" s="18"/>
      <c r="N29" s="18"/>
      <c r="O29" s="18"/>
      <c r="P29" s="18"/>
      <c r="Q29" s="18"/>
      <c r="R29" s="18"/>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row>
    <row r="30" spans="1:69"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row>
    <row r="31" spans="1:69" x14ac:dyDescent="0.2">
      <c r="A31" s="9" t="s">
        <v>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8"/>
      <c r="BH31" s="4"/>
      <c r="BI31" s="4"/>
      <c r="BJ31" s="4"/>
      <c r="BK31" s="4"/>
      <c r="BL31" s="4"/>
      <c r="BM31" s="4"/>
      <c r="BN31" s="4"/>
      <c r="BO31" s="4"/>
      <c r="BP31" s="4"/>
      <c r="BQ31" s="4"/>
    </row>
    <row r="32" spans="1:69" x14ac:dyDescent="0.2">
      <c r="A32" s="10" t="s">
        <v>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8"/>
      <c r="BH32" s="4"/>
      <c r="BI32" s="4"/>
      <c r="BJ32" s="4"/>
      <c r="BK32" s="4"/>
      <c r="BL32" s="4"/>
      <c r="BM32" s="4"/>
      <c r="BN32" s="4"/>
      <c r="BO32" s="4"/>
      <c r="BP32" s="4"/>
      <c r="BQ32" s="4"/>
    </row>
    <row r="33" spans="1:69" x14ac:dyDescent="0.2">
      <c r="A33" s="9" t="s">
        <v>2</v>
      </c>
      <c r="B33" s="7"/>
      <c r="C33" s="8"/>
      <c r="D33" s="1" t="s">
        <v>3</v>
      </c>
      <c r="E33" s="9" t="s">
        <v>4</v>
      </c>
      <c r="F33" s="7"/>
      <c r="G33" s="7"/>
      <c r="H33" s="7"/>
      <c r="I33" s="7"/>
      <c r="J33" s="7"/>
      <c r="K33" s="7"/>
      <c r="L33" s="8"/>
      <c r="M33" s="9" t="s">
        <v>5</v>
      </c>
      <c r="N33" s="7"/>
      <c r="O33" s="7"/>
      <c r="P33" s="8"/>
      <c r="Q33" s="9" t="s">
        <v>6</v>
      </c>
      <c r="R33" s="7"/>
      <c r="S33" s="7"/>
      <c r="T33" s="7"/>
      <c r="U33" s="7"/>
      <c r="V33" s="7"/>
      <c r="W33" s="7"/>
      <c r="X33" s="8"/>
      <c r="Y33" s="9" t="s">
        <v>7</v>
      </c>
      <c r="Z33" s="7"/>
      <c r="AA33" s="7"/>
      <c r="AB33" s="7"/>
      <c r="AC33" s="7"/>
      <c r="AD33" s="7"/>
      <c r="AE33" s="7"/>
      <c r="AF33" s="7"/>
      <c r="AG33" s="8"/>
      <c r="AH33" s="9" t="s">
        <v>8</v>
      </c>
      <c r="AI33" s="7"/>
      <c r="AJ33" s="7"/>
      <c r="AK33" s="7"/>
      <c r="AL33" s="7"/>
      <c r="AM33" s="8"/>
      <c r="AN33" s="9" t="s">
        <v>9</v>
      </c>
      <c r="AO33" s="7"/>
      <c r="AP33" s="7"/>
      <c r="AQ33" s="7"/>
      <c r="AR33" s="7"/>
      <c r="AS33" s="7"/>
      <c r="AT33" s="7"/>
      <c r="AU33" s="7"/>
      <c r="AV33" s="7"/>
      <c r="AW33" s="7"/>
      <c r="AX33" s="7"/>
      <c r="AY33" s="7"/>
      <c r="AZ33" s="7"/>
      <c r="BA33" s="7"/>
      <c r="BB33" s="7"/>
      <c r="BC33" s="7"/>
      <c r="BD33" s="7"/>
      <c r="BE33" s="7"/>
      <c r="BF33" s="7"/>
      <c r="BG33" s="8"/>
      <c r="BH33" s="4"/>
      <c r="BI33" s="4"/>
      <c r="BJ33" s="4"/>
      <c r="BK33" s="4"/>
      <c r="BL33" s="4"/>
      <c r="BM33" s="4"/>
      <c r="BN33" s="4"/>
      <c r="BO33" s="4"/>
      <c r="BP33" s="4"/>
      <c r="BQ33" s="4"/>
    </row>
    <row r="34" spans="1:69" x14ac:dyDescent="0.2">
      <c r="A34" s="6" t="s">
        <v>10</v>
      </c>
      <c r="B34" s="7"/>
      <c r="C34" s="8"/>
      <c r="D34" s="5" t="s">
        <v>11</v>
      </c>
      <c r="E34" s="6">
        <v>6424</v>
      </c>
      <c r="F34" s="7"/>
      <c r="G34" s="7"/>
      <c r="H34" s="7"/>
      <c r="I34" s="7"/>
      <c r="J34" s="7"/>
      <c r="K34" s="7"/>
      <c r="L34" s="8"/>
      <c r="M34" s="6">
        <v>9939</v>
      </c>
      <c r="N34" s="7"/>
      <c r="O34" s="7"/>
      <c r="P34" s="8"/>
      <c r="Q34" s="6">
        <v>289</v>
      </c>
      <c r="R34" s="7"/>
      <c r="S34" s="7"/>
      <c r="T34" s="7"/>
      <c r="U34" s="7"/>
      <c r="V34" s="7"/>
      <c r="W34" s="7"/>
      <c r="X34" s="8"/>
      <c r="Y34" s="20">
        <v>16652</v>
      </c>
      <c r="Z34" s="7"/>
      <c r="AA34" s="7"/>
      <c r="AB34" s="7"/>
      <c r="AC34" s="7"/>
      <c r="AD34" s="7"/>
      <c r="AE34" s="7"/>
      <c r="AF34" s="7"/>
      <c r="AG34" s="8"/>
      <c r="AH34" s="6" t="s">
        <v>12</v>
      </c>
      <c r="AI34" s="7"/>
      <c r="AJ34" s="7"/>
      <c r="AK34" s="7"/>
      <c r="AL34" s="7"/>
      <c r="AM34" s="8"/>
      <c r="AN34" s="6"/>
      <c r="AO34" s="7"/>
      <c r="AP34" s="7"/>
      <c r="AQ34" s="7"/>
      <c r="AR34" s="7"/>
      <c r="AS34" s="7"/>
      <c r="AT34" s="7"/>
      <c r="AU34" s="7"/>
      <c r="AV34" s="7"/>
      <c r="AW34" s="7"/>
      <c r="AX34" s="7"/>
      <c r="AY34" s="7"/>
      <c r="AZ34" s="7"/>
      <c r="BA34" s="7"/>
      <c r="BB34" s="7"/>
      <c r="BC34" s="7"/>
      <c r="BD34" s="7"/>
      <c r="BE34" s="7"/>
      <c r="BF34" s="7"/>
      <c r="BG34" s="8"/>
      <c r="BH34" s="4"/>
      <c r="BI34" s="4"/>
      <c r="BJ34" s="4"/>
      <c r="BK34" s="4"/>
      <c r="BL34" s="4"/>
      <c r="BM34" s="4"/>
      <c r="BN34" s="4"/>
      <c r="BO34" s="4"/>
      <c r="BP34" s="4"/>
      <c r="BQ34" s="4"/>
    </row>
    <row r="35" spans="1:69" x14ac:dyDescent="0.2">
      <c r="A35" s="6" t="s">
        <v>13</v>
      </c>
      <c r="B35" s="7"/>
      <c r="C35" s="8"/>
      <c r="D35" s="5" t="s">
        <v>14</v>
      </c>
      <c r="E35" s="6">
        <v>6831</v>
      </c>
      <c r="F35" s="7"/>
      <c r="G35" s="7"/>
      <c r="H35" s="7"/>
      <c r="I35" s="7"/>
      <c r="J35" s="7"/>
      <c r="K35" s="7"/>
      <c r="L35" s="8"/>
      <c r="M35" s="6">
        <v>10444</v>
      </c>
      <c r="N35" s="7"/>
      <c r="O35" s="7"/>
      <c r="P35" s="8"/>
      <c r="Q35" s="6">
        <v>355</v>
      </c>
      <c r="R35" s="7"/>
      <c r="S35" s="7"/>
      <c r="T35" s="7"/>
      <c r="U35" s="7"/>
      <c r="V35" s="7"/>
      <c r="W35" s="7"/>
      <c r="X35" s="8"/>
      <c r="Y35" s="20">
        <v>17630</v>
      </c>
      <c r="Z35" s="7"/>
      <c r="AA35" s="7"/>
      <c r="AB35" s="7"/>
      <c r="AC35" s="7"/>
      <c r="AD35" s="7"/>
      <c r="AE35" s="7"/>
      <c r="AF35" s="7"/>
      <c r="AG35" s="8"/>
      <c r="AH35" s="6" t="s">
        <v>12</v>
      </c>
      <c r="AI35" s="7"/>
      <c r="AJ35" s="7"/>
      <c r="AK35" s="7"/>
      <c r="AL35" s="7"/>
      <c r="AM35" s="8"/>
      <c r="AN35" s="6"/>
      <c r="AO35" s="7"/>
      <c r="AP35" s="7"/>
      <c r="AQ35" s="7"/>
      <c r="AR35" s="7"/>
      <c r="AS35" s="7"/>
      <c r="AT35" s="7"/>
      <c r="AU35" s="7"/>
      <c r="AV35" s="7"/>
      <c r="AW35" s="7"/>
      <c r="AX35" s="7"/>
      <c r="AY35" s="7"/>
      <c r="AZ35" s="7"/>
      <c r="BA35" s="7"/>
      <c r="BB35" s="7"/>
      <c r="BC35" s="7"/>
      <c r="BD35" s="7"/>
      <c r="BE35" s="7"/>
      <c r="BF35" s="7"/>
      <c r="BG35" s="8"/>
      <c r="BH35" s="4"/>
      <c r="BI35" s="4"/>
      <c r="BJ35" s="4"/>
      <c r="BK35" s="4"/>
      <c r="BL35" s="4"/>
      <c r="BM35" s="4"/>
      <c r="BN35" s="4"/>
      <c r="BO35" s="4"/>
      <c r="BP35" s="4"/>
      <c r="BQ35" s="4"/>
    </row>
    <row r="36" spans="1:69" x14ac:dyDescent="0.2">
      <c r="A36" s="6" t="s">
        <v>15</v>
      </c>
      <c r="B36" s="7"/>
      <c r="C36" s="8"/>
      <c r="D36" s="5" t="s">
        <v>16</v>
      </c>
      <c r="E36" s="6">
        <v>6720</v>
      </c>
      <c r="F36" s="7"/>
      <c r="G36" s="7"/>
      <c r="H36" s="7"/>
      <c r="I36" s="7"/>
      <c r="J36" s="7"/>
      <c r="K36" s="7"/>
      <c r="L36" s="8"/>
      <c r="M36" s="6">
        <v>10107</v>
      </c>
      <c r="N36" s="7"/>
      <c r="O36" s="7"/>
      <c r="P36" s="8"/>
      <c r="Q36" s="6">
        <v>340</v>
      </c>
      <c r="R36" s="7"/>
      <c r="S36" s="7"/>
      <c r="T36" s="7"/>
      <c r="U36" s="7"/>
      <c r="V36" s="7"/>
      <c r="W36" s="7"/>
      <c r="X36" s="8"/>
      <c r="Y36" s="20">
        <v>17167</v>
      </c>
      <c r="Z36" s="7"/>
      <c r="AA36" s="7"/>
      <c r="AB36" s="7"/>
      <c r="AC36" s="7"/>
      <c r="AD36" s="7"/>
      <c r="AE36" s="7"/>
      <c r="AF36" s="7"/>
      <c r="AG36" s="8"/>
      <c r="AH36" s="6" t="s">
        <v>12</v>
      </c>
      <c r="AI36" s="7"/>
      <c r="AJ36" s="7"/>
      <c r="AK36" s="7"/>
      <c r="AL36" s="7"/>
      <c r="AM36" s="8"/>
      <c r="AN36" s="6"/>
      <c r="AO36" s="7"/>
      <c r="AP36" s="7"/>
      <c r="AQ36" s="7"/>
      <c r="AR36" s="7"/>
      <c r="AS36" s="7"/>
      <c r="AT36" s="7"/>
      <c r="AU36" s="7"/>
      <c r="AV36" s="7"/>
      <c r="AW36" s="7"/>
      <c r="AX36" s="7"/>
      <c r="AY36" s="7"/>
      <c r="AZ36" s="7"/>
      <c r="BA36" s="7"/>
      <c r="BB36" s="7"/>
      <c r="BC36" s="7"/>
      <c r="BD36" s="7"/>
      <c r="BE36" s="7"/>
      <c r="BF36" s="7"/>
      <c r="BG36" s="8"/>
      <c r="BH36" s="4"/>
      <c r="BI36" s="4"/>
      <c r="BJ36" s="4"/>
      <c r="BK36" s="4"/>
      <c r="BL36" s="4"/>
      <c r="BM36" s="4"/>
      <c r="BN36" s="4"/>
      <c r="BO36" s="4"/>
      <c r="BP36" s="4"/>
      <c r="BQ36" s="4"/>
    </row>
    <row r="37" spans="1:69" x14ac:dyDescent="0.2">
      <c r="A37" s="6" t="s">
        <v>17</v>
      </c>
      <c r="B37" s="7"/>
      <c r="C37" s="8"/>
      <c r="D37" s="5" t="s">
        <v>18</v>
      </c>
      <c r="E37" s="6">
        <v>6659</v>
      </c>
      <c r="F37" s="7"/>
      <c r="G37" s="7"/>
      <c r="H37" s="7"/>
      <c r="I37" s="7"/>
      <c r="J37" s="7"/>
      <c r="K37" s="7"/>
      <c r="L37" s="8"/>
      <c r="M37" s="6">
        <v>9791</v>
      </c>
      <c r="N37" s="7"/>
      <c r="O37" s="7"/>
      <c r="P37" s="8"/>
      <c r="Q37" s="6">
        <v>704</v>
      </c>
      <c r="R37" s="7"/>
      <c r="S37" s="7"/>
      <c r="T37" s="7"/>
      <c r="U37" s="7"/>
      <c r="V37" s="7"/>
      <c r="W37" s="7"/>
      <c r="X37" s="8"/>
      <c r="Y37" s="20">
        <v>17154</v>
      </c>
      <c r="Z37" s="7"/>
      <c r="AA37" s="7"/>
      <c r="AB37" s="7"/>
      <c r="AC37" s="7"/>
      <c r="AD37" s="7"/>
      <c r="AE37" s="7"/>
      <c r="AF37" s="7"/>
      <c r="AG37" s="8"/>
      <c r="AH37" s="6" t="s">
        <v>12</v>
      </c>
      <c r="AI37" s="7"/>
      <c r="AJ37" s="7"/>
      <c r="AK37" s="7"/>
      <c r="AL37" s="7"/>
      <c r="AM37" s="8"/>
      <c r="AN37" s="6"/>
      <c r="AO37" s="7"/>
      <c r="AP37" s="7"/>
      <c r="AQ37" s="7"/>
      <c r="AR37" s="7"/>
      <c r="AS37" s="7"/>
      <c r="AT37" s="7"/>
      <c r="AU37" s="7"/>
      <c r="AV37" s="7"/>
      <c r="AW37" s="7"/>
      <c r="AX37" s="7"/>
      <c r="AY37" s="7"/>
      <c r="AZ37" s="7"/>
      <c r="BA37" s="7"/>
      <c r="BB37" s="7"/>
      <c r="BC37" s="7"/>
      <c r="BD37" s="7"/>
      <c r="BE37" s="7"/>
      <c r="BF37" s="7"/>
      <c r="BG37" s="8"/>
      <c r="BH37" s="4"/>
      <c r="BI37" s="4"/>
      <c r="BJ37" s="4"/>
      <c r="BK37" s="4"/>
      <c r="BL37" s="4"/>
      <c r="BM37" s="4"/>
      <c r="BN37" s="4"/>
      <c r="BO37" s="4"/>
      <c r="BP37" s="4"/>
      <c r="BQ37" s="4"/>
    </row>
    <row r="38" spans="1:69" x14ac:dyDescent="0.2">
      <c r="A38" s="6" t="s">
        <v>19</v>
      </c>
      <c r="B38" s="7"/>
      <c r="C38" s="8"/>
      <c r="D38" s="5" t="s">
        <v>20</v>
      </c>
      <c r="E38" s="6">
        <v>6099</v>
      </c>
      <c r="F38" s="7"/>
      <c r="G38" s="7"/>
      <c r="H38" s="7"/>
      <c r="I38" s="7"/>
      <c r="J38" s="7"/>
      <c r="K38" s="7"/>
      <c r="L38" s="8"/>
      <c r="M38" s="6">
        <v>9348</v>
      </c>
      <c r="N38" s="7"/>
      <c r="O38" s="7"/>
      <c r="P38" s="8"/>
      <c r="Q38" s="6">
        <v>572</v>
      </c>
      <c r="R38" s="7"/>
      <c r="S38" s="7"/>
      <c r="T38" s="7"/>
      <c r="U38" s="7"/>
      <c r="V38" s="7"/>
      <c r="W38" s="7"/>
      <c r="X38" s="8"/>
      <c r="Y38" s="20">
        <v>16019</v>
      </c>
      <c r="Z38" s="7"/>
      <c r="AA38" s="7"/>
      <c r="AB38" s="7"/>
      <c r="AC38" s="7"/>
      <c r="AD38" s="7"/>
      <c r="AE38" s="7"/>
      <c r="AF38" s="7"/>
      <c r="AG38" s="8"/>
      <c r="AH38" s="6" t="s">
        <v>12</v>
      </c>
      <c r="AI38" s="7"/>
      <c r="AJ38" s="7"/>
      <c r="AK38" s="7"/>
      <c r="AL38" s="7"/>
      <c r="AM38" s="8"/>
      <c r="AN38" s="6"/>
      <c r="AO38" s="7"/>
      <c r="AP38" s="7"/>
      <c r="AQ38" s="7"/>
      <c r="AR38" s="7"/>
      <c r="AS38" s="7"/>
      <c r="AT38" s="7"/>
      <c r="AU38" s="7"/>
      <c r="AV38" s="7"/>
      <c r="AW38" s="7"/>
      <c r="AX38" s="7"/>
      <c r="AY38" s="7"/>
      <c r="AZ38" s="7"/>
      <c r="BA38" s="7"/>
      <c r="BB38" s="7"/>
      <c r="BC38" s="7"/>
      <c r="BD38" s="7"/>
      <c r="BE38" s="7"/>
      <c r="BF38" s="7"/>
      <c r="BG38" s="8"/>
      <c r="BH38" s="4"/>
      <c r="BI38" s="4"/>
      <c r="BJ38" s="4"/>
      <c r="BK38" s="4"/>
      <c r="BL38" s="4"/>
      <c r="BM38" s="4"/>
      <c r="BN38" s="4"/>
      <c r="BO38" s="4"/>
      <c r="BP38" s="4"/>
      <c r="BQ38" s="4"/>
    </row>
    <row r="39" spans="1:69" x14ac:dyDescent="0.2">
      <c r="A39" s="6" t="s">
        <v>21</v>
      </c>
      <c r="B39" s="7"/>
      <c r="C39" s="8"/>
      <c r="D39" s="5" t="s">
        <v>22</v>
      </c>
      <c r="E39" s="6">
        <v>6338</v>
      </c>
      <c r="F39" s="7"/>
      <c r="G39" s="7"/>
      <c r="H39" s="7"/>
      <c r="I39" s="7"/>
      <c r="J39" s="7"/>
      <c r="K39" s="7"/>
      <c r="L39" s="8"/>
      <c r="M39" s="6">
        <v>7957</v>
      </c>
      <c r="N39" s="7"/>
      <c r="O39" s="7"/>
      <c r="P39" s="8"/>
      <c r="Q39" s="6">
        <v>448</v>
      </c>
      <c r="R39" s="7"/>
      <c r="S39" s="7"/>
      <c r="T39" s="7"/>
      <c r="U39" s="7"/>
      <c r="V39" s="7"/>
      <c r="W39" s="7"/>
      <c r="X39" s="8"/>
      <c r="Y39" s="20">
        <v>14743</v>
      </c>
      <c r="Z39" s="7"/>
      <c r="AA39" s="7"/>
      <c r="AB39" s="7"/>
      <c r="AC39" s="7"/>
      <c r="AD39" s="7"/>
      <c r="AE39" s="7"/>
      <c r="AF39" s="7"/>
      <c r="AG39" s="8"/>
      <c r="AH39" s="6" t="s">
        <v>12</v>
      </c>
      <c r="AI39" s="7"/>
      <c r="AJ39" s="7"/>
      <c r="AK39" s="7"/>
      <c r="AL39" s="7"/>
      <c r="AM39" s="8"/>
      <c r="AN39" s="6"/>
      <c r="AO39" s="7"/>
      <c r="AP39" s="7"/>
      <c r="AQ39" s="7"/>
      <c r="AR39" s="7"/>
      <c r="AS39" s="7"/>
      <c r="AT39" s="7"/>
      <c r="AU39" s="7"/>
      <c r="AV39" s="7"/>
      <c r="AW39" s="7"/>
      <c r="AX39" s="7"/>
      <c r="AY39" s="7"/>
      <c r="AZ39" s="7"/>
      <c r="BA39" s="7"/>
      <c r="BB39" s="7"/>
      <c r="BC39" s="7"/>
      <c r="BD39" s="7"/>
      <c r="BE39" s="7"/>
      <c r="BF39" s="7"/>
      <c r="BG39" s="8"/>
      <c r="BH39" s="4"/>
      <c r="BI39" s="4"/>
      <c r="BJ39" s="4"/>
      <c r="BK39" s="4"/>
      <c r="BL39" s="4"/>
      <c r="BM39" s="4"/>
      <c r="BN39" s="4"/>
      <c r="BO39" s="4"/>
      <c r="BP39" s="4"/>
      <c r="BQ39" s="4"/>
    </row>
    <row r="40" spans="1:69" x14ac:dyDescent="0.2">
      <c r="A40" s="6" t="s">
        <v>23</v>
      </c>
      <c r="B40" s="7"/>
      <c r="C40" s="8"/>
      <c r="D40" s="5" t="s">
        <v>24</v>
      </c>
      <c r="E40" s="6">
        <v>5315</v>
      </c>
      <c r="F40" s="7"/>
      <c r="G40" s="7"/>
      <c r="H40" s="7"/>
      <c r="I40" s="7"/>
      <c r="J40" s="7"/>
      <c r="K40" s="7"/>
      <c r="L40" s="8"/>
      <c r="M40" s="6">
        <v>8350</v>
      </c>
      <c r="N40" s="7"/>
      <c r="O40" s="7"/>
      <c r="P40" s="8"/>
      <c r="Q40" s="6">
        <v>403</v>
      </c>
      <c r="R40" s="7"/>
      <c r="S40" s="7"/>
      <c r="T40" s="7"/>
      <c r="U40" s="7"/>
      <c r="V40" s="7"/>
      <c r="W40" s="7"/>
      <c r="X40" s="8"/>
      <c r="Y40" s="20">
        <v>14068</v>
      </c>
      <c r="Z40" s="7"/>
      <c r="AA40" s="7"/>
      <c r="AB40" s="7"/>
      <c r="AC40" s="7"/>
      <c r="AD40" s="7"/>
      <c r="AE40" s="7"/>
      <c r="AF40" s="7"/>
      <c r="AG40" s="8"/>
      <c r="AH40" s="6" t="s">
        <v>12</v>
      </c>
      <c r="AI40" s="7"/>
      <c r="AJ40" s="7"/>
      <c r="AK40" s="7"/>
      <c r="AL40" s="7"/>
      <c r="AM40" s="8"/>
      <c r="AN40" s="6" t="s">
        <v>124</v>
      </c>
      <c r="AO40" s="7"/>
      <c r="AP40" s="7"/>
      <c r="AQ40" s="7"/>
      <c r="AR40" s="7"/>
      <c r="AS40" s="7"/>
      <c r="AT40" s="7"/>
      <c r="AU40" s="7"/>
      <c r="AV40" s="7"/>
      <c r="AW40" s="7"/>
      <c r="AX40" s="7"/>
      <c r="AY40" s="7"/>
      <c r="AZ40" s="7"/>
      <c r="BA40" s="7"/>
      <c r="BB40" s="7"/>
      <c r="BC40" s="7"/>
      <c r="BD40" s="7"/>
      <c r="BE40" s="7"/>
      <c r="BF40" s="7"/>
      <c r="BG40" s="8"/>
      <c r="BH40" s="4"/>
      <c r="BI40" s="4"/>
      <c r="BJ40" s="4"/>
      <c r="BK40" s="4"/>
      <c r="BL40" s="4"/>
      <c r="BM40" s="4"/>
      <c r="BN40" s="4"/>
      <c r="BO40" s="4"/>
      <c r="BP40" s="4"/>
      <c r="BQ40" s="4"/>
    </row>
    <row r="41" spans="1:69" x14ac:dyDescent="0.2">
      <c r="A41" s="6" t="s">
        <v>26</v>
      </c>
      <c r="B41" s="7"/>
      <c r="C41" s="8"/>
      <c r="D41" s="5" t="s">
        <v>27</v>
      </c>
      <c r="E41" s="6">
        <v>8672</v>
      </c>
      <c r="F41" s="7"/>
      <c r="G41" s="7"/>
      <c r="H41" s="7"/>
      <c r="I41" s="7"/>
      <c r="J41" s="7"/>
      <c r="K41" s="7"/>
      <c r="L41" s="8"/>
      <c r="M41" s="6">
        <v>3477</v>
      </c>
      <c r="N41" s="7"/>
      <c r="O41" s="7"/>
      <c r="P41" s="8"/>
      <c r="Q41" s="6">
        <v>397</v>
      </c>
      <c r="R41" s="7"/>
      <c r="S41" s="7"/>
      <c r="T41" s="7"/>
      <c r="U41" s="7"/>
      <c r="V41" s="7"/>
      <c r="W41" s="7"/>
      <c r="X41" s="8"/>
      <c r="Y41" s="20">
        <v>12546</v>
      </c>
      <c r="Z41" s="7"/>
      <c r="AA41" s="7"/>
      <c r="AB41" s="7"/>
      <c r="AC41" s="7"/>
      <c r="AD41" s="7"/>
      <c r="AE41" s="7"/>
      <c r="AF41" s="7"/>
      <c r="AG41" s="8"/>
      <c r="AH41" s="6" t="s">
        <v>12</v>
      </c>
      <c r="AI41" s="7"/>
      <c r="AJ41" s="7"/>
      <c r="AK41" s="7"/>
      <c r="AL41" s="7"/>
      <c r="AM41" s="8"/>
      <c r="AN41" s="6" t="s">
        <v>124</v>
      </c>
      <c r="AO41" s="7"/>
      <c r="AP41" s="7"/>
      <c r="AQ41" s="7"/>
      <c r="AR41" s="7"/>
      <c r="AS41" s="7"/>
      <c r="AT41" s="7"/>
      <c r="AU41" s="7"/>
      <c r="AV41" s="7"/>
      <c r="AW41" s="7"/>
      <c r="AX41" s="7"/>
      <c r="AY41" s="7"/>
      <c r="AZ41" s="7"/>
      <c r="BA41" s="7"/>
      <c r="BB41" s="7"/>
      <c r="BC41" s="7"/>
      <c r="BD41" s="7"/>
      <c r="BE41" s="7"/>
      <c r="BF41" s="7"/>
      <c r="BG41" s="8"/>
      <c r="BH41" s="4"/>
      <c r="BI41" s="4"/>
      <c r="BJ41" s="4"/>
      <c r="BK41" s="4"/>
      <c r="BL41" s="4"/>
      <c r="BM41" s="4"/>
      <c r="BN41" s="4"/>
      <c r="BO41" s="4"/>
      <c r="BP41" s="4"/>
      <c r="BQ41" s="4"/>
    </row>
    <row r="42" spans="1:69" x14ac:dyDescent="0.2">
      <c r="A42" s="6" t="s">
        <v>28</v>
      </c>
      <c r="B42" s="7"/>
      <c r="C42" s="8"/>
      <c r="D42" s="5" t="s">
        <v>29</v>
      </c>
      <c r="E42" s="6">
        <v>9417</v>
      </c>
      <c r="F42" s="7"/>
      <c r="G42" s="7"/>
      <c r="H42" s="7"/>
      <c r="I42" s="7"/>
      <c r="J42" s="7"/>
      <c r="K42" s="7"/>
      <c r="L42" s="8"/>
      <c r="M42" s="6">
        <v>2288</v>
      </c>
      <c r="N42" s="7"/>
      <c r="O42" s="7"/>
      <c r="P42" s="8"/>
      <c r="Q42" s="6">
        <v>285</v>
      </c>
      <c r="R42" s="7"/>
      <c r="S42" s="7"/>
      <c r="T42" s="7"/>
      <c r="U42" s="7"/>
      <c r="V42" s="7"/>
      <c r="W42" s="7"/>
      <c r="X42" s="8"/>
      <c r="Y42" s="20">
        <v>11990</v>
      </c>
      <c r="Z42" s="7"/>
      <c r="AA42" s="7"/>
      <c r="AB42" s="7"/>
      <c r="AC42" s="7"/>
      <c r="AD42" s="7"/>
      <c r="AE42" s="7"/>
      <c r="AF42" s="7"/>
      <c r="AG42" s="8"/>
      <c r="AH42" s="6" t="s">
        <v>12</v>
      </c>
      <c r="AI42" s="7"/>
      <c r="AJ42" s="7"/>
      <c r="AK42" s="7"/>
      <c r="AL42" s="7"/>
      <c r="AM42" s="8"/>
      <c r="AN42" s="6" t="s">
        <v>124</v>
      </c>
      <c r="AO42" s="7"/>
      <c r="AP42" s="7"/>
      <c r="AQ42" s="7"/>
      <c r="AR42" s="7"/>
      <c r="AS42" s="7"/>
      <c r="AT42" s="7"/>
      <c r="AU42" s="7"/>
      <c r="AV42" s="7"/>
      <c r="AW42" s="7"/>
      <c r="AX42" s="7"/>
      <c r="AY42" s="7"/>
      <c r="AZ42" s="7"/>
      <c r="BA42" s="7"/>
      <c r="BB42" s="7"/>
      <c r="BC42" s="7"/>
      <c r="BD42" s="7"/>
      <c r="BE42" s="7"/>
      <c r="BF42" s="7"/>
      <c r="BG42" s="8"/>
      <c r="BH42" s="4"/>
      <c r="BI42" s="4"/>
      <c r="BJ42" s="4"/>
      <c r="BK42" s="4"/>
      <c r="BL42" s="4"/>
      <c r="BM42" s="4"/>
      <c r="BN42" s="4"/>
      <c r="BO42" s="4"/>
      <c r="BP42" s="4"/>
      <c r="BQ42" s="4"/>
    </row>
    <row r="43" spans="1:69" x14ac:dyDescent="0.2">
      <c r="A43" s="6" t="s">
        <v>125</v>
      </c>
      <c r="B43" s="7"/>
      <c r="C43" s="8"/>
      <c r="D43" s="5" t="s">
        <v>126</v>
      </c>
      <c r="E43" s="6">
        <v>8863</v>
      </c>
      <c r="F43" s="7"/>
      <c r="G43" s="7"/>
      <c r="H43" s="7"/>
      <c r="I43" s="7"/>
      <c r="J43" s="7"/>
      <c r="K43" s="7"/>
      <c r="L43" s="8"/>
      <c r="M43" s="6">
        <v>2174</v>
      </c>
      <c r="N43" s="7"/>
      <c r="O43" s="7"/>
      <c r="P43" s="8"/>
      <c r="Q43" s="6">
        <v>284</v>
      </c>
      <c r="R43" s="7"/>
      <c r="S43" s="7"/>
      <c r="T43" s="7"/>
      <c r="U43" s="7"/>
      <c r="V43" s="7"/>
      <c r="W43" s="7"/>
      <c r="X43" s="8"/>
      <c r="Y43" s="20">
        <v>11321</v>
      </c>
      <c r="Z43" s="7"/>
      <c r="AA43" s="7"/>
      <c r="AB43" s="7"/>
      <c r="AC43" s="7"/>
      <c r="AD43" s="7"/>
      <c r="AE43" s="7"/>
      <c r="AF43" s="7"/>
      <c r="AG43" s="8"/>
      <c r="AH43" s="6" t="s">
        <v>12</v>
      </c>
      <c r="AI43" s="7"/>
      <c r="AJ43" s="7"/>
      <c r="AK43" s="7"/>
      <c r="AL43" s="7"/>
      <c r="AM43" s="8"/>
      <c r="AN43" s="6" t="s">
        <v>124</v>
      </c>
      <c r="AO43" s="7"/>
      <c r="AP43" s="7"/>
      <c r="AQ43" s="7"/>
      <c r="AR43" s="7"/>
      <c r="AS43" s="7"/>
      <c r="AT43" s="7"/>
      <c r="AU43" s="7"/>
      <c r="AV43" s="7"/>
      <c r="AW43" s="7"/>
      <c r="AX43" s="7"/>
      <c r="AY43" s="7"/>
      <c r="AZ43" s="7"/>
      <c r="BA43" s="7"/>
      <c r="BB43" s="7"/>
      <c r="BC43" s="7"/>
      <c r="BD43" s="7"/>
      <c r="BE43" s="7"/>
      <c r="BF43" s="7"/>
      <c r="BG43" s="8"/>
      <c r="BH43" s="4"/>
      <c r="BI43" s="4"/>
      <c r="BJ43" s="4"/>
      <c r="BK43" s="4"/>
      <c r="BL43" s="4"/>
      <c r="BM43" s="4"/>
      <c r="BN43" s="4"/>
      <c r="BO43" s="4"/>
      <c r="BP43" s="4"/>
      <c r="BQ43" s="4"/>
    </row>
    <row r="44" spans="1:69" x14ac:dyDescent="0.2">
      <c r="A44" s="6" t="s">
        <v>202</v>
      </c>
      <c r="B44" s="7"/>
      <c r="C44" s="8"/>
      <c r="D44" s="5" t="s">
        <v>168</v>
      </c>
      <c r="E44" s="6">
        <v>9188</v>
      </c>
      <c r="F44" s="7"/>
      <c r="G44" s="7"/>
      <c r="H44" s="7"/>
      <c r="I44" s="7"/>
      <c r="J44" s="7"/>
      <c r="K44" s="7"/>
      <c r="L44" s="8"/>
      <c r="M44" s="6">
        <v>1680</v>
      </c>
      <c r="N44" s="7"/>
      <c r="O44" s="7"/>
      <c r="P44" s="8"/>
      <c r="Q44" s="6">
        <v>303</v>
      </c>
      <c r="R44" s="7"/>
      <c r="S44" s="7"/>
      <c r="T44" s="7"/>
      <c r="U44" s="7"/>
      <c r="V44" s="7"/>
      <c r="W44" s="7"/>
      <c r="X44" s="8"/>
      <c r="Y44" s="20">
        <v>11171</v>
      </c>
      <c r="Z44" s="7"/>
      <c r="AA44" s="7"/>
      <c r="AB44" s="7"/>
      <c r="AC44" s="7"/>
      <c r="AD44" s="7"/>
      <c r="AE44" s="7"/>
      <c r="AF44" s="7"/>
      <c r="AG44" s="8"/>
      <c r="AH44" s="6" t="s">
        <v>12</v>
      </c>
      <c r="AI44" s="7"/>
      <c r="AJ44" s="7"/>
      <c r="AK44" s="7"/>
      <c r="AL44" s="7"/>
      <c r="AM44" s="8"/>
      <c r="AN44" s="6" t="s">
        <v>124</v>
      </c>
      <c r="AO44" s="7"/>
      <c r="AP44" s="7"/>
      <c r="AQ44" s="7"/>
      <c r="AR44" s="7"/>
      <c r="AS44" s="7"/>
      <c r="AT44" s="7"/>
      <c r="AU44" s="7"/>
      <c r="AV44" s="7"/>
      <c r="AW44" s="7"/>
      <c r="AX44" s="7"/>
      <c r="AY44" s="7"/>
      <c r="AZ44" s="7"/>
      <c r="BA44" s="7"/>
      <c r="BB44" s="7"/>
      <c r="BC44" s="7"/>
      <c r="BD44" s="7"/>
      <c r="BE44" s="7"/>
      <c r="BF44" s="7"/>
      <c r="BG44" s="8"/>
      <c r="BH44" s="4"/>
      <c r="BI44" s="4"/>
      <c r="BJ44" s="4"/>
      <c r="BK44" s="4"/>
      <c r="BL44" s="4"/>
      <c r="BM44" s="4"/>
      <c r="BN44" s="4"/>
      <c r="BO44" s="4"/>
      <c r="BP44" s="4"/>
      <c r="BQ44" s="4"/>
    </row>
    <row r="45" spans="1:69" x14ac:dyDescent="0.2">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row>
    <row r="46" spans="1:69" x14ac:dyDescent="0.2">
      <c r="A46" s="9" t="s">
        <v>30</v>
      </c>
      <c r="B46" s="7"/>
      <c r="C46" s="7"/>
      <c r="D46" s="7"/>
      <c r="E46" s="7"/>
      <c r="F46" s="7"/>
      <c r="G46" s="7"/>
      <c r="H46" s="7"/>
      <c r="I46" s="7"/>
      <c r="J46" s="7"/>
      <c r="K46" s="7"/>
      <c r="L46" s="7"/>
      <c r="M46" s="8"/>
      <c r="N46" s="9" t="s">
        <v>31</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8"/>
    </row>
    <row r="47" spans="1:69" x14ac:dyDescent="0.2">
      <c r="A47" s="10" t="s">
        <v>32</v>
      </c>
      <c r="B47" s="7"/>
      <c r="C47" s="7"/>
      <c r="D47" s="7"/>
      <c r="E47" s="7"/>
      <c r="F47" s="7"/>
      <c r="G47" s="7"/>
      <c r="H47" s="7"/>
      <c r="I47" s="7"/>
      <c r="J47" s="7"/>
      <c r="K47" s="7"/>
      <c r="L47" s="7"/>
      <c r="M47" s="8"/>
      <c r="N47" s="9" t="s">
        <v>31</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8"/>
    </row>
    <row r="48" spans="1:69" x14ac:dyDescent="0.2">
      <c r="A48" s="9" t="s">
        <v>7</v>
      </c>
      <c r="B48" s="8"/>
      <c r="C48" s="9" t="s">
        <v>33</v>
      </c>
      <c r="D48" s="7"/>
      <c r="E48" s="7"/>
      <c r="F48" s="7"/>
      <c r="G48" s="7"/>
      <c r="H48" s="7"/>
      <c r="I48" s="7"/>
      <c r="J48" s="7"/>
      <c r="K48" s="7"/>
      <c r="L48" s="7"/>
      <c r="M48" s="8"/>
      <c r="N48" s="9" t="s">
        <v>34</v>
      </c>
      <c r="O48" s="7"/>
      <c r="P48" s="7"/>
      <c r="Q48" s="7"/>
      <c r="R48" s="7"/>
      <c r="S48" s="7"/>
      <c r="T48" s="7"/>
      <c r="U48" s="7"/>
      <c r="V48" s="7"/>
      <c r="W48" s="7"/>
      <c r="X48" s="7"/>
      <c r="Y48" s="7"/>
      <c r="Z48" s="8"/>
      <c r="AA48" s="9" t="s">
        <v>35</v>
      </c>
      <c r="AB48" s="7"/>
      <c r="AC48" s="7"/>
      <c r="AD48" s="7"/>
      <c r="AE48" s="8"/>
      <c r="AF48" s="9" t="s">
        <v>36</v>
      </c>
      <c r="AG48" s="7"/>
      <c r="AH48" s="7"/>
      <c r="AI48" s="7"/>
      <c r="AJ48" s="7"/>
      <c r="AK48" s="7"/>
      <c r="AL48" s="8"/>
      <c r="AM48" s="9" t="s">
        <v>8</v>
      </c>
      <c r="AN48" s="7"/>
      <c r="AO48" s="7"/>
      <c r="AP48" s="7"/>
      <c r="AQ48" s="8"/>
      <c r="AR48" s="9" t="s">
        <v>37</v>
      </c>
      <c r="AS48" s="7"/>
      <c r="AT48" s="8"/>
      <c r="AU48" s="9" t="s">
        <v>8</v>
      </c>
      <c r="AV48" s="7"/>
      <c r="AW48" s="7"/>
      <c r="AX48" s="7"/>
      <c r="AY48" s="7"/>
      <c r="AZ48" s="7"/>
      <c r="BA48" s="7"/>
      <c r="BB48" s="7"/>
      <c r="BC48" s="7"/>
      <c r="BD48" s="8"/>
      <c r="BE48" s="9" t="s">
        <v>38</v>
      </c>
      <c r="BF48" s="7"/>
      <c r="BG48" s="7"/>
      <c r="BH48" s="7"/>
      <c r="BI48" s="7"/>
      <c r="BJ48" s="8"/>
      <c r="BK48" s="9" t="s">
        <v>9</v>
      </c>
      <c r="BL48" s="7"/>
      <c r="BM48" s="7"/>
      <c r="BN48" s="7"/>
      <c r="BO48" s="7"/>
      <c r="BP48" s="7"/>
      <c r="BQ48" s="8"/>
    </row>
    <row r="49" spans="1:69" x14ac:dyDescent="0.2">
      <c r="A49" s="11">
        <v>11171.06</v>
      </c>
      <c r="B49" s="12"/>
      <c r="C49" s="6" t="s">
        <v>31</v>
      </c>
      <c r="D49" s="17"/>
      <c r="E49" s="17"/>
      <c r="F49" s="17"/>
      <c r="G49" s="17"/>
      <c r="H49" s="17"/>
      <c r="I49" s="17"/>
      <c r="J49" s="17"/>
      <c r="K49" s="17"/>
      <c r="L49" s="17"/>
      <c r="M49" s="12"/>
      <c r="N49" s="6" t="s">
        <v>46</v>
      </c>
      <c r="O49" s="7"/>
      <c r="P49" s="7"/>
      <c r="Q49" s="7"/>
      <c r="R49" s="7"/>
      <c r="S49" s="7"/>
      <c r="T49" s="7"/>
      <c r="U49" s="7"/>
      <c r="V49" s="7"/>
      <c r="W49" s="7"/>
      <c r="X49" s="7"/>
      <c r="Y49" s="7"/>
      <c r="Z49" s="8"/>
      <c r="AA49" s="6" t="s">
        <v>47</v>
      </c>
      <c r="AB49" s="7"/>
      <c r="AC49" s="7"/>
      <c r="AD49" s="7"/>
      <c r="AE49" s="8"/>
      <c r="AF49" s="6">
        <v>48314659</v>
      </c>
      <c r="AG49" s="7"/>
      <c r="AH49" s="7"/>
      <c r="AI49" s="7"/>
      <c r="AJ49" s="7"/>
      <c r="AK49" s="7"/>
      <c r="AL49" s="8"/>
      <c r="AM49" s="6" t="s">
        <v>41</v>
      </c>
      <c r="AN49" s="7"/>
      <c r="AO49" s="7"/>
      <c r="AP49" s="7"/>
      <c r="AQ49" s="8"/>
      <c r="AR49" s="6">
        <v>0.18396000000000001</v>
      </c>
      <c r="AS49" s="7"/>
      <c r="AT49" s="8"/>
      <c r="AU49" s="6" t="s">
        <v>42</v>
      </c>
      <c r="AV49" s="7"/>
      <c r="AW49" s="7"/>
      <c r="AX49" s="7"/>
      <c r="AY49" s="7"/>
      <c r="AZ49" s="7"/>
      <c r="BA49" s="7"/>
      <c r="BB49" s="7"/>
      <c r="BC49" s="7"/>
      <c r="BD49" s="8"/>
      <c r="BE49" s="11">
        <v>8887.9599999999991</v>
      </c>
      <c r="BF49" s="7"/>
      <c r="BG49" s="7"/>
      <c r="BH49" s="7"/>
      <c r="BI49" s="7"/>
      <c r="BJ49" s="8"/>
      <c r="BK49" s="6" t="s">
        <v>127</v>
      </c>
      <c r="BL49" s="7"/>
      <c r="BM49" s="7"/>
      <c r="BN49" s="7"/>
      <c r="BO49" s="7"/>
      <c r="BP49" s="7"/>
      <c r="BQ49" s="8"/>
    </row>
    <row r="50" spans="1:69" x14ac:dyDescent="0.2">
      <c r="A50" s="13"/>
      <c r="B50" s="14"/>
      <c r="C50" s="13"/>
      <c r="D50" s="18"/>
      <c r="E50" s="18"/>
      <c r="F50" s="18"/>
      <c r="G50" s="18"/>
      <c r="H50" s="18"/>
      <c r="I50" s="18"/>
      <c r="J50" s="18"/>
      <c r="K50" s="18"/>
      <c r="L50" s="18"/>
      <c r="M50" s="14"/>
      <c r="N50" s="6" t="s">
        <v>48</v>
      </c>
      <c r="O50" s="7"/>
      <c r="P50" s="7"/>
      <c r="Q50" s="7"/>
      <c r="R50" s="7"/>
      <c r="S50" s="7"/>
      <c r="T50" s="7"/>
      <c r="U50" s="7"/>
      <c r="V50" s="7"/>
      <c r="W50" s="7"/>
      <c r="X50" s="7"/>
      <c r="Y50" s="7"/>
      <c r="Z50" s="8"/>
      <c r="AA50" s="6" t="s">
        <v>47</v>
      </c>
      <c r="AB50" s="7"/>
      <c r="AC50" s="7"/>
      <c r="AD50" s="7"/>
      <c r="AE50" s="8"/>
      <c r="AF50" s="6">
        <v>342348</v>
      </c>
      <c r="AG50" s="7"/>
      <c r="AH50" s="7"/>
      <c r="AI50" s="7"/>
      <c r="AJ50" s="7"/>
      <c r="AK50" s="7"/>
      <c r="AL50" s="8"/>
      <c r="AM50" s="6" t="s">
        <v>41</v>
      </c>
      <c r="AN50" s="7"/>
      <c r="AO50" s="7"/>
      <c r="AP50" s="7"/>
      <c r="AQ50" s="8"/>
      <c r="AR50" s="6">
        <v>0.27651999999999999</v>
      </c>
      <c r="AS50" s="7"/>
      <c r="AT50" s="8"/>
      <c r="AU50" s="6" t="s">
        <v>42</v>
      </c>
      <c r="AV50" s="7"/>
      <c r="AW50" s="7"/>
      <c r="AX50" s="7"/>
      <c r="AY50" s="7"/>
      <c r="AZ50" s="7"/>
      <c r="BA50" s="7"/>
      <c r="BB50" s="7"/>
      <c r="BC50" s="7"/>
      <c r="BD50" s="8"/>
      <c r="BE50" s="11">
        <v>94.67</v>
      </c>
      <c r="BF50" s="7"/>
      <c r="BG50" s="7"/>
      <c r="BH50" s="7"/>
      <c r="BI50" s="7"/>
      <c r="BJ50" s="8"/>
      <c r="BK50" s="6" t="s">
        <v>128</v>
      </c>
      <c r="BL50" s="7"/>
      <c r="BM50" s="7"/>
      <c r="BN50" s="7"/>
      <c r="BO50" s="7"/>
      <c r="BP50" s="7"/>
      <c r="BQ50" s="8"/>
    </row>
    <row r="51" spans="1:69" x14ac:dyDescent="0.2">
      <c r="A51" s="13"/>
      <c r="B51" s="14"/>
      <c r="C51" s="13"/>
      <c r="D51" s="18"/>
      <c r="E51" s="18"/>
      <c r="F51" s="18"/>
      <c r="G51" s="18"/>
      <c r="H51" s="18"/>
      <c r="I51" s="18"/>
      <c r="J51" s="18"/>
      <c r="K51" s="18"/>
      <c r="L51" s="18"/>
      <c r="M51" s="14"/>
      <c r="N51" s="6" t="s">
        <v>51</v>
      </c>
      <c r="O51" s="7"/>
      <c r="P51" s="7"/>
      <c r="Q51" s="7"/>
      <c r="R51" s="7"/>
      <c r="S51" s="7"/>
      <c r="T51" s="7"/>
      <c r="U51" s="7"/>
      <c r="V51" s="7"/>
      <c r="W51" s="7"/>
      <c r="X51" s="7"/>
      <c r="Y51" s="7"/>
      <c r="Z51" s="8"/>
      <c r="AA51" s="6" t="s">
        <v>47</v>
      </c>
      <c r="AB51" s="7"/>
      <c r="AC51" s="7"/>
      <c r="AD51" s="7"/>
      <c r="AE51" s="8"/>
      <c r="AF51" s="6">
        <v>539582</v>
      </c>
      <c r="AG51" s="7"/>
      <c r="AH51" s="7"/>
      <c r="AI51" s="7"/>
      <c r="AJ51" s="7"/>
      <c r="AK51" s="7"/>
      <c r="AL51" s="8"/>
      <c r="AM51" s="6" t="s">
        <v>41</v>
      </c>
      <c r="AN51" s="7"/>
      <c r="AO51" s="7"/>
      <c r="AP51" s="7"/>
      <c r="AQ51" s="8"/>
      <c r="AR51" s="6">
        <v>0.24665000000000001</v>
      </c>
      <c r="AS51" s="7"/>
      <c r="AT51" s="8"/>
      <c r="AU51" s="6" t="s">
        <v>42</v>
      </c>
      <c r="AV51" s="7"/>
      <c r="AW51" s="7"/>
      <c r="AX51" s="7"/>
      <c r="AY51" s="7"/>
      <c r="AZ51" s="7"/>
      <c r="BA51" s="7"/>
      <c r="BB51" s="7"/>
      <c r="BC51" s="7"/>
      <c r="BD51" s="8"/>
      <c r="BE51" s="11">
        <v>133.09</v>
      </c>
      <c r="BF51" s="7"/>
      <c r="BG51" s="7"/>
      <c r="BH51" s="7"/>
      <c r="BI51" s="7"/>
      <c r="BJ51" s="8"/>
      <c r="BK51" s="6" t="s">
        <v>129</v>
      </c>
      <c r="BL51" s="7"/>
      <c r="BM51" s="7"/>
      <c r="BN51" s="7"/>
      <c r="BO51" s="7"/>
      <c r="BP51" s="7"/>
      <c r="BQ51" s="8"/>
    </row>
    <row r="52" spans="1:69" x14ac:dyDescent="0.2">
      <c r="A52" s="13"/>
      <c r="B52" s="14"/>
      <c r="C52" s="13"/>
      <c r="D52" s="18"/>
      <c r="E52" s="18"/>
      <c r="F52" s="18"/>
      <c r="G52" s="18"/>
      <c r="H52" s="18"/>
      <c r="I52" s="18"/>
      <c r="J52" s="18"/>
      <c r="K52" s="18"/>
      <c r="L52" s="18"/>
      <c r="M52" s="14"/>
      <c r="N52" s="6" t="s">
        <v>52</v>
      </c>
      <c r="O52" s="7"/>
      <c r="P52" s="7"/>
      <c r="Q52" s="7"/>
      <c r="R52" s="7"/>
      <c r="S52" s="7"/>
      <c r="T52" s="7"/>
      <c r="U52" s="7"/>
      <c r="V52" s="7"/>
      <c r="W52" s="7"/>
      <c r="X52" s="7"/>
      <c r="Y52" s="7"/>
      <c r="Z52" s="8"/>
      <c r="AA52" s="6" t="s">
        <v>47</v>
      </c>
      <c r="AB52" s="7"/>
      <c r="AC52" s="7"/>
      <c r="AD52" s="7"/>
      <c r="AE52" s="8"/>
      <c r="AF52" s="6">
        <v>2742</v>
      </c>
      <c r="AG52" s="7"/>
      <c r="AH52" s="7"/>
      <c r="AI52" s="7"/>
      <c r="AJ52" s="7"/>
      <c r="AK52" s="7"/>
      <c r="AL52" s="8"/>
      <c r="AM52" s="6" t="s">
        <v>49</v>
      </c>
      <c r="AN52" s="7"/>
      <c r="AO52" s="7"/>
      <c r="AP52" s="7"/>
      <c r="AQ52" s="8"/>
      <c r="AR52" s="6">
        <v>2.2030699999999999</v>
      </c>
      <c r="AS52" s="7"/>
      <c r="AT52" s="8"/>
      <c r="AU52" s="6" t="s">
        <v>50</v>
      </c>
      <c r="AV52" s="7"/>
      <c r="AW52" s="7"/>
      <c r="AX52" s="7"/>
      <c r="AY52" s="7"/>
      <c r="AZ52" s="7"/>
      <c r="BA52" s="7"/>
      <c r="BB52" s="7"/>
      <c r="BC52" s="7"/>
      <c r="BD52" s="8"/>
      <c r="BE52" s="11">
        <v>6.04</v>
      </c>
      <c r="BF52" s="7"/>
      <c r="BG52" s="7"/>
      <c r="BH52" s="7"/>
      <c r="BI52" s="7"/>
      <c r="BJ52" s="8"/>
      <c r="BK52" s="6" t="s">
        <v>130</v>
      </c>
      <c r="BL52" s="7"/>
      <c r="BM52" s="7"/>
      <c r="BN52" s="7"/>
      <c r="BO52" s="7"/>
      <c r="BP52" s="7"/>
      <c r="BQ52" s="8"/>
    </row>
    <row r="53" spans="1:69" x14ac:dyDescent="0.2">
      <c r="A53" s="13"/>
      <c r="B53" s="14"/>
      <c r="C53" s="13"/>
      <c r="D53" s="18"/>
      <c r="E53" s="18"/>
      <c r="F53" s="18"/>
      <c r="G53" s="18"/>
      <c r="H53" s="18"/>
      <c r="I53" s="18"/>
      <c r="J53" s="18"/>
      <c r="K53" s="18"/>
      <c r="L53" s="18"/>
      <c r="M53" s="14"/>
      <c r="N53" s="6" t="s">
        <v>53</v>
      </c>
      <c r="O53" s="7"/>
      <c r="P53" s="7"/>
      <c r="Q53" s="7"/>
      <c r="R53" s="7"/>
      <c r="S53" s="7"/>
      <c r="T53" s="7"/>
      <c r="U53" s="7"/>
      <c r="V53" s="7"/>
      <c r="W53" s="7"/>
      <c r="X53" s="7"/>
      <c r="Y53" s="7"/>
      <c r="Z53" s="8"/>
      <c r="AA53" s="6" t="s">
        <v>47</v>
      </c>
      <c r="AB53" s="7"/>
      <c r="AC53" s="7"/>
      <c r="AD53" s="7"/>
      <c r="AE53" s="8"/>
      <c r="AF53" s="6">
        <v>25240</v>
      </c>
      <c r="AG53" s="7"/>
      <c r="AH53" s="7"/>
      <c r="AI53" s="7"/>
      <c r="AJ53" s="7"/>
      <c r="AK53" s="7"/>
      <c r="AL53" s="8"/>
      <c r="AM53" s="6" t="s">
        <v>49</v>
      </c>
      <c r="AN53" s="7"/>
      <c r="AO53" s="7"/>
      <c r="AP53" s="7"/>
      <c r="AQ53" s="8"/>
      <c r="AR53" s="6">
        <v>2.6269399999999998</v>
      </c>
      <c r="AS53" s="7"/>
      <c r="AT53" s="8"/>
      <c r="AU53" s="6" t="s">
        <v>50</v>
      </c>
      <c r="AV53" s="7"/>
      <c r="AW53" s="7"/>
      <c r="AX53" s="7"/>
      <c r="AY53" s="7"/>
      <c r="AZ53" s="7"/>
      <c r="BA53" s="7"/>
      <c r="BB53" s="7"/>
      <c r="BC53" s="7"/>
      <c r="BD53" s="8"/>
      <c r="BE53" s="11">
        <v>66.3</v>
      </c>
      <c r="BF53" s="7"/>
      <c r="BG53" s="7"/>
      <c r="BH53" s="7"/>
      <c r="BI53" s="7"/>
      <c r="BJ53" s="8"/>
      <c r="BK53" s="6" t="s">
        <v>130</v>
      </c>
      <c r="BL53" s="7"/>
      <c r="BM53" s="7"/>
      <c r="BN53" s="7"/>
      <c r="BO53" s="7"/>
      <c r="BP53" s="7"/>
      <c r="BQ53" s="8"/>
    </row>
    <row r="54" spans="1:69" x14ac:dyDescent="0.2">
      <c r="A54" s="13"/>
      <c r="B54" s="14"/>
      <c r="C54" s="13"/>
      <c r="D54" s="18"/>
      <c r="E54" s="18"/>
      <c r="F54" s="18"/>
      <c r="G54" s="18"/>
      <c r="H54" s="18"/>
      <c r="I54" s="18"/>
      <c r="J54" s="18"/>
      <c r="K54" s="18"/>
      <c r="L54" s="18"/>
      <c r="M54" s="14"/>
      <c r="N54" s="6" t="s">
        <v>54</v>
      </c>
      <c r="O54" s="7"/>
      <c r="P54" s="7"/>
      <c r="Q54" s="7"/>
      <c r="R54" s="7"/>
      <c r="S54" s="7"/>
      <c r="T54" s="7"/>
      <c r="U54" s="7"/>
      <c r="V54" s="7"/>
      <c r="W54" s="7"/>
      <c r="X54" s="7"/>
      <c r="Y54" s="7"/>
      <c r="Z54" s="8"/>
      <c r="AA54" s="6" t="s">
        <v>44</v>
      </c>
      <c r="AB54" s="7"/>
      <c r="AC54" s="7"/>
      <c r="AD54" s="7"/>
      <c r="AE54" s="8"/>
      <c r="AF54" s="6">
        <v>272080</v>
      </c>
      <c r="AG54" s="7"/>
      <c r="AH54" s="7"/>
      <c r="AI54" s="7"/>
      <c r="AJ54" s="7"/>
      <c r="AK54" s="7"/>
      <c r="AL54" s="8"/>
      <c r="AM54" s="6" t="s">
        <v>55</v>
      </c>
      <c r="AN54" s="7"/>
      <c r="AO54" s="7"/>
      <c r="AP54" s="7"/>
      <c r="AQ54" s="8"/>
      <c r="AR54" s="6">
        <v>0.34399999999999997</v>
      </c>
      <c r="AS54" s="7"/>
      <c r="AT54" s="8"/>
      <c r="AU54" s="6" t="s">
        <v>56</v>
      </c>
      <c r="AV54" s="7"/>
      <c r="AW54" s="7"/>
      <c r="AX54" s="7"/>
      <c r="AY54" s="7"/>
      <c r="AZ54" s="7"/>
      <c r="BA54" s="7"/>
      <c r="BB54" s="7"/>
      <c r="BC54" s="7"/>
      <c r="BD54" s="8"/>
      <c r="BE54" s="11">
        <v>93.6</v>
      </c>
      <c r="BF54" s="7"/>
      <c r="BG54" s="7"/>
      <c r="BH54" s="7"/>
      <c r="BI54" s="7"/>
      <c r="BJ54" s="8"/>
      <c r="BK54" s="6" t="s">
        <v>131</v>
      </c>
      <c r="BL54" s="7"/>
      <c r="BM54" s="7"/>
      <c r="BN54" s="7"/>
      <c r="BO54" s="7"/>
      <c r="BP54" s="7"/>
      <c r="BQ54" s="8"/>
    </row>
    <row r="55" spans="1:69" x14ac:dyDescent="0.2">
      <c r="A55" s="13"/>
      <c r="B55" s="14"/>
      <c r="C55" s="13"/>
      <c r="D55" s="18"/>
      <c r="E55" s="18"/>
      <c r="F55" s="18"/>
      <c r="G55" s="18"/>
      <c r="H55" s="18"/>
      <c r="I55" s="18"/>
      <c r="J55" s="18"/>
      <c r="K55" s="18"/>
      <c r="L55" s="18"/>
      <c r="M55" s="14"/>
      <c r="N55" s="6" t="s">
        <v>57</v>
      </c>
      <c r="O55" s="7"/>
      <c r="P55" s="7"/>
      <c r="Q55" s="7"/>
      <c r="R55" s="7"/>
      <c r="S55" s="7"/>
      <c r="T55" s="7"/>
      <c r="U55" s="7"/>
      <c r="V55" s="7"/>
      <c r="W55" s="7"/>
      <c r="X55" s="7"/>
      <c r="Y55" s="7"/>
      <c r="Z55" s="8"/>
      <c r="AA55" s="6" t="s">
        <v>44</v>
      </c>
      <c r="AB55" s="7"/>
      <c r="AC55" s="7"/>
      <c r="AD55" s="7"/>
      <c r="AE55" s="8"/>
      <c r="AF55" s="6">
        <v>230623</v>
      </c>
      <c r="AG55" s="7"/>
      <c r="AH55" s="7"/>
      <c r="AI55" s="7"/>
      <c r="AJ55" s="7"/>
      <c r="AK55" s="7"/>
      <c r="AL55" s="8"/>
      <c r="AM55" s="6" t="s">
        <v>55</v>
      </c>
      <c r="AN55" s="7"/>
      <c r="AO55" s="7"/>
      <c r="AP55" s="7"/>
      <c r="AQ55" s="8"/>
      <c r="AR55" s="6">
        <v>0.70799999999999996</v>
      </c>
      <c r="AS55" s="7"/>
      <c r="AT55" s="8"/>
      <c r="AU55" s="6" t="s">
        <v>56</v>
      </c>
      <c r="AV55" s="7"/>
      <c r="AW55" s="7"/>
      <c r="AX55" s="7"/>
      <c r="AY55" s="7"/>
      <c r="AZ55" s="7"/>
      <c r="BA55" s="7"/>
      <c r="BB55" s="7"/>
      <c r="BC55" s="7"/>
      <c r="BD55" s="8"/>
      <c r="BE55" s="11">
        <v>163.28</v>
      </c>
      <c r="BF55" s="7"/>
      <c r="BG55" s="7"/>
      <c r="BH55" s="7"/>
      <c r="BI55" s="7"/>
      <c r="BJ55" s="8"/>
      <c r="BK55" s="6" t="s">
        <v>131</v>
      </c>
      <c r="BL55" s="7"/>
      <c r="BM55" s="7"/>
      <c r="BN55" s="7"/>
      <c r="BO55" s="7"/>
      <c r="BP55" s="7"/>
      <c r="BQ55" s="8"/>
    </row>
    <row r="56" spans="1:69" x14ac:dyDescent="0.2">
      <c r="A56" s="13"/>
      <c r="B56" s="14"/>
      <c r="C56" s="13"/>
      <c r="D56" s="18"/>
      <c r="E56" s="18"/>
      <c r="F56" s="18"/>
      <c r="G56" s="18"/>
      <c r="H56" s="18"/>
      <c r="I56" s="18"/>
      <c r="J56" s="18"/>
      <c r="K56" s="18"/>
      <c r="L56" s="18"/>
      <c r="M56" s="14"/>
      <c r="N56" s="6" t="s">
        <v>58</v>
      </c>
      <c r="O56" s="7"/>
      <c r="P56" s="7"/>
      <c r="Q56" s="7"/>
      <c r="R56" s="7"/>
      <c r="S56" s="7"/>
      <c r="T56" s="7"/>
      <c r="U56" s="7"/>
      <c r="V56" s="7"/>
      <c r="W56" s="7"/>
      <c r="X56" s="7"/>
      <c r="Y56" s="7"/>
      <c r="Z56" s="8"/>
      <c r="AA56" s="6" t="s">
        <v>44</v>
      </c>
      <c r="AB56" s="7"/>
      <c r="AC56" s="7"/>
      <c r="AD56" s="7"/>
      <c r="AE56" s="8"/>
      <c r="AF56" s="6">
        <v>389</v>
      </c>
      <c r="AG56" s="7"/>
      <c r="AH56" s="7"/>
      <c r="AI56" s="7"/>
      <c r="AJ56" s="7"/>
      <c r="AK56" s="7"/>
      <c r="AL56" s="8"/>
      <c r="AM56" s="6" t="s">
        <v>59</v>
      </c>
      <c r="AN56" s="7"/>
      <c r="AO56" s="7"/>
      <c r="AP56" s="7"/>
      <c r="AQ56" s="8"/>
      <c r="AR56" s="6">
        <v>21.3842</v>
      </c>
      <c r="AS56" s="7"/>
      <c r="AT56" s="8"/>
      <c r="AU56" s="6" t="s">
        <v>60</v>
      </c>
      <c r="AV56" s="7"/>
      <c r="AW56" s="7"/>
      <c r="AX56" s="7"/>
      <c r="AY56" s="7"/>
      <c r="AZ56" s="7"/>
      <c r="BA56" s="7"/>
      <c r="BB56" s="7"/>
      <c r="BC56" s="7"/>
      <c r="BD56" s="8"/>
      <c r="BE56" s="11">
        <v>8.32</v>
      </c>
      <c r="BF56" s="7"/>
      <c r="BG56" s="7"/>
      <c r="BH56" s="7"/>
      <c r="BI56" s="7"/>
      <c r="BJ56" s="8"/>
      <c r="BK56" s="6" t="s">
        <v>132</v>
      </c>
      <c r="BL56" s="7"/>
      <c r="BM56" s="7"/>
      <c r="BN56" s="7"/>
      <c r="BO56" s="7"/>
      <c r="BP56" s="7"/>
      <c r="BQ56" s="8"/>
    </row>
    <row r="57" spans="1:69" x14ac:dyDescent="0.2">
      <c r="A57" s="13"/>
      <c r="B57" s="14"/>
      <c r="C57" s="13"/>
      <c r="D57" s="18"/>
      <c r="E57" s="18"/>
      <c r="F57" s="18"/>
      <c r="G57" s="18"/>
      <c r="H57" s="18"/>
      <c r="I57" s="18"/>
      <c r="J57" s="18"/>
      <c r="K57" s="18"/>
      <c r="L57" s="18"/>
      <c r="M57" s="14"/>
      <c r="N57" s="6" t="s">
        <v>61</v>
      </c>
      <c r="O57" s="7"/>
      <c r="P57" s="7"/>
      <c r="Q57" s="7"/>
      <c r="R57" s="7"/>
      <c r="S57" s="7"/>
      <c r="T57" s="7"/>
      <c r="U57" s="7"/>
      <c r="V57" s="7"/>
      <c r="W57" s="7"/>
      <c r="X57" s="7"/>
      <c r="Y57" s="7"/>
      <c r="Z57" s="8"/>
      <c r="AA57" s="6" t="s">
        <v>44</v>
      </c>
      <c r="AB57" s="7"/>
      <c r="AC57" s="7"/>
      <c r="AD57" s="7"/>
      <c r="AE57" s="8"/>
      <c r="AF57" s="6">
        <v>1052</v>
      </c>
      <c r="AG57" s="7"/>
      <c r="AH57" s="7"/>
      <c r="AI57" s="7"/>
      <c r="AJ57" s="7"/>
      <c r="AK57" s="7"/>
      <c r="AL57" s="8"/>
      <c r="AM57" s="6" t="s">
        <v>59</v>
      </c>
      <c r="AN57" s="7"/>
      <c r="AO57" s="7"/>
      <c r="AP57" s="7"/>
      <c r="AQ57" s="8"/>
      <c r="AR57" s="6">
        <v>21.3842</v>
      </c>
      <c r="AS57" s="7"/>
      <c r="AT57" s="8"/>
      <c r="AU57" s="6" t="s">
        <v>60</v>
      </c>
      <c r="AV57" s="7"/>
      <c r="AW57" s="7"/>
      <c r="AX57" s="7"/>
      <c r="AY57" s="7"/>
      <c r="AZ57" s="7"/>
      <c r="BA57" s="7"/>
      <c r="BB57" s="7"/>
      <c r="BC57" s="7"/>
      <c r="BD57" s="8"/>
      <c r="BE57" s="11">
        <v>22.5</v>
      </c>
      <c r="BF57" s="7"/>
      <c r="BG57" s="7"/>
      <c r="BH57" s="7"/>
      <c r="BI57" s="7"/>
      <c r="BJ57" s="8"/>
      <c r="BK57" s="6" t="s">
        <v>132</v>
      </c>
      <c r="BL57" s="7"/>
      <c r="BM57" s="7"/>
      <c r="BN57" s="7"/>
      <c r="BO57" s="7"/>
      <c r="BP57" s="7"/>
      <c r="BQ57" s="8"/>
    </row>
    <row r="58" spans="1:69" x14ac:dyDescent="0.2">
      <c r="A58" s="13"/>
      <c r="B58" s="14"/>
      <c r="C58" s="13"/>
      <c r="D58" s="18"/>
      <c r="E58" s="18"/>
      <c r="F58" s="18"/>
      <c r="G58" s="18"/>
      <c r="H58" s="18"/>
      <c r="I58" s="18"/>
      <c r="J58" s="18"/>
      <c r="K58" s="18"/>
      <c r="L58" s="18"/>
      <c r="M58" s="14"/>
      <c r="N58" s="6" t="s">
        <v>62</v>
      </c>
      <c r="O58" s="7"/>
      <c r="P58" s="7"/>
      <c r="Q58" s="7"/>
      <c r="R58" s="7"/>
      <c r="S58" s="7"/>
      <c r="T58" s="7"/>
      <c r="U58" s="7"/>
      <c r="V58" s="7"/>
      <c r="W58" s="7"/>
      <c r="X58" s="7"/>
      <c r="Y58" s="7"/>
      <c r="Z58" s="8"/>
      <c r="AA58" s="6" t="s">
        <v>44</v>
      </c>
      <c r="AB58" s="7"/>
      <c r="AC58" s="7"/>
      <c r="AD58" s="7"/>
      <c r="AE58" s="8"/>
      <c r="AF58" s="6">
        <v>59</v>
      </c>
      <c r="AG58" s="7"/>
      <c r="AH58" s="7"/>
      <c r="AI58" s="7"/>
      <c r="AJ58" s="7"/>
      <c r="AK58" s="7"/>
      <c r="AL58" s="8"/>
      <c r="AM58" s="6" t="s">
        <v>59</v>
      </c>
      <c r="AN58" s="7"/>
      <c r="AO58" s="7"/>
      <c r="AP58" s="7"/>
      <c r="AQ58" s="8"/>
      <c r="AR58" s="6">
        <v>21.3842</v>
      </c>
      <c r="AS58" s="7"/>
      <c r="AT58" s="8"/>
      <c r="AU58" s="6" t="s">
        <v>60</v>
      </c>
      <c r="AV58" s="7"/>
      <c r="AW58" s="7"/>
      <c r="AX58" s="7"/>
      <c r="AY58" s="7"/>
      <c r="AZ58" s="7"/>
      <c r="BA58" s="7"/>
      <c r="BB58" s="7"/>
      <c r="BC58" s="7"/>
      <c r="BD58" s="8"/>
      <c r="BE58" s="11">
        <v>1.26</v>
      </c>
      <c r="BF58" s="7"/>
      <c r="BG58" s="7"/>
      <c r="BH58" s="7"/>
      <c r="BI58" s="7"/>
      <c r="BJ58" s="8"/>
      <c r="BK58" s="6" t="s">
        <v>132</v>
      </c>
      <c r="BL58" s="7"/>
      <c r="BM58" s="7"/>
      <c r="BN58" s="7"/>
      <c r="BO58" s="7"/>
      <c r="BP58" s="7"/>
      <c r="BQ58" s="8"/>
    </row>
    <row r="59" spans="1:69" x14ac:dyDescent="0.2">
      <c r="A59" s="13"/>
      <c r="B59" s="14"/>
      <c r="C59" s="13"/>
      <c r="D59" s="18"/>
      <c r="E59" s="18"/>
      <c r="F59" s="18"/>
      <c r="G59" s="18"/>
      <c r="H59" s="18"/>
      <c r="I59" s="18"/>
      <c r="J59" s="18"/>
      <c r="K59" s="18"/>
      <c r="L59" s="18"/>
      <c r="M59" s="14"/>
      <c r="N59" s="6" t="s">
        <v>63</v>
      </c>
      <c r="O59" s="7"/>
      <c r="P59" s="7"/>
      <c r="Q59" s="7"/>
      <c r="R59" s="7"/>
      <c r="S59" s="7"/>
      <c r="T59" s="7"/>
      <c r="U59" s="7"/>
      <c r="V59" s="7"/>
      <c r="W59" s="7"/>
      <c r="X59" s="7"/>
      <c r="Y59" s="7"/>
      <c r="Z59" s="8"/>
      <c r="AA59" s="6" t="s">
        <v>47</v>
      </c>
      <c r="AB59" s="7"/>
      <c r="AC59" s="7"/>
      <c r="AD59" s="7"/>
      <c r="AE59" s="8"/>
      <c r="AF59" s="6">
        <v>937640</v>
      </c>
      <c r="AG59" s="7"/>
      <c r="AH59" s="7"/>
      <c r="AI59" s="7"/>
      <c r="AJ59" s="7"/>
      <c r="AK59" s="7"/>
      <c r="AL59" s="8"/>
      <c r="AM59" s="6" t="s">
        <v>41</v>
      </c>
      <c r="AN59" s="7"/>
      <c r="AO59" s="7"/>
      <c r="AP59" s="7"/>
      <c r="AQ59" s="8"/>
      <c r="AR59" s="6">
        <v>1.506E-2</v>
      </c>
      <c r="AS59" s="7"/>
      <c r="AT59" s="8"/>
      <c r="AU59" s="6" t="s">
        <v>42</v>
      </c>
      <c r="AV59" s="7"/>
      <c r="AW59" s="7"/>
      <c r="AX59" s="7"/>
      <c r="AY59" s="7"/>
      <c r="AZ59" s="7"/>
      <c r="BA59" s="7"/>
      <c r="BB59" s="7"/>
      <c r="BC59" s="7"/>
      <c r="BD59" s="8"/>
      <c r="BE59" s="11">
        <v>14.12</v>
      </c>
      <c r="BF59" s="7"/>
      <c r="BG59" s="7"/>
      <c r="BH59" s="7"/>
      <c r="BI59" s="7"/>
      <c r="BJ59" s="8"/>
      <c r="BK59" s="6" t="s">
        <v>133</v>
      </c>
      <c r="BL59" s="7"/>
      <c r="BM59" s="7"/>
      <c r="BN59" s="7"/>
      <c r="BO59" s="7"/>
      <c r="BP59" s="7"/>
      <c r="BQ59" s="8"/>
    </row>
    <row r="60" spans="1:69" x14ac:dyDescent="0.2">
      <c r="A60" s="13"/>
      <c r="B60" s="14"/>
      <c r="C60" s="13"/>
      <c r="D60" s="18"/>
      <c r="E60" s="18"/>
      <c r="F60" s="18"/>
      <c r="G60" s="18"/>
      <c r="H60" s="18"/>
      <c r="I60" s="18"/>
      <c r="J60" s="18"/>
      <c r="K60" s="18"/>
      <c r="L60" s="18"/>
      <c r="M60" s="14"/>
      <c r="N60" s="6" t="s">
        <v>39</v>
      </c>
      <c r="O60" s="7"/>
      <c r="P60" s="7"/>
      <c r="Q60" s="7"/>
      <c r="R60" s="7"/>
      <c r="S60" s="7"/>
      <c r="T60" s="7"/>
      <c r="U60" s="7"/>
      <c r="V60" s="7"/>
      <c r="W60" s="7"/>
      <c r="X60" s="7"/>
      <c r="Y60" s="7"/>
      <c r="Z60" s="8"/>
      <c r="AA60" s="6" t="s">
        <v>40</v>
      </c>
      <c r="AB60" s="7"/>
      <c r="AC60" s="7"/>
      <c r="AD60" s="7"/>
      <c r="AE60" s="8"/>
      <c r="AF60" s="6">
        <v>5912738</v>
      </c>
      <c r="AG60" s="7"/>
      <c r="AH60" s="7"/>
      <c r="AI60" s="7"/>
      <c r="AJ60" s="7"/>
      <c r="AK60" s="7"/>
      <c r="AL60" s="8"/>
      <c r="AM60" s="6" t="s">
        <v>41</v>
      </c>
      <c r="AN60" s="7"/>
      <c r="AO60" s="7"/>
      <c r="AP60" s="7"/>
      <c r="AQ60" s="8"/>
      <c r="AR60" s="6">
        <v>0.28306999999999999</v>
      </c>
      <c r="AS60" s="7"/>
      <c r="AT60" s="8"/>
      <c r="AU60" s="6" t="s">
        <v>42</v>
      </c>
      <c r="AV60" s="7"/>
      <c r="AW60" s="7"/>
      <c r="AX60" s="7"/>
      <c r="AY60" s="7"/>
      <c r="AZ60" s="7"/>
      <c r="BA60" s="7"/>
      <c r="BB60" s="7"/>
      <c r="BC60" s="7"/>
      <c r="BD60" s="8"/>
      <c r="BE60" s="11">
        <v>1673.72</v>
      </c>
      <c r="BF60" s="7"/>
      <c r="BG60" s="7"/>
      <c r="BH60" s="7"/>
      <c r="BI60" s="7"/>
      <c r="BJ60" s="8"/>
      <c r="BK60" s="6" t="s">
        <v>258</v>
      </c>
      <c r="BL60" s="7"/>
      <c r="BM60" s="7"/>
      <c r="BN60" s="7"/>
      <c r="BO60" s="7"/>
      <c r="BP60" s="7"/>
      <c r="BQ60" s="8"/>
    </row>
    <row r="61" spans="1:69" x14ac:dyDescent="0.2">
      <c r="A61" s="15"/>
      <c r="B61" s="16"/>
      <c r="C61" s="15"/>
      <c r="D61" s="19"/>
      <c r="E61" s="19"/>
      <c r="F61" s="19"/>
      <c r="G61" s="19"/>
      <c r="H61" s="19"/>
      <c r="I61" s="19"/>
      <c r="J61" s="19"/>
      <c r="K61" s="19"/>
      <c r="L61" s="19"/>
      <c r="M61" s="16"/>
      <c r="N61" s="6" t="s">
        <v>39</v>
      </c>
      <c r="O61" s="7"/>
      <c r="P61" s="7"/>
      <c r="Q61" s="7"/>
      <c r="R61" s="7"/>
      <c r="S61" s="7"/>
      <c r="T61" s="7"/>
      <c r="U61" s="7"/>
      <c r="V61" s="7"/>
      <c r="W61" s="7"/>
      <c r="X61" s="7"/>
      <c r="Y61" s="7"/>
      <c r="Z61" s="8"/>
      <c r="AA61" s="6" t="s">
        <v>40</v>
      </c>
      <c r="AB61" s="7"/>
      <c r="AC61" s="7"/>
      <c r="AD61" s="7"/>
      <c r="AE61" s="8"/>
      <c r="AF61" s="6">
        <v>21904</v>
      </c>
      <c r="AG61" s="7"/>
      <c r="AH61" s="7"/>
      <c r="AI61" s="7"/>
      <c r="AJ61" s="7"/>
      <c r="AK61" s="7"/>
      <c r="AL61" s="8"/>
      <c r="AM61" s="6" t="s">
        <v>41</v>
      </c>
      <c r="AN61" s="7"/>
      <c r="AO61" s="7"/>
      <c r="AP61" s="7"/>
      <c r="AQ61" s="8"/>
      <c r="AR61" s="6">
        <v>0.28306999999999999</v>
      </c>
      <c r="AS61" s="7"/>
      <c r="AT61" s="8"/>
      <c r="AU61" s="6" t="s">
        <v>42</v>
      </c>
      <c r="AV61" s="7"/>
      <c r="AW61" s="7"/>
      <c r="AX61" s="7"/>
      <c r="AY61" s="7"/>
      <c r="AZ61" s="7"/>
      <c r="BA61" s="7"/>
      <c r="BB61" s="7"/>
      <c r="BC61" s="7"/>
      <c r="BD61" s="8"/>
      <c r="BE61" s="11">
        <v>6.2</v>
      </c>
      <c r="BF61" s="7"/>
      <c r="BG61" s="7"/>
      <c r="BH61" s="7"/>
      <c r="BI61" s="7"/>
      <c r="BJ61" s="8"/>
      <c r="BK61" s="6" t="s">
        <v>259</v>
      </c>
      <c r="BL61" s="7"/>
      <c r="BM61" s="7"/>
      <c r="BN61" s="7"/>
      <c r="BO61" s="7"/>
      <c r="BP61" s="7"/>
      <c r="BQ61" s="8"/>
    </row>
    <row r="62" spans="1:69"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row>
    <row r="63" spans="1:69" x14ac:dyDescent="0.2">
      <c r="A63" s="9" t="s">
        <v>69</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8"/>
      <c r="AV63" s="4"/>
      <c r="AW63" s="4"/>
      <c r="AX63" s="4"/>
      <c r="AY63" s="4"/>
      <c r="AZ63" s="4"/>
      <c r="BA63" s="4"/>
      <c r="BB63" s="4"/>
      <c r="BC63" s="4"/>
      <c r="BD63" s="4"/>
      <c r="BE63" s="4"/>
      <c r="BF63" s="4"/>
      <c r="BG63" s="4"/>
      <c r="BH63" s="4"/>
      <c r="BI63" s="4"/>
      <c r="BJ63" s="4"/>
      <c r="BK63" s="4"/>
      <c r="BL63" s="4"/>
      <c r="BM63" s="4"/>
      <c r="BN63" s="4"/>
      <c r="BO63" s="4"/>
      <c r="BP63" s="4"/>
      <c r="BQ63" s="4"/>
    </row>
    <row r="64" spans="1:69" x14ac:dyDescent="0.2">
      <c r="A64" s="10" t="s">
        <v>70</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8"/>
      <c r="AV64" s="4"/>
      <c r="AW64" s="4"/>
      <c r="AX64" s="4"/>
      <c r="AY64" s="4"/>
      <c r="AZ64" s="4"/>
      <c r="BA64" s="4"/>
      <c r="BB64" s="4"/>
      <c r="BC64" s="4"/>
      <c r="BD64" s="4"/>
      <c r="BE64" s="4"/>
      <c r="BF64" s="4"/>
      <c r="BG64" s="4"/>
      <c r="BH64" s="4"/>
      <c r="BI64" s="4"/>
      <c r="BJ64" s="4"/>
      <c r="BK64" s="4"/>
      <c r="BL64" s="4"/>
      <c r="BM64" s="4"/>
      <c r="BN64" s="4"/>
      <c r="BO64" s="4"/>
      <c r="BP64" s="4"/>
      <c r="BQ64" s="4"/>
    </row>
    <row r="65" spans="1:69" x14ac:dyDescent="0.2">
      <c r="A65" s="9" t="s">
        <v>31</v>
      </c>
      <c r="B65" s="7"/>
      <c r="C65" s="8"/>
      <c r="D65" s="9" t="s">
        <v>71</v>
      </c>
      <c r="E65" s="7"/>
      <c r="F65" s="7"/>
      <c r="G65" s="7"/>
      <c r="H65" s="7"/>
      <c r="I65" s="7"/>
      <c r="J65" s="7"/>
      <c r="K65" s="7"/>
      <c r="L65" s="7"/>
      <c r="M65" s="7"/>
      <c r="N65" s="8"/>
      <c r="O65" s="9" t="s">
        <v>72</v>
      </c>
      <c r="P65" s="7"/>
      <c r="Q65" s="7"/>
      <c r="R65" s="7"/>
      <c r="S65" s="7"/>
      <c r="T65" s="7"/>
      <c r="U65" s="7"/>
      <c r="V65" s="7"/>
      <c r="W65" s="7"/>
      <c r="X65" s="7"/>
      <c r="Y65" s="7"/>
      <c r="Z65" s="7"/>
      <c r="AA65" s="8"/>
      <c r="AB65" s="9" t="s">
        <v>31</v>
      </c>
      <c r="AC65" s="7"/>
      <c r="AD65" s="7"/>
      <c r="AE65" s="7"/>
      <c r="AF65" s="7"/>
      <c r="AG65" s="7"/>
      <c r="AH65" s="7"/>
      <c r="AI65" s="7"/>
      <c r="AJ65" s="7"/>
      <c r="AK65" s="7"/>
      <c r="AL65" s="7"/>
      <c r="AM65" s="7"/>
      <c r="AN65" s="7"/>
      <c r="AO65" s="7"/>
      <c r="AP65" s="7"/>
      <c r="AQ65" s="7"/>
      <c r="AR65" s="7"/>
      <c r="AS65" s="7"/>
      <c r="AT65" s="7"/>
      <c r="AU65" s="8"/>
      <c r="AV65" s="4"/>
      <c r="AW65" s="4"/>
      <c r="AX65" s="4"/>
      <c r="AY65" s="4"/>
      <c r="AZ65" s="4"/>
      <c r="BA65" s="4"/>
      <c r="BB65" s="4"/>
      <c r="BC65" s="4"/>
      <c r="BD65" s="4"/>
      <c r="BE65" s="4"/>
      <c r="BF65" s="4"/>
      <c r="BG65" s="4"/>
      <c r="BH65" s="4"/>
      <c r="BI65" s="4"/>
      <c r="BJ65" s="4"/>
      <c r="BK65" s="4"/>
      <c r="BL65" s="4"/>
      <c r="BM65" s="4"/>
      <c r="BN65" s="4"/>
      <c r="BO65" s="4"/>
      <c r="BP65" s="4"/>
      <c r="BQ65" s="4"/>
    </row>
    <row r="66" spans="1:69" x14ac:dyDescent="0.2">
      <c r="A66" s="9" t="s">
        <v>73</v>
      </c>
      <c r="B66" s="7"/>
      <c r="C66" s="8"/>
      <c r="D66" s="9" t="s">
        <v>74</v>
      </c>
      <c r="E66" s="8"/>
      <c r="F66" s="9" t="s">
        <v>75</v>
      </c>
      <c r="G66" s="7"/>
      <c r="H66" s="7"/>
      <c r="I66" s="7"/>
      <c r="J66" s="7"/>
      <c r="K66" s="7"/>
      <c r="L66" s="7"/>
      <c r="M66" s="7"/>
      <c r="N66" s="8"/>
      <c r="O66" s="9" t="s">
        <v>74</v>
      </c>
      <c r="P66" s="7"/>
      <c r="Q66" s="7"/>
      <c r="R66" s="8"/>
      <c r="S66" s="4"/>
      <c r="T66" s="9" t="s">
        <v>75</v>
      </c>
      <c r="U66" s="7"/>
      <c r="V66" s="7"/>
      <c r="W66" s="7"/>
      <c r="X66" s="7"/>
      <c r="Y66" s="7"/>
      <c r="Z66" s="7"/>
      <c r="AA66" s="8"/>
      <c r="AB66" s="9" t="s">
        <v>9</v>
      </c>
      <c r="AC66" s="7"/>
      <c r="AD66" s="7"/>
      <c r="AE66" s="7"/>
      <c r="AF66" s="7"/>
      <c r="AG66" s="7"/>
      <c r="AH66" s="7"/>
      <c r="AI66" s="7"/>
      <c r="AJ66" s="7"/>
      <c r="AK66" s="7"/>
      <c r="AL66" s="7"/>
      <c r="AM66" s="7"/>
      <c r="AN66" s="7"/>
      <c r="AO66" s="7"/>
      <c r="AP66" s="7"/>
      <c r="AQ66" s="7"/>
      <c r="AR66" s="7"/>
      <c r="AS66" s="7"/>
      <c r="AT66" s="7"/>
      <c r="AU66" s="8"/>
      <c r="AV66" s="4"/>
      <c r="AW66" s="4"/>
      <c r="AX66" s="4"/>
      <c r="AY66" s="4"/>
      <c r="AZ66" s="4"/>
      <c r="BA66" s="4"/>
      <c r="BB66" s="4"/>
      <c r="BC66" s="4"/>
      <c r="BD66" s="4"/>
      <c r="BE66" s="4"/>
      <c r="BF66" s="4"/>
      <c r="BG66" s="4"/>
      <c r="BH66" s="4"/>
      <c r="BI66" s="4"/>
      <c r="BJ66" s="4"/>
      <c r="BK66" s="4"/>
      <c r="BL66" s="4"/>
      <c r="BM66" s="4"/>
      <c r="BN66" s="4"/>
      <c r="BO66" s="4"/>
      <c r="BP66" s="4"/>
      <c r="BQ66" s="4"/>
    </row>
    <row r="67" spans="1:69" x14ac:dyDescent="0.2">
      <c r="A67" s="6" t="s">
        <v>76</v>
      </c>
      <c r="B67" s="7"/>
      <c r="C67" s="8"/>
      <c r="D67" s="6" t="s">
        <v>31</v>
      </c>
      <c r="E67" s="8"/>
      <c r="F67" s="6" t="s">
        <v>31</v>
      </c>
      <c r="G67" s="7"/>
      <c r="H67" s="7"/>
      <c r="I67" s="7"/>
      <c r="J67" s="7"/>
      <c r="K67" s="7"/>
      <c r="L67" s="7"/>
      <c r="M67" s="7"/>
      <c r="N67" s="8"/>
      <c r="O67" s="6">
        <v>937640</v>
      </c>
      <c r="P67" s="7"/>
      <c r="Q67" s="7"/>
      <c r="R67" s="8"/>
      <c r="S67" s="4"/>
      <c r="T67" s="6">
        <v>0</v>
      </c>
      <c r="U67" s="7"/>
      <c r="V67" s="7"/>
      <c r="W67" s="7"/>
      <c r="X67" s="7"/>
      <c r="Y67" s="7"/>
      <c r="Z67" s="7"/>
      <c r="AA67" s="8"/>
      <c r="AB67" s="6" t="s">
        <v>136</v>
      </c>
      <c r="AC67" s="7"/>
      <c r="AD67" s="7"/>
      <c r="AE67" s="7"/>
      <c r="AF67" s="7"/>
      <c r="AG67" s="7"/>
      <c r="AH67" s="7"/>
      <c r="AI67" s="7"/>
      <c r="AJ67" s="7"/>
      <c r="AK67" s="7"/>
      <c r="AL67" s="7"/>
      <c r="AM67" s="7"/>
      <c r="AN67" s="7"/>
      <c r="AO67" s="7"/>
      <c r="AP67" s="7"/>
      <c r="AQ67" s="7"/>
      <c r="AR67" s="7"/>
      <c r="AS67" s="7"/>
      <c r="AT67" s="7"/>
      <c r="AU67" s="8"/>
      <c r="AV67" s="4"/>
      <c r="AW67" s="4"/>
      <c r="AX67" s="4"/>
      <c r="AY67" s="4"/>
      <c r="AZ67" s="4"/>
      <c r="BA67" s="4"/>
      <c r="BB67" s="4"/>
      <c r="BC67" s="4"/>
      <c r="BD67" s="4"/>
      <c r="BE67" s="4"/>
      <c r="BF67" s="4"/>
      <c r="BG67" s="4"/>
      <c r="BH67" s="4"/>
      <c r="BI67" s="4"/>
      <c r="BJ67" s="4"/>
      <c r="BK67" s="4"/>
      <c r="BL67" s="4"/>
      <c r="BM67" s="4"/>
      <c r="BN67" s="4"/>
      <c r="BO67" s="4"/>
      <c r="BP67" s="4"/>
      <c r="BQ67" s="4"/>
    </row>
    <row r="68" spans="1:69" x14ac:dyDescent="0.2">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row>
    <row r="69" spans="1:69"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row>
    <row r="70" spans="1:69" x14ac:dyDescent="0.2">
      <c r="A70" s="9" t="s">
        <v>78</v>
      </c>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8"/>
      <c r="BO70" s="4"/>
      <c r="BP70" s="4"/>
      <c r="BQ70" s="4"/>
    </row>
    <row r="71" spans="1:69" x14ac:dyDescent="0.2">
      <c r="A71" s="10" t="s">
        <v>79</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8"/>
      <c r="BO71" s="4"/>
      <c r="BP71" s="4"/>
      <c r="BQ71" s="4"/>
    </row>
    <row r="72" spans="1:69" ht="30" x14ac:dyDescent="0.2">
      <c r="A72" s="9" t="s">
        <v>80</v>
      </c>
      <c r="B72" s="7"/>
      <c r="C72" s="8"/>
      <c r="D72" s="1" t="s">
        <v>81</v>
      </c>
      <c r="E72" s="9" t="s">
        <v>82</v>
      </c>
      <c r="F72" s="7"/>
      <c r="G72" s="7"/>
      <c r="H72" s="7"/>
      <c r="I72" s="7"/>
      <c r="J72" s="7"/>
      <c r="K72" s="7"/>
      <c r="L72" s="8"/>
      <c r="M72" s="9" t="s">
        <v>8</v>
      </c>
      <c r="N72" s="7"/>
      <c r="O72" s="7"/>
      <c r="P72" s="7"/>
      <c r="Q72" s="7"/>
      <c r="R72" s="7"/>
      <c r="S72" s="7"/>
      <c r="T72" s="7"/>
      <c r="U72" s="8"/>
      <c r="V72" s="9" t="s">
        <v>83</v>
      </c>
      <c r="W72" s="7"/>
      <c r="X72" s="7"/>
      <c r="Y72" s="7"/>
      <c r="Z72" s="7"/>
      <c r="AA72" s="7"/>
      <c r="AB72" s="7"/>
      <c r="AC72" s="7"/>
      <c r="AD72" s="7"/>
      <c r="AE72" s="7"/>
      <c r="AF72" s="7"/>
      <c r="AG72" s="8"/>
      <c r="AH72" s="9" t="s">
        <v>84</v>
      </c>
      <c r="AI72" s="7"/>
      <c r="AJ72" s="7"/>
      <c r="AK72" s="7"/>
      <c r="AL72" s="7"/>
      <c r="AM72" s="8"/>
      <c r="AN72" s="9" t="s">
        <v>85</v>
      </c>
      <c r="AO72" s="7"/>
      <c r="AP72" s="8"/>
      <c r="AQ72" s="9" t="s">
        <v>86</v>
      </c>
      <c r="AR72" s="8"/>
      <c r="AS72" s="9" t="s">
        <v>87</v>
      </c>
      <c r="AT72" s="7"/>
      <c r="AU72" s="7"/>
      <c r="AV72" s="7"/>
      <c r="AW72" s="8"/>
      <c r="AX72" s="9" t="s">
        <v>88</v>
      </c>
      <c r="AY72" s="7"/>
      <c r="AZ72" s="7"/>
      <c r="BA72" s="7"/>
      <c r="BB72" s="7"/>
      <c r="BC72" s="8"/>
      <c r="BD72" s="9" t="s">
        <v>9</v>
      </c>
      <c r="BE72" s="7"/>
      <c r="BF72" s="7"/>
      <c r="BG72" s="7"/>
      <c r="BH72" s="7"/>
      <c r="BI72" s="7"/>
      <c r="BJ72" s="7"/>
      <c r="BK72" s="7"/>
      <c r="BL72" s="7"/>
      <c r="BM72" s="7"/>
      <c r="BN72" s="8"/>
      <c r="BO72" s="4"/>
      <c r="BP72" s="4"/>
      <c r="BQ72" s="4"/>
    </row>
    <row r="73" spans="1:69" x14ac:dyDescent="0.2">
      <c r="A73" s="6" t="s">
        <v>214</v>
      </c>
      <c r="B73" s="7"/>
      <c r="C73" s="8"/>
      <c r="D73" s="5" t="s">
        <v>90</v>
      </c>
      <c r="E73" s="6">
        <v>38</v>
      </c>
      <c r="F73" s="7"/>
      <c r="G73" s="7"/>
      <c r="H73" s="7"/>
      <c r="I73" s="7"/>
      <c r="J73" s="7"/>
      <c r="K73" s="7"/>
      <c r="L73" s="8"/>
      <c r="M73" s="6" t="s">
        <v>91</v>
      </c>
      <c r="N73" s="7"/>
      <c r="O73" s="7"/>
      <c r="P73" s="7"/>
      <c r="Q73" s="7"/>
      <c r="R73" s="7"/>
      <c r="S73" s="7"/>
      <c r="T73" s="7"/>
      <c r="U73" s="8"/>
      <c r="V73" s="6" t="s">
        <v>92</v>
      </c>
      <c r="W73" s="7"/>
      <c r="X73" s="7"/>
      <c r="Y73" s="7"/>
      <c r="Z73" s="7"/>
      <c r="AA73" s="7"/>
      <c r="AB73" s="7"/>
      <c r="AC73" s="7"/>
      <c r="AD73" s="7"/>
      <c r="AE73" s="7"/>
      <c r="AF73" s="7"/>
      <c r="AG73" s="8"/>
      <c r="AH73" s="6" t="s">
        <v>260</v>
      </c>
      <c r="AI73" s="7"/>
      <c r="AJ73" s="7"/>
      <c r="AK73" s="7"/>
      <c r="AL73" s="7"/>
      <c r="AM73" s="8"/>
      <c r="AN73" s="6" t="s">
        <v>11</v>
      </c>
      <c r="AO73" s="7"/>
      <c r="AP73" s="8"/>
      <c r="AQ73" s="6">
        <v>16651</v>
      </c>
      <c r="AR73" s="8"/>
      <c r="AS73" s="6" t="s">
        <v>12</v>
      </c>
      <c r="AT73" s="7"/>
      <c r="AU73" s="7"/>
      <c r="AV73" s="7"/>
      <c r="AW73" s="8"/>
      <c r="AX73" s="6" t="s">
        <v>216</v>
      </c>
      <c r="AY73" s="7"/>
      <c r="AZ73" s="7"/>
      <c r="BA73" s="7"/>
      <c r="BB73" s="7"/>
      <c r="BC73" s="8"/>
      <c r="BD73" s="6" t="s">
        <v>261</v>
      </c>
      <c r="BE73" s="7"/>
      <c r="BF73" s="7"/>
      <c r="BG73" s="7"/>
      <c r="BH73" s="7"/>
      <c r="BI73" s="7"/>
      <c r="BJ73" s="7"/>
      <c r="BK73" s="7"/>
      <c r="BL73" s="7"/>
      <c r="BM73" s="7"/>
      <c r="BN73" s="8"/>
      <c r="BO73" s="4"/>
      <c r="BP73" s="4"/>
      <c r="BQ73" s="4"/>
    </row>
    <row r="74" spans="1:69" x14ac:dyDescent="0.2">
      <c r="A74" s="6" t="s">
        <v>218</v>
      </c>
      <c r="B74" s="7"/>
      <c r="C74" s="8"/>
      <c r="D74" s="5" t="s">
        <v>90</v>
      </c>
      <c r="E74" s="6">
        <v>90</v>
      </c>
      <c r="F74" s="7"/>
      <c r="G74" s="7"/>
      <c r="H74" s="7"/>
      <c r="I74" s="7"/>
      <c r="J74" s="7"/>
      <c r="K74" s="7"/>
      <c r="L74" s="8"/>
      <c r="M74" s="6" t="s">
        <v>96</v>
      </c>
      <c r="N74" s="7"/>
      <c r="O74" s="7"/>
      <c r="P74" s="7"/>
      <c r="Q74" s="7"/>
      <c r="R74" s="7"/>
      <c r="S74" s="7"/>
      <c r="T74" s="7"/>
      <c r="U74" s="8"/>
      <c r="V74" s="6" t="s">
        <v>97</v>
      </c>
      <c r="W74" s="7"/>
      <c r="X74" s="7"/>
      <c r="Y74" s="7"/>
      <c r="Z74" s="7"/>
      <c r="AA74" s="7"/>
      <c r="AB74" s="7"/>
      <c r="AC74" s="7"/>
      <c r="AD74" s="7"/>
      <c r="AE74" s="7"/>
      <c r="AF74" s="7"/>
      <c r="AG74" s="8"/>
      <c r="AH74" s="6" t="s">
        <v>262</v>
      </c>
      <c r="AI74" s="7"/>
      <c r="AJ74" s="7"/>
      <c r="AK74" s="7"/>
      <c r="AL74" s="7"/>
      <c r="AM74" s="8"/>
      <c r="AN74" s="6" t="s">
        <v>31</v>
      </c>
      <c r="AO74" s="7"/>
      <c r="AP74" s="8"/>
      <c r="AQ74" s="6" t="s">
        <v>31</v>
      </c>
      <c r="AR74" s="8"/>
      <c r="AS74" s="6" t="s">
        <v>31</v>
      </c>
      <c r="AT74" s="7"/>
      <c r="AU74" s="7"/>
      <c r="AV74" s="7"/>
      <c r="AW74" s="8"/>
      <c r="AX74" s="6" t="s">
        <v>99</v>
      </c>
      <c r="AY74" s="7"/>
      <c r="AZ74" s="7"/>
      <c r="BA74" s="7"/>
      <c r="BB74" s="7"/>
      <c r="BC74" s="8"/>
      <c r="BD74" s="6" t="s">
        <v>220</v>
      </c>
      <c r="BE74" s="7"/>
      <c r="BF74" s="7"/>
      <c r="BG74" s="7"/>
      <c r="BH74" s="7"/>
      <c r="BI74" s="7"/>
      <c r="BJ74" s="7"/>
      <c r="BK74" s="7"/>
      <c r="BL74" s="7"/>
      <c r="BM74" s="7"/>
      <c r="BN74" s="8"/>
      <c r="BO74" s="4"/>
      <c r="BP74" s="4"/>
      <c r="BQ74" s="4"/>
    </row>
    <row r="75" spans="1:69"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row>
    <row r="76" spans="1:69" x14ac:dyDescent="0.2">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row>
    <row r="77" spans="1:69" x14ac:dyDescent="0.2">
      <c r="A77" s="9" t="s">
        <v>142</v>
      </c>
      <c r="B77" s="7"/>
      <c r="C77" s="7"/>
      <c r="D77" s="7"/>
      <c r="E77" s="7"/>
      <c r="F77" s="7"/>
      <c r="G77" s="7"/>
      <c r="H77" s="7"/>
      <c r="I77" s="8"/>
      <c r="J77" s="9" t="s">
        <v>31</v>
      </c>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8"/>
      <c r="AZ77" s="4"/>
      <c r="BA77" s="4"/>
      <c r="BB77" s="4"/>
      <c r="BC77" s="4"/>
      <c r="BD77" s="4"/>
      <c r="BE77" s="4"/>
      <c r="BF77" s="4"/>
      <c r="BG77" s="4"/>
      <c r="BH77" s="4"/>
      <c r="BI77" s="4"/>
      <c r="BJ77" s="4"/>
      <c r="BK77" s="4"/>
      <c r="BL77" s="4"/>
      <c r="BM77" s="4"/>
      <c r="BN77" s="4"/>
      <c r="BO77" s="4"/>
      <c r="BP77" s="4"/>
      <c r="BQ77" s="4"/>
    </row>
    <row r="78" spans="1:69" x14ac:dyDescent="0.2">
      <c r="A78" s="9" t="s">
        <v>7</v>
      </c>
      <c r="B78" s="7"/>
      <c r="C78" s="7"/>
      <c r="D78" s="7"/>
      <c r="E78" s="7"/>
      <c r="F78" s="7"/>
      <c r="G78" s="7"/>
      <c r="H78" s="7"/>
      <c r="I78" s="8"/>
      <c r="J78" s="9" t="s">
        <v>143</v>
      </c>
      <c r="K78" s="7"/>
      <c r="L78" s="7"/>
      <c r="M78" s="7"/>
      <c r="N78" s="7"/>
      <c r="O78" s="7"/>
      <c r="P78" s="7"/>
      <c r="Q78" s="7"/>
      <c r="R78" s="7"/>
      <c r="S78" s="7"/>
      <c r="T78" s="7"/>
      <c r="U78" s="7"/>
      <c r="V78" s="7"/>
      <c r="W78" s="7"/>
      <c r="X78" s="7"/>
      <c r="Y78" s="8"/>
      <c r="Z78" s="9" t="s">
        <v>144</v>
      </c>
      <c r="AA78" s="7"/>
      <c r="AB78" s="7"/>
      <c r="AC78" s="7"/>
      <c r="AD78" s="7"/>
      <c r="AE78" s="7"/>
      <c r="AF78" s="7"/>
      <c r="AG78" s="7"/>
      <c r="AH78" s="7"/>
      <c r="AI78" s="8"/>
      <c r="AJ78" s="9" t="s">
        <v>9</v>
      </c>
      <c r="AK78" s="7"/>
      <c r="AL78" s="7"/>
      <c r="AM78" s="7"/>
      <c r="AN78" s="7"/>
      <c r="AO78" s="7"/>
      <c r="AP78" s="7"/>
      <c r="AQ78" s="7"/>
      <c r="AR78" s="7"/>
      <c r="AS78" s="7"/>
      <c r="AT78" s="7"/>
      <c r="AU78" s="7"/>
      <c r="AV78" s="7"/>
      <c r="AW78" s="7"/>
      <c r="AX78" s="7"/>
      <c r="AY78" s="8"/>
      <c r="AZ78" s="4"/>
      <c r="BA78" s="4"/>
      <c r="BB78" s="4"/>
      <c r="BC78" s="4"/>
      <c r="BD78" s="4"/>
      <c r="BE78" s="4"/>
      <c r="BF78" s="4"/>
      <c r="BG78" s="4"/>
      <c r="BH78" s="4"/>
      <c r="BI78" s="4"/>
      <c r="BJ78" s="4"/>
      <c r="BK78" s="4"/>
      <c r="BL78" s="4"/>
      <c r="BM78" s="4"/>
      <c r="BN78" s="4"/>
      <c r="BO78" s="4"/>
      <c r="BP78" s="4"/>
      <c r="BQ78" s="4"/>
    </row>
    <row r="79" spans="1:69" x14ac:dyDescent="0.2">
      <c r="A79" s="6">
        <v>269.7</v>
      </c>
      <c r="B79" s="17"/>
      <c r="C79" s="17"/>
      <c r="D79" s="17"/>
      <c r="E79" s="17"/>
      <c r="F79" s="17"/>
      <c r="G79" s="17"/>
      <c r="H79" s="17"/>
      <c r="I79" s="12"/>
      <c r="J79" s="6" t="s">
        <v>145</v>
      </c>
      <c r="K79" s="7"/>
      <c r="L79" s="7"/>
      <c r="M79" s="7"/>
      <c r="N79" s="7"/>
      <c r="O79" s="7"/>
      <c r="P79" s="7"/>
      <c r="Q79" s="7"/>
      <c r="R79" s="7"/>
      <c r="S79" s="7"/>
      <c r="T79" s="7"/>
      <c r="U79" s="7"/>
      <c r="V79" s="7"/>
      <c r="W79" s="7"/>
      <c r="X79" s="7"/>
      <c r="Y79" s="8"/>
      <c r="Z79" s="6">
        <v>59.1</v>
      </c>
      <c r="AA79" s="7"/>
      <c r="AB79" s="7"/>
      <c r="AC79" s="7"/>
      <c r="AD79" s="7"/>
      <c r="AE79" s="7"/>
      <c r="AF79" s="7"/>
      <c r="AG79" s="7"/>
      <c r="AH79" s="7"/>
      <c r="AI79" s="8"/>
      <c r="AJ79" s="6" t="s">
        <v>263</v>
      </c>
      <c r="AK79" s="7"/>
      <c r="AL79" s="7"/>
      <c r="AM79" s="7"/>
      <c r="AN79" s="7"/>
      <c r="AO79" s="7"/>
      <c r="AP79" s="7"/>
      <c r="AQ79" s="7"/>
      <c r="AR79" s="7"/>
      <c r="AS79" s="7"/>
      <c r="AT79" s="7"/>
      <c r="AU79" s="7"/>
      <c r="AV79" s="7"/>
      <c r="AW79" s="7"/>
      <c r="AX79" s="7"/>
      <c r="AY79" s="8"/>
      <c r="AZ79" s="4"/>
      <c r="BA79" s="4"/>
      <c r="BB79" s="4"/>
      <c r="BC79" s="4"/>
      <c r="BD79" s="4"/>
      <c r="BE79" s="4"/>
      <c r="BF79" s="4"/>
      <c r="BG79" s="4"/>
      <c r="BH79" s="4"/>
      <c r="BI79" s="4"/>
      <c r="BJ79" s="4"/>
      <c r="BK79" s="4"/>
      <c r="BL79" s="4"/>
      <c r="BM79" s="4"/>
      <c r="BN79" s="4"/>
      <c r="BO79" s="4"/>
      <c r="BP79" s="4"/>
      <c r="BQ79" s="4"/>
    </row>
    <row r="80" spans="1:69" x14ac:dyDescent="0.2">
      <c r="A80" s="13"/>
      <c r="B80" s="18"/>
      <c r="C80" s="18"/>
      <c r="D80" s="18"/>
      <c r="E80" s="18"/>
      <c r="F80" s="18"/>
      <c r="G80" s="18"/>
      <c r="H80" s="18"/>
      <c r="I80" s="14"/>
      <c r="J80" s="6" t="s">
        <v>147</v>
      </c>
      <c r="K80" s="7"/>
      <c r="L80" s="7"/>
      <c r="M80" s="7"/>
      <c r="N80" s="7"/>
      <c r="O80" s="7"/>
      <c r="P80" s="7"/>
      <c r="Q80" s="7"/>
      <c r="R80" s="7"/>
      <c r="S80" s="7"/>
      <c r="T80" s="7"/>
      <c r="U80" s="7"/>
      <c r="V80" s="7"/>
      <c r="W80" s="7"/>
      <c r="X80" s="7"/>
      <c r="Y80" s="8"/>
      <c r="Z80" s="6">
        <v>202.3</v>
      </c>
      <c r="AA80" s="7"/>
      <c r="AB80" s="7"/>
      <c r="AC80" s="7"/>
      <c r="AD80" s="7"/>
      <c r="AE80" s="7"/>
      <c r="AF80" s="7"/>
      <c r="AG80" s="7"/>
      <c r="AH80" s="7"/>
      <c r="AI80" s="8"/>
      <c r="AJ80" s="6" t="s">
        <v>264</v>
      </c>
      <c r="AK80" s="7"/>
      <c r="AL80" s="7"/>
      <c r="AM80" s="7"/>
      <c r="AN80" s="7"/>
      <c r="AO80" s="7"/>
      <c r="AP80" s="7"/>
      <c r="AQ80" s="7"/>
      <c r="AR80" s="7"/>
      <c r="AS80" s="7"/>
      <c r="AT80" s="7"/>
      <c r="AU80" s="7"/>
      <c r="AV80" s="7"/>
      <c r="AW80" s="7"/>
      <c r="AX80" s="7"/>
      <c r="AY80" s="8"/>
      <c r="AZ80" s="4"/>
      <c r="BA80" s="4"/>
      <c r="BB80" s="4"/>
      <c r="BC80" s="4"/>
      <c r="BD80" s="4"/>
      <c r="BE80" s="4"/>
      <c r="BF80" s="4"/>
      <c r="BG80" s="4"/>
      <c r="BH80" s="4"/>
      <c r="BI80" s="4"/>
      <c r="BJ80" s="4"/>
      <c r="BK80" s="4"/>
      <c r="BL80" s="4"/>
      <c r="BM80" s="4"/>
      <c r="BN80" s="4"/>
      <c r="BO80" s="4"/>
      <c r="BP80" s="4"/>
      <c r="BQ80" s="4"/>
    </row>
    <row r="81" spans="1:69" x14ac:dyDescent="0.2">
      <c r="A81" s="13"/>
      <c r="B81" s="18"/>
      <c r="C81" s="18"/>
      <c r="D81" s="18"/>
      <c r="E81" s="18"/>
      <c r="F81" s="18"/>
      <c r="G81" s="18"/>
      <c r="H81" s="18"/>
      <c r="I81" s="14"/>
      <c r="J81" s="6" t="s">
        <v>149</v>
      </c>
      <c r="K81" s="7"/>
      <c r="L81" s="7"/>
      <c r="M81" s="7"/>
      <c r="N81" s="7"/>
      <c r="O81" s="7"/>
      <c r="P81" s="7"/>
      <c r="Q81" s="7"/>
      <c r="R81" s="7"/>
      <c r="S81" s="7"/>
      <c r="T81" s="7"/>
      <c r="U81" s="7"/>
      <c r="V81" s="7"/>
      <c r="W81" s="7"/>
      <c r="X81" s="7"/>
      <c r="Y81" s="8"/>
      <c r="Z81" s="6">
        <v>5.2</v>
      </c>
      <c r="AA81" s="7"/>
      <c r="AB81" s="7"/>
      <c r="AC81" s="7"/>
      <c r="AD81" s="7"/>
      <c r="AE81" s="7"/>
      <c r="AF81" s="7"/>
      <c r="AG81" s="7"/>
      <c r="AH81" s="7"/>
      <c r="AI81" s="8"/>
      <c r="AJ81" s="6" t="s">
        <v>264</v>
      </c>
      <c r="AK81" s="7"/>
      <c r="AL81" s="7"/>
      <c r="AM81" s="7"/>
      <c r="AN81" s="7"/>
      <c r="AO81" s="7"/>
      <c r="AP81" s="7"/>
      <c r="AQ81" s="7"/>
      <c r="AR81" s="7"/>
      <c r="AS81" s="7"/>
      <c r="AT81" s="7"/>
      <c r="AU81" s="7"/>
      <c r="AV81" s="7"/>
      <c r="AW81" s="7"/>
      <c r="AX81" s="7"/>
      <c r="AY81" s="8"/>
      <c r="AZ81" s="4"/>
      <c r="BA81" s="4"/>
      <c r="BB81" s="4"/>
      <c r="BC81" s="4"/>
      <c r="BD81" s="4"/>
      <c r="BE81" s="4"/>
      <c r="BF81" s="4"/>
      <c r="BG81" s="4"/>
      <c r="BH81" s="4"/>
      <c r="BI81" s="4"/>
      <c r="BJ81" s="4"/>
      <c r="BK81" s="4"/>
      <c r="BL81" s="4"/>
      <c r="BM81" s="4"/>
      <c r="BN81" s="4"/>
      <c r="BO81" s="4"/>
      <c r="BP81" s="4"/>
      <c r="BQ81" s="4"/>
    </row>
    <row r="82" spans="1:69" x14ac:dyDescent="0.2">
      <c r="A82" s="13"/>
      <c r="B82" s="18"/>
      <c r="C82" s="18"/>
      <c r="D82" s="18"/>
      <c r="E82" s="18"/>
      <c r="F82" s="18"/>
      <c r="G82" s="18"/>
      <c r="H82" s="18"/>
      <c r="I82" s="14"/>
      <c r="J82" s="6" t="s">
        <v>97</v>
      </c>
      <c r="K82" s="7"/>
      <c r="L82" s="7"/>
      <c r="M82" s="7"/>
      <c r="N82" s="7"/>
      <c r="O82" s="7"/>
      <c r="P82" s="7"/>
      <c r="Q82" s="7"/>
      <c r="R82" s="7"/>
      <c r="S82" s="7"/>
      <c r="T82" s="7"/>
      <c r="U82" s="7"/>
      <c r="V82" s="7"/>
      <c r="W82" s="7"/>
      <c r="X82" s="7"/>
      <c r="Y82" s="8"/>
      <c r="Z82" s="6">
        <v>0.5</v>
      </c>
      <c r="AA82" s="7"/>
      <c r="AB82" s="7"/>
      <c r="AC82" s="7"/>
      <c r="AD82" s="7"/>
      <c r="AE82" s="7"/>
      <c r="AF82" s="7"/>
      <c r="AG82" s="7"/>
      <c r="AH82" s="7"/>
      <c r="AI82" s="8"/>
      <c r="AJ82" s="6" t="s">
        <v>264</v>
      </c>
      <c r="AK82" s="7"/>
      <c r="AL82" s="7"/>
      <c r="AM82" s="7"/>
      <c r="AN82" s="7"/>
      <c r="AO82" s="7"/>
      <c r="AP82" s="7"/>
      <c r="AQ82" s="7"/>
      <c r="AR82" s="7"/>
      <c r="AS82" s="7"/>
      <c r="AT82" s="7"/>
      <c r="AU82" s="7"/>
      <c r="AV82" s="7"/>
      <c r="AW82" s="7"/>
      <c r="AX82" s="7"/>
      <c r="AY82" s="8"/>
      <c r="AZ82" s="4"/>
      <c r="BA82" s="4"/>
      <c r="BB82" s="4"/>
      <c r="BC82" s="4"/>
      <c r="BD82" s="4"/>
      <c r="BE82" s="4"/>
      <c r="BF82" s="4"/>
      <c r="BG82" s="4"/>
      <c r="BH82" s="4"/>
      <c r="BI82" s="4"/>
      <c r="BJ82" s="4"/>
      <c r="BK82" s="4"/>
      <c r="BL82" s="4"/>
      <c r="BM82" s="4"/>
      <c r="BN82" s="4"/>
      <c r="BO82" s="4"/>
      <c r="BP82" s="4"/>
      <c r="BQ82" s="4"/>
    </row>
    <row r="83" spans="1:69" x14ac:dyDescent="0.2">
      <c r="A83" s="13"/>
      <c r="B83" s="18"/>
      <c r="C83" s="18"/>
      <c r="D83" s="18"/>
      <c r="E83" s="18"/>
      <c r="F83" s="18"/>
      <c r="G83" s="18"/>
      <c r="H83" s="18"/>
      <c r="I83" s="14"/>
      <c r="J83" s="6" t="s">
        <v>150</v>
      </c>
      <c r="K83" s="7"/>
      <c r="L83" s="7"/>
      <c r="M83" s="7"/>
      <c r="N83" s="7"/>
      <c r="O83" s="7"/>
      <c r="P83" s="7"/>
      <c r="Q83" s="7"/>
      <c r="R83" s="7"/>
      <c r="S83" s="7"/>
      <c r="T83" s="7"/>
      <c r="U83" s="7"/>
      <c r="V83" s="7"/>
      <c r="W83" s="7"/>
      <c r="X83" s="7"/>
      <c r="Y83" s="8"/>
      <c r="Z83" s="6">
        <v>2.6</v>
      </c>
      <c r="AA83" s="7"/>
      <c r="AB83" s="7"/>
      <c r="AC83" s="7"/>
      <c r="AD83" s="7"/>
      <c r="AE83" s="7"/>
      <c r="AF83" s="7"/>
      <c r="AG83" s="7"/>
      <c r="AH83" s="7"/>
      <c r="AI83" s="8"/>
      <c r="AJ83" s="6" t="s">
        <v>264</v>
      </c>
      <c r="AK83" s="7"/>
      <c r="AL83" s="7"/>
      <c r="AM83" s="7"/>
      <c r="AN83" s="7"/>
      <c r="AO83" s="7"/>
      <c r="AP83" s="7"/>
      <c r="AQ83" s="7"/>
      <c r="AR83" s="7"/>
      <c r="AS83" s="7"/>
      <c r="AT83" s="7"/>
      <c r="AU83" s="7"/>
      <c r="AV83" s="7"/>
      <c r="AW83" s="7"/>
      <c r="AX83" s="7"/>
      <c r="AY83" s="8"/>
      <c r="AZ83" s="4"/>
      <c r="BA83" s="4"/>
      <c r="BB83" s="4"/>
      <c r="BC83" s="4"/>
      <c r="BD83" s="4"/>
      <c r="BE83" s="4"/>
      <c r="BF83" s="4"/>
      <c r="BG83" s="4"/>
      <c r="BH83" s="4"/>
      <c r="BI83" s="4"/>
      <c r="BJ83" s="4"/>
      <c r="BK83" s="4"/>
      <c r="BL83" s="4"/>
      <c r="BM83" s="4"/>
      <c r="BN83" s="4"/>
      <c r="BO83" s="4"/>
      <c r="BP83" s="4"/>
      <c r="BQ83" s="4"/>
    </row>
    <row r="84" spans="1:69" x14ac:dyDescent="0.2">
      <c r="A84" s="13"/>
      <c r="B84" s="18"/>
      <c r="C84" s="18"/>
      <c r="D84" s="18"/>
      <c r="E84" s="18"/>
      <c r="F84" s="18"/>
      <c r="G84" s="18"/>
      <c r="H84" s="18"/>
      <c r="I84" s="14"/>
      <c r="J84" s="6" t="s">
        <v>151</v>
      </c>
      <c r="K84" s="7"/>
      <c r="L84" s="7"/>
      <c r="M84" s="7"/>
      <c r="N84" s="7"/>
      <c r="O84" s="7"/>
      <c r="P84" s="7"/>
      <c r="Q84" s="7"/>
      <c r="R84" s="7"/>
      <c r="S84" s="7"/>
      <c r="T84" s="7"/>
      <c r="U84" s="7"/>
      <c r="V84" s="7"/>
      <c r="W84" s="7"/>
      <c r="X84" s="7"/>
      <c r="Y84" s="8"/>
      <c r="Z84" s="6">
        <v>0</v>
      </c>
      <c r="AA84" s="7"/>
      <c r="AB84" s="7"/>
      <c r="AC84" s="7"/>
      <c r="AD84" s="7"/>
      <c r="AE84" s="7"/>
      <c r="AF84" s="7"/>
      <c r="AG84" s="7"/>
      <c r="AH84" s="7"/>
      <c r="AI84" s="8"/>
      <c r="AJ84" s="6"/>
      <c r="AK84" s="7"/>
      <c r="AL84" s="7"/>
      <c r="AM84" s="7"/>
      <c r="AN84" s="7"/>
      <c r="AO84" s="7"/>
      <c r="AP84" s="7"/>
      <c r="AQ84" s="7"/>
      <c r="AR84" s="7"/>
      <c r="AS84" s="7"/>
      <c r="AT84" s="7"/>
      <c r="AU84" s="7"/>
      <c r="AV84" s="7"/>
      <c r="AW84" s="7"/>
      <c r="AX84" s="7"/>
      <c r="AY84" s="8"/>
      <c r="AZ84" s="4"/>
      <c r="BA84" s="4"/>
      <c r="BB84" s="4"/>
      <c r="BC84" s="4"/>
      <c r="BD84" s="4"/>
      <c r="BE84" s="4"/>
      <c r="BF84" s="4"/>
      <c r="BG84" s="4"/>
      <c r="BH84" s="4"/>
      <c r="BI84" s="4"/>
      <c r="BJ84" s="4"/>
      <c r="BK84" s="4"/>
      <c r="BL84" s="4"/>
      <c r="BM84" s="4"/>
      <c r="BN84" s="4"/>
      <c r="BO84" s="4"/>
      <c r="BP84" s="4"/>
      <c r="BQ84" s="4"/>
    </row>
    <row r="85" spans="1:69" x14ac:dyDescent="0.2">
      <c r="A85" s="13"/>
      <c r="B85" s="18"/>
      <c r="C85" s="18"/>
      <c r="D85" s="18"/>
      <c r="E85" s="18"/>
      <c r="F85" s="18"/>
      <c r="G85" s="18"/>
      <c r="H85" s="18"/>
      <c r="I85" s="14"/>
      <c r="J85" s="6" t="s">
        <v>152</v>
      </c>
      <c r="K85" s="7"/>
      <c r="L85" s="7"/>
      <c r="M85" s="7"/>
      <c r="N85" s="7"/>
      <c r="O85" s="7"/>
      <c r="P85" s="7"/>
      <c r="Q85" s="7"/>
      <c r="R85" s="7"/>
      <c r="S85" s="7"/>
      <c r="T85" s="7"/>
      <c r="U85" s="7"/>
      <c r="V85" s="7"/>
      <c r="W85" s="7"/>
      <c r="X85" s="7"/>
      <c r="Y85" s="8"/>
      <c r="Z85" s="6">
        <v>0</v>
      </c>
      <c r="AA85" s="7"/>
      <c r="AB85" s="7"/>
      <c r="AC85" s="7"/>
      <c r="AD85" s="7"/>
      <c r="AE85" s="7"/>
      <c r="AF85" s="7"/>
      <c r="AG85" s="7"/>
      <c r="AH85" s="7"/>
      <c r="AI85" s="8"/>
      <c r="AJ85" s="6"/>
      <c r="AK85" s="7"/>
      <c r="AL85" s="7"/>
      <c r="AM85" s="7"/>
      <c r="AN85" s="7"/>
      <c r="AO85" s="7"/>
      <c r="AP85" s="7"/>
      <c r="AQ85" s="7"/>
      <c r="AR85" s="7"/>
      <c r="AS85" s="7"/>
      <c r="AT85" s="7"/>
      <c r="AU85" s="7"/>
      <c r="AV85" s="7"/>
      <c r="AW85" s="7"/>
      <c r="AX85" s="7"/>
      <c r="AY85" s="8"/>
      <c r="AZ85" s="4"/>
      <c r="BA85" s="4"/>
      <c r="BB85" s="4"/>
      <c r="BC85" s="4"/>
      <c r="BD85" s="4"/>
      <c r="BE85" s="4"/>
      <c r="BF85" s="4"/>
      <c r="BG85" s="4"/>
      <c r="BH85" s="4"/>
      <c r="BI85" s="4"/>
      <c r="BJ85" s="4"/>
      <c r="BK85" s="4"/>
      <c r="BL85" s="4"/>
      <c r="BM85" s="4"/>
      <c r="BN85" s="4"/>
      <c r="BO85" s="4"/>
      <c r="BP85" s="4"/>
      <c r="BQ85" s="4"/>
    </row>
    <row r="86" spans="1:69" x14ac:dyDescent="0.2">
      <c r="A86" s="15"/>
      <c r="B86" s="19"/>
      <c r="C86" s="19"/>
      <c r="D86" s="19"/>
      <c r="E86" s="19"/>
      <c r="F86" s="19"/>
      <c r="G86" s="19"/>
      <c r="H86" s="19"/>
      <c r="I86" s="16"/>
      <c r="J86" s="6" t="s">
        <v>96</v>
      </c>
      <c r="K86" s="7"/>
      <c r="L86" s="7"/>
      <c r="M86" s="7"/>
      <c r="N86" s="7"/>
      <c r="O86" s="7"/>
      <c r="P86" s="7"/>
      <c r="Q86" s="7"/>
      <c r="R86" s="7"/>
      <c r="S86" s="7"/>
      <c r="T86" s="7"/>
      <c r="U86" s="7"/>
      <c r="V86" s="7"/>
      <c r="W86" s="7"/>
      <c r="X86" s="7"/>
      <c r="Y86" s="8"/>
      <c r="Z86" s="6">
        <v>0</v>
      </c>
      <c r="AA86" s="7"/>
      <c r="AB86" s="7"/>
      <c r="AC86" s="7"/>
      <c r="AD86" s="7"/>
      <c r="AE86" s="7"/>
      <c r="AF86" s="7"/>
      <c r="AG86" s="7"/>
      <c r="AH86" s="7"/>
      <c r="AI86" s="8"/>
      <c r="AJ86" s="6"/>
      <c r="AK86" s="7"/>
      <c r="AL86" s="7"/>
      <c r="AM86" s="7"/>
      <c r="AN86" s="7"/>
      <c r="AO86" s="7"/>
      <c r="AP86" s="7"/>
      <c r="AQ86" s="7"/>
      <c r="AR86" s="7"/>
      <c r="AS86" s="7"/>
      <c r="AT86" s="7"/>
      <c r="AU86" s="7"/>
      <c r="AV86" s="7"/>
      <c r="AW86" s="7"/>
      <c r="AX86" s="7"/>
      <c r="AY86" s="8"/>
      <c r="AZ86" s="4"/>
      <c r="BA86" s="4"/>
      <c r="BB86" s="4"/>
      <c r="BC86" s="4"/>
      <c r="BD86" s="4"/>
      <c r="BE86" s="4"/>
      <c r="BF86" s="4"/>
      <c r="BG86" s="4"/>
      <c r="BH86" s="4"/>
      <c r="BI86" s="4"/>
      <c r="BJ86" s="4"/>
      <c r="BK86" s="4"/>
      <c r="BL86" s="4"/>
      <c r="BM86" s="4"/>
      <c r="BN86" s="4"/>
      <c r="BO86" s="4"/>
      <c r="BP86" s="4"/>
      <c r="BQ86" s="4"/>
    </row>
    <row r="87" spans="1:69"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row>
    <row r="88" spans="1:69"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row>
    <row r="89" spans="1:69" x14ac:dyDescent="0.2">
      <c r="A89" s="9" t="s">
        <v>153</v>
      </c>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8"/>
      <c r="BQ89" s="4"/>
    </row>
    <row r="90" spans="1:69" x14ac:dyDescent="0.2">
      <c r="A90" s="10" t="s">
        <v>154</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8"/>
      <c r="BQ90" s="4"/>
    </row>
    <row r="91" spans="1:69" x14ac:dyDescent="0.2">
      <c r="A91" s="9" t="s">
        <v>155</v>
      </c>
      <c r="B91" s="7"/>
      <c r="C91" s="8"/>
      <c r="D91" s="9" t="s">
        <v>156</v>
      </c>
      <c r="E91" s="7"/>
      <c r="F91" s="8"/>
      <c r="G91" s="9" t="s">
        <v>157</v>
      </c>
      <c r="H91" s="8"/>
      <c r="I91" s="9" t="s">
        <v>158</v>
      </c>
      <c r="J91" s="7"/>
      <c r="K91" s="7"/>
      <c r="L91" s="7"/>
      <c r="M91" s="7"/>
      <c r="N91" s="7"/>
      <c r="O91" s="8"/>
      <c r="P91" s="9" t="s">
        <v>159</v>
      </c>
      <c r="Q91" s="7"/>
      <c r="R91" s="7"/>
      <c r="S91" s="7"/>
      <c r="T91" s="8"/>
      <c r="U91" s="9" t="s">
        <v>160</v>
      </c>
      <c r="V91" s="7"/>
      <c r="W91" s="7"/>
      <c r="X91" s="7"/>
      <c r="Y91" s="7"/>
      <c r="Z91" s="7"/>
      <c r="AA91" s="7"/>
      <c r="AB91" s="7"/>
      <c r="AC91" s="8"/>
      <c r="AD91" s="9" t="s">
        <v>161</v>
      </c>
      <c r="AE91" s="7"/>
      <c r="AF91" s="8"/>
      <c r="AG91" s="9" t="s">
        <v>162</v>
      </c>
      <c r="AH91" s="7"/>
      <c r="AI91" s="7"/>
      <c r="AJ91" s="7"/>
      <c r="AK91" s="7"/>
      <c r="AL91" s="7"/>
      <c r="AM91" s="7"/>
      <c r="AN91" s="8"/>
      <c r="AO91" s="9" t="s">
        <v>163</v>
      </c>
      <c r="AP91" s="7"/>
      <c r="AQ91" s="7"/>
      <c r="AR91" s="7"/>
      <c r="AS91" s="8"/>
      <c r="AT91" s="9" t="s">
        <v>164</v>
      </c>
      <c r="AU91" s="7"/>
      <c r="AV91" s="7"/>
      <c r="AW91" s="7"/>
      <c r="AX91" s="8"/>
      <c r="AY91" s="9" t="s">
        <v>165</v>
      </c>
      <c r="AZ91" s="7"/>
      <c r="BA91" s="7"/>
      <c r="BB91" s="7"/>
      <c r="BC91" s="7"/>
      <c r="BD91" s="7"/>
      <c r="BE91" s="7"/>
      <c r="BF91" s="7"/>
      <c r="BG91" s="7"/>
      <c r="BH91" s="7"/>
      <c r="BI91" s="8"/>
      <c r="BJ91" s="9" t="s">
        <v>9</v>
      </c>
      <c r="BK91" s="7"/>
      <c r="BL91" s="7"/>
      <c r="BM91" s="7"/>
      <c r="BN91" s="7"/>
      <c r="BO91" s="7"/>
      <c r="BP91" s="8"/>
      <c r="BQ91" s="4"/>
    </row>
    <row r="92" spans="1:69" x14ac:dyDescent="0.2">
      <c r="A92" s="6" t="s">
        <v>226</v>
      </c>
      <c r="B92" s="7"/>
      <c r="C92" s="8"/>
      <c r="D92" s="6" t="s">
        <v>102</v>
      </c>
      <c r="E92" s="7"/>
      <c r="F92" s="8"/>
      <c r="G92" s="6" t="s">
        <v>99</v>
      </c>
      <c r="H92" s="8"/>
      <c r="I92" s="6" t="s">
        <v>169</v>
      </c>
      <c r="J92" s="7"/>
      <c r="K92" s="7"/>
      <c r="L92" s="7"/>
      <c r="M92" s="7"/>
      <c r="N92" s="7"/>
      <c r="O92" s="8"/>
      <c r="P92" s="6">
        <v>0</v>
      </c>
      <c r="Q92" s="7"/>
      <c r="R92" s="7"/>
      <c r="S92" s="7"/>
      <c r="T92" s="8"/>
      <c r="U92" s="6" t="s">
        <v>31</v>
      </c>
      <c r="V92" s="7"/>
      <c r="W92" s="7"/>
      <c r="X92" s="7"/>
      <c r="Y92" s="7"/>
      <c r="Z92" s="7"/>
      <c r="AA92" s="7"/>
      <c r="AB92" s="7"/>
      <c r="AC92" s="8"/>
      <c r="AD92" s="6" t="s">
        <v>31</v>
      </c>
      <c r="AE92" s="7"/>
      <c r="AF92" s="8"/>
      <c r="AG92" s="6" t="s">
        <v>170</v>
      </c>
      <c r="AH92" s="7"/>
      <c r="AI92" s="7"/>
      <c r="AJ92" s="7"/>
      <c r="AK92" s="7"/>
      <c r="AL92" s="7"/>
      <c r="AM92" s="7"/>
      <c r="AN92" s="8"/>
      <c r="AO92" s="6">
        <v>21.3</v>
      </c>
      <c r="AP92" s="7"/>
      <c r="AQ92" s="7"/>
      <c r="AR92" s="7"/>
      <c r="AS92" s="8"/>
      <c r="AT92" s="6" t="s">
        <v>265</v>
      </c>
      <c r="AU92" s="7"/>
      <c r="AV92" s="7"/>
      <c r="AW92" s="7"/>
      <c r="AX92" s="8"/>
      <c r="AY92" s="6" t="s">
        <v>266</v>
      </c>
      <c r="AZ92" s="7"/>
      <c r="BA92" s="7"/>
      <c r="BB92" s="7"/>
      <c r="BC92" s="7"/>
      <c r="BD92" s="7"/>
      <c r="BE92" s="7"/>
      <c r="BF92" s="7"/>
      <c r="BG92" s="7"/>
      <c r="BH92" s="7"/>
      <c r="BI92" s="8"/>
      <c r="BJ92" s="6" t="s">
        <v>267</v>
      </c>
      <c r="BK92" s="7"/>
      <c r="BL92" s="7"/>
      <c r="BM92" s="7"/>
      <c r="BN92" s="7"/>
      <c r="BO92" s="7"/>
      <c r="BP92" s="8"/>
      <c r="BQ92" s="4"/>
    </row>
    <row r="93" spans="1:69" x14ac:dyDescent="0.2">
      <c r="A93" s="6" t="s">
        <v>226</v>
      </c>
      <c r="B93" s="7"/>
      <c r="C93" s="8"/>
      <c r="D93" s="6" t="s">
        <v>102</v>
      </c>
      <c r="E93" s="7"/>
      <c r="F93" s="8"/>
      <c r="G93" s="6" t="s">
        <v>99</v>
      </c>
      <c r="H93" s="8"/>
      <c r="I93" s="6" t="s">
        <v>169</v>
      </c>
      <c r="J93" s="7"/>
      <c r="K93" s="7"/>
      <c r="L93" s="7"/>
      <c r="M93" s="7"/>
      <c r="N93" s="7"/>
      <c r="O93" s="8"/>
      <c r="P93" s="6" t="s">
        <v>31</v>
      </c>
      <c r="Q93" s="7"/>
      <c r="R93" s="7"/>
      <c r="S93" s="7"/>
      <c r="T93" s="8"/>
      <c r="U93" s="6" t="s">
        <v>31</v>
      </c>
      <c r="V93" s="7"/>
      <c r="W93" s="7"/>
      <c r="X93" s="7"/>
      <c r="Y93" s="7"/>
      <c r="Z93" s="7"/>
      <c r="AA93" s="7"/>
      <c r="AB93" s="7"/>
      <c r="AC93" s="8"/>
      <c r="AD93" s="6" t="s">
        <v>31</v>
      </c>
      <c r="AE93" s="7"/>
      <c r="AF93" s="8"/>
      <c r="AG93" s="6" t="s">
        <v>46</v>
      </c>
      <c r="AH93" s="7"/>
      <c r="AI93" s="7"/>
      <c r="AJ93" s="7"/>
      <c r="AK93" s="7"/>
      <c r="AL93" s="7"/>
      <c r="AM93" s="7"/>
      <c r="AN93" s="8"/>
      <c r="AO93" s="6">
        <v>112.5</v>
      </c>
      <c r="AP93" s="7"/>
      <c r="AQ93" s="7"/>
      <c r="AR93" s="7"/>
      <c r="AS93" s="8"/>
      <c r="AT93" s="6" t="s">
        <v>268</v>
      </c>
      <c r="AU93" s="7"/>
      <c r="AV93" s="7"/>
      <c r="AW93" s="7"/>
      <c r="AX93" s="8"/>
      <c r="AY93" s="6" t="s">
        <v>266</v>
      </c>
      <c r="AZ93" s="7"/>
      <c r="BA93" s="7"/>
      <c r="BB93" s="7"/>
      <c r="BC93" s="7"/>
      <c r="BD93" s="7"/>
      <c r="BE93" s="7"/>
      <c r="BF93" s="7"/>
      <c r="BG93" s="7"/>
      <c r="BH93" s="7"/>
      <c r="BI93" s="8"/>
      <c r="BJ93" s="6" t="s">
        <v>267</v>
      </c>
      <c r="BK93" s="7"/>
      <c r="BL93" s="7"/>
      <c r="BM93" s="7"/>
      <c r="BN93" s="7"/>
      <c r="BO93" s="7"/>
      <c r="BP93" s="8"/>
      <c r="BQ93" s="4"/>
    </row>
    <row r="94" spans="1:69" x14ac:dyDescent="0.2">
      <c r="A94" s="6" t="s">
        <v>226</v>
      </c>
      <c r="B94" s="7"/>
      <c r="C94" s="8"/>
      <c r="D94" s="6" t="s">
        <v>102</v>
      </c>
      <c r="E94" s="7"/>
      <c r="F94" s="8"/>
      <c r="G94" s="6" t="s">
        <v>99</v>
      </c>
      <c r="H94" s="8"/>
      <c r="I94" s="6" t="s">
        <v>169</v>
      </c>
      <c r="J94" s="7"/>
      <c r="K94" s="7"/>
      <c r="L94" s="7"/>
      <c r="M94" s="7"/>
      <c r="N94" s="7"/>
      <c r="O94" s="8"/>
      <c r="P94" s="6" t="s">
        <v>31</v>
      </c>
      <c r="Q94" s="7"/>
      <c r="R94" s="7"/>
      <c r="S94" s="7"/>
      <c r="T94" s="8"/>
      <c r="U94" s="6" t="s">
        <v>31</v>
      </c>
      <c r="V94" s="7"/>
      <c r="W94" s="7"/>
      <c r="X94" s="7"/>
      <c r="Y94" s="7"/>
      <c r="Z94" s="7"/>
      <c r="AA94" s="7"/>
      <c r="AB94" s="7"/>
      <c r="AC94" s="8"/>
      <c r="AD94" s="6" t="s">
        <v>31</v>
      </c>
      <c r="AE94" s="7"/>
      <c r="AF94" s="8"/>
      <c r="AG94" s="6" t="s">
        <v>48</v>
      </c>
      <c r="AH94" s="7"/>
      <c r="AI94" s="7"/>
      <c r="AJ94" s="7"/>
      <c r="AK94" s="7"/>
      <c r="AL94" s="7"/>
      <c r="AM94" s="7"/>
      <c r="AN94" s="8"/>
      <c r="AO94" s="6">
        <v>2.9</v>
      </c>
      <c r="AP94" s="7"/>
      <c r="AQ94" s="7"/>
      <c r="AR94" s="7"/>
      <c r="AS94" s="8"/>
      <c r="AT94" s="6" t="s">
        <v>269</v>
      </c>
      <c r="AU94" s="7"/>
      <c r="AV94" s="7"/>
      <c r="AW94" s="7"/>
      <c r="AX94" s="8"/>
      <c r="AY94" s="6" t="s">
        <v>266</v>
      </c>
      <c r="AZ94" s="7"/>
      <c r="BA94" s="7"/>
      <c r="BB94" s="7"/>
      <c r="BC94" s="7"/>
      <c r="BD94" s="7"/>
      <c r="BE94" s="7"/>
      <c r="BF94" s="7"/>
      <c r="BG94" s="7"/>
      <c r="BH94" s="7"/>
      <c r="BI94" s="8"/>
      <c r="BJ94" s="6" t="s">
        <v>267</v>
      </c>
      <c r="BK94" s="7"/>
      <c r="BL94" s="7"/>
      <c r="BM94" s="7"/>
      <c r="BN94" s="7"/>
      <c r="BO94" s="7"/>
      <c r="BP94" s="8"/>
      <c r="BQ94" s="4"/>
    </row>
    <row r="95" spans="1:69" x14ac:dyDescent="0.2">
      <c r="A95" s="6" t="s">
        <v>270</v>
      </c>
      <c r="B95" s="7"/>
      <c r="C95" s="8"/>
      <c r="D95" s="6" t="s">
        <v>102</v>
      </c>
      <c r="E95" s="7"/>
      <c r="F95" s="8"/>
      <c r="G95" s="6" t="s">
        <v>99</v>
      </c>
      <c r="H95" s="8"/>
      <c r="I95" s="6" t="s">
        <v>169</v>
      </c>
      <c r="J95" s="7"/>
      <c r="K95" s="7"/>
      <c r="L95" s="7"/>
      <c r="M95" s="7"/>
      <c r="N95" s="7"/>
      <c r="O95" s="8"/>
      <c r="P95" s="6" t="s">
        <v>31</v>
      </c>
      <c r="Q95" s="7"/>
      <c r="R95" s="7"/>
      <c r="S95" s="7"/>
      <c r="T95" s="8"/>
      <c r="U95" s="6" t="s">
        <v>31</v>
      </c>
      <c r="V95" s="7"/>
      <c r="W95" s="7"/>
      <c r="X95" s="7"/>
      <c r="Y95" s="7"/>
      <c r="Z95" s="7"/>
      <c r="AA95" s="7"/>
      <c r="AB95" s="7"/>
      <c r="AC95" s="8"/>
      <c r="AD95" s="6" t="s">
        <v>31</v>
      </c>
      <c r="AE95" s="7"/>
      <c r="AF95" s="8"/>
      <c r="AG95" s="6" t="s">
        <v>170</v>
      </c>
      <c r="AH95" s="7"/>
      <c r="AI95" s="7"/>
      <c r="AJ95" s="7"/>
      <c r="AK95" s="7"/>
      <c r="AL95" s="7"/>
      <c r="AM95" s="7"/>
      <c r="AN95" s="8"/>
      <c r="AO95" s="6">
        <v>17</v>
      </c>
      <c r="AP95" s="7"/>
      <c r="AQ95" s="7"/>
      <c r="AR95" s="7"/>
      <c r="AS95" s="8"/>
      <c r="AT95" s="6" t="s">
        <v>271</v>
      </c>
      <c r="AU95" s="7"/>
      <c r="AV95" s="7"/>
      <c r="AW95" s="7"/>
      <c r="AX95" s="8"/>
      <c r="AY95" s="6" t="s">
        <v>272</v>
      </c>
      <c r="AZ95" s="7"/>
      <c r="BA95" s="7"/>
      <c r="BB95" s="7"/>
      <c r="BC95" s="7"/>
      <c r="BD95" s="7"/>
      <c r="BE95" s="7"/>
      <c r="BF95" s="7"/>
      <c r="BG95" s="7"/>
      <c r="BH95" s="7"/>
      <c r="BI95" s="8"/>
      <c r="BJ95" s="6" t="s">
        <v>273</v>
      </c>
      <c r="BK95" s="7"/>
      <c r="BL95" s="7"/>
      <c r="BM95" s="7"/>
      <c r="BN95" s="7"/>
      <c r="BO95" s="7"/>
      <c r="BP95" s="8"/>
      <c r="BQ95" s="4"/>
    </row>
    <row r="96" spans="1:69" x14ac:dyDescent="0.2">
      <c r="A96" s="6" t="s">
        <v>270</v>
      </c>
      <c r="B96" s="7"/>
      <c r="C96" s="8"/>
      <c r="D96" s="6" t="s">
        <v>102</v>
      </c>
      <c r="E96" s="7"/>
      <c r="F96" s="8"/>
      <c r="G96" s="6" t="s">
        <v>99</v>
      </c>
      <c r="H96" s="8"/>
      <c r="I96" s="6" t="s">
        <v>169</v>
      </c>
      <c r="J96" s="7"/>
      <c r="K96" s="7"/>
      <c r="L96" s="7"/>
      <c r="M96" s="7"/>
      <c r="N96" s="7"/>
      <c r="O96" s="8"/>
      <c r="P96" s="6" t="s">
        <v>31</v>
      </c>
      <c r="Q96" s="7"/>
      <c r="R96" s="7"/>
      <c r="S96" s="7"/>
      <c r="T96" s="8"/>
      <c r="U96" s="6" t="s">
        <v>31</v>
      </c>
      <c r="V96" s="7"/>
      <c r="W96" s="7"/>
      <c r="X96" s="7"/>
      <c r="Y96" s="7"/>
      <c r="Z96" s="7"/>
      <c r="AA96" s="7"/>
      <c r="AB96" s="7"/>
      <c r="AC96" s="8"/>
      <c r="AD96" s="6" t="s">
        <v>31</v>
      </c>
      <c r="AE96" s="7"/>
      <c r="AF96" s="8"/>
      <c r="AG96" s="6" t="s">
        <v>46</v>
      </c>
      <c r="AH96" s="7"/>
      <c r="AI96" s="7"/>
      <c r="AJ96" s="7"/>
      <c r="AK96" s="7"/>
      <c r="AL96" s="7"/>
      <c r="AM96" s="7"/>
      <c r="AN96" s="8"/>
      <c r="AO96" s="6">
        <v>89.8</v>
      </c>
      <c r="AP96" s="7"/>
      <c r="AQ96" s="7"/>
      <c r="AR96" s="7"/>
      <c r="AS96" s="8"/>
      <c r="AT96" s="6" t="s">
        <v>274</v>
      </c>
      <c r="AU96" s="7"/>
      <c r="AV96" s="7"/>
      <c r="AW96" s="7"/>
      <c r="AX96" s="8"/>
      <c r="AY96" s="6" t="s">
        <v>272</v>
      </c>
      <c r="AZ96" s="7"/>
      <c r="BA96" s="7"/>
      <c r="BB96" s="7"/>
      <c r="BC96" s="7"/>
      <c r="BD96" s="7"/>
      <c r="BE96" s="7"/>
      <c r="BF96" s="7"/>
      <c r="BG96" s="7"/>
      <c r="BH96" s="7"/>
      <c r="BI96" s="8"/>
      <c r="BJ96" s="6" t="s">
        <v>273</v>
      </c>
      <c r="BK96" s="7"/>
      <c r="BL96" s="7"/>
      <c r="BM96" s="7"/>
      <c r="BN96" s="7"/>
      <c r="BO96" s="7"/>
      <c r="BP96" s="8"/>
      <c r="BQ96" s="4"/>
    </row>
    <row r="97" spans="1:69" x14ac:dyDescent="0.2">
      <c r="A97" s="6" t="s">
        <v>270</v>
      </c>
      <c r="B97" s="7"/>
      <c r="C97" s="8"/>
      <c r="D97" s="6" t="s">
        <v>102</v>
      </c>
      <c r="E97" s="7"/>
      <c r="F97" s="8"/>
      <c r="G97" s="6" t="s">
        <v>99</v>
      </c>
      <c r="H97" s="8"/>
      <c r="I97" s="6" t="s">
        <v>169</v>
      </c>
      <c r="J97" s="7"/>
      <c r="K97" s="7"/>
      <c r="L97" s="7"/>
      <c r="M97" s="7"/>
      <c r="N97" s="7"/>
      <c r="O97" s="8"/>
      <c r="P97" s="6" t="s">
        <v>31</v>
      </c>
      <c r="Q97" s="7"/>
      <c r="R97" s="7"/>
      <c r="S97" s="7"/>
      <c r="T97" s="8"/>
      <c r="U97" s="6" t="s">
        <v>31</v>
      </c>
      <c r="V97" s="7"/>
      <c r="W97" s="7"/>
      <c r="X97" s="7"/>
      <c r="Y97" s="7"/>
      <c r="Z97" s="7"/>
      <c r="AA97" s="7"/>
      <c r="AB97" s="7"/>
      <c r="AC97" s="8"/>
      <c r="AD97" s="6" t="s">
        <v>31</v>
      </c>
      <c r="AE97" s="7"/>
      <c r="AF97" s="8"/>
      <c r="AG97" s="6" t="s">
        <v>48</v>
      </c>
      <c r="AH97" s="7"/>
      <c r="AI97" s="7"/>
      <c r="AJ97" s="7"/>
      <c r="AK97" s="7"/>
      <c r="AL97" s="7"/>
      <c r="AM97" s="7"/>
      <c r="AN97" s="8"/>
      <c r="AO97" s="6">
        <v>2.2999999999999998</v>
      </c>
      <c r="AP97" s="7"/>
      <c r="AQ97" s="7"/>
      <c r="AR97" s="7"/>
      <c r="AS97" s="8"/>
      <c r="AT97" s="6" t="s">
        <v>275</v>
      </c>
      <c r="AU97" s="7"/>
      <c r="AV97" s="7"/>
      <c r="AW97" s="7"/>
      <c r="AX97" s="8"/>
      <c r="AY97" s="6" t="s">
        <v>272</v>
      </c>
      <c r="AZ97" s="7"/>
      <c r="BA97" s="7"/>
      <c r="BB97" s="7"/>
      <c r="BC97" s="7"/>
      <c r="BD97" s="7"/>
      <c r="BE97" s="7"/>
      <c r="BF97" s="7"/>
      <c r="BG97" s="7"/>
      <c r="BH97" s="7"/>
      <c r="BI97" s="8"/>
      <c r="BJ97" s="6" t="s">
        <v>273</v>
      </c>
      <c r="BK97" s="7"/>
      <c r="BL97" s="7"/>
      <c r="BM97" s="7"/>
      <c r="BN97" s="7"/>
      <c r="BO97" s="7"/>
      <c r="BP97" s="8"/>
      <c r="BQ97" s="4"/>
    </row>
    <row r="98" spans="1:69" x14ac:dyDescent="0.2">
      <c r="A98" s="6" t="s">
        <v>270</v>
      </c>
      <c r="B98" s="7"/>
      <c r="C98" s="8"/>
      <c r="D98" s="6" t="s">
        <v>102</v>
      </c>
      <c r="E98" s="7"/>
      <c r="F98" s="8"/>
      <c r="G98" s="6" t="s">
        <v>99</v>
      </c>
      <c r="H98" s="8"/>
      <c r="I98" s="6" t="s">
        <v>169</v>
      </c>
      <c r="J98" s="7"/>
      <c r="K98" s="7"/>
      <c r="L98" s="7"/>
      <c r="M98" s="7"/>
      <c r="N98" s="7"/>
      <c r="O98" s="8"/>
      <c r="P98" s="6" t="s">
        <v>31</v>
      </c>
      <c r="Q98" s="7"/>
      <c r="R98" s="7"/>
      <c r="S98" s="7"/>
      <c r="T98" s="8"/>
      <c r="U98" s="6" t="s">
        <v>31</v>
      </c>
      <c r="V98" s="7"/>
      <c r="W98" s="7"/>
      <c r="X98" s="7"/>
      <c r="Y98" s="7"/>
      <c r="Z98" s="7"/>
      <c r="AA98" s="7"/>
      <c r="AB98" s="7"/>
      <c r="AC98" s="8"/>
      <c r="AD98" s="6" t="s">
        <v>31</v>
      </c>
      <c r="AE98" s="7"/>
      <c r="AF98" s="8"/>
      <c r="AG98" s="6" t="s">
        <v>54</v>
      </c>
      <c r="AH98" s="7"/>
      <c r="AI98" s="7"/>
      <c r="AJ98" s="7"/>
      <c r="AK98" s="7"/>
      <c r="AL98" s="7"/>
      <c r="AM98" s="7"/>
      <c r="AN98" s="8"/>
      <c r="AO98" s="6">
        <v>2.6</v>
      </c>
      <c r="AP98" s="7"/>
      <c r="AQ98" s="7"/>
      <c r="AR98" s="7"/>
      <c r="AS98" s="8"/>
      <c r="AT98" s="6" t="s">
        <v>276</v>
      </c>
      <c r="AU98" s="7"/>
      <c r="AV98" s="7"/>
      <c r="AW98" s="7"/>
      <c r="AX98" s="8"/>
      <c r="AY98" s="6" t="s">
        <v>272</v>
      </c>
      <c r="AZ98" s="7"/>
      <c r="BA98" s="7"/>
      <c r="BB98" s="7"/>
      <c r="BC98" s="7"/>
      <c r="BD98" s="7"/>
      <c r="BE98" s="7"/>
      <c r="BF98" s="7"/>
      <c r="BG98" s="7"/>
      <c r="BH98" s="7"/>
      <c r="BI98" s="8"/>
      <c r="BJ98" s="6" t="s">
        <v>273</v>
      </c>
      <c r="BK98" s="7"/>
      <c r="BL98" s="7"/>
      <c r="BM98" s="7"/>
      <c r="BN98" s="7"/>
      <c r="BO98" s="7"/>
      <c r="BP98" s="8"/>
      <c r="BQ98" s="4"/>
    </row>
    <row r="99" spans="1:69" x14ac:dyDescent="0.2">
      <c r="A99" s="6" t="s">
        <v>243</v>
      </c>
      <c r="B99" s="7"/>
      <c r="C99" s="8"/>
      <c r="D99" s="6" t="s">
        <v>102</v>
      </c>
      <c r="E99" s="7"/>
      <c r="F99" s="8"/>
      <c r="G99" s="6" t="s">
        <v>99</v>
      </c>
      <c r="H99" s="8"/>
      <c r="I99" s="6" t="s">
        <v>169</v>
      </c>
      <c r="J99" s="7"/>
      <c r="K99" s="7"/>
      <c r="L99" s="7"/>
      <c r="M99" s="7"/>
      <c r="N99" s="7"/>
      <c r="O99" s="8"/>
      <c r="P99" s="6" t="s">
        <v>31</v>
      </c>
      <c r="Q99" s="7"/>
      <c r="R99" s="7"/>
      <c r="S99" s="7"/>
      <c r="T99" s="8"/>
      <c r="U99" s="6" t="s">
        <v>31</v>
      </c>
      <c r="V99" s="7"/>
      <c r="W99" s="7"/>
      <c r="X99" s="7"/>
      <c r="Y99" s="7"/>
      <c r="Z99" s="7"/>
      <c r="AA99" s="7"/>
      <c r="AB99" s="7"/>
      <c r="AC99" s="8"/>
      <c r="AD99" s="6" t="s">
        <v>31</v>
      </c>
      <c r="AE99" s="7"/>
      <c r="AF99" s="8"/>
      <c r="AG99" s="6" t="s">
        <v>170</v>
      </c>
      <c r="AH99" s="7"/>
      <c r="AI99" s="7"/>
      <c r="AJ99" s="7"/>
      <c r="AK99" s="7"/>
      <c r="AL99" s="7"/>
      <c r="AM99" s="7"/>
      <c r="AN99" s="8"/>
      <c r="AO99" s="6">
        <v>20.9</v>
      </c>
      <c r="AP99" s="7"/>
      <c r="AQ99" s="7"/>
      <c r="AR99" s="7"/>
      <c r="AS99" s="8"/>
      <c r="AT99" s="6" t="s">
        <v>277</v>
      </c>
      <c r="AU99" s="7"/>
      <c r="AV99" s="7"/>
      <c r="AW99" s="7"/>
      <c r="AX99" s="8"/>
      <c r="AY99" s="6" t="s">
        <v>278</v>
      </c>
      <c r="AZ99" s="7"/>
      <c r="BA99" s="7"/>
      <c r="BB99" s="7"/>
      <c r="BC99" s="7"/>
      <c r="BD99" s="7"/>
      <c r="BE99" s="7"/>
      <c r="BF99" s="7"/>
      <c r="BG99" s="7"/>
      <c r="BH99" s="7"/>
      <c r="BI99" s="8"/>
      <c r="BJ99" s="6" t="s">
        <v>273</v>
      </c>
      <c r="BK99" s="7"/>
      <c r="BL99" s="7"/>
      <c r="BM99" s="7"/>
      <c r="BN99" s="7"/>
      <c r="BO99" s="7"/>
      <c r="BP99" s="8"/>
      <c r="BQ99" s="4"/>
    </row>
    <row r="100" spans="1:69"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row>
    <row r="101" spans="1:69"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row>
    <row r="102" spans="1:69" x14ac:dyDescent="0.2">
      <c r="A102" s="9" t="s">
        <v>174</v>
      </c>
      <c r="B102" s="7"/>
      <c r="C102" s="7"/>
      <c r="D102" s="7"/>
      <c r="E102" s="7"/>
      <c r="F102" s="7"/>
      <c r="G102" s="7"/>
      <c r="H102" s="7"/>
      <c r="I102" s="7"/>
      <c r="J102" s="8"/>
      <c r="K102" s="9" t="s">
        <v>31</v>
      </c>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8"/>
      <c r="BF102" s="4"/>
      <c r="BG102" s="4"/>
      <c r="BH102" s="4"/>
      <c r="BI102" s="4"/>
      <c r="BJ102" s="4"/>
      <c r="BK102" s="4"/>
      <c r="BL102" s="4"/>
      <c r="BM102" s="4"/>
      <c r="BN102" s="4"/>
      <c r="BO102" s="4"/>
      <c r="BP102" s="4"/>
      <c r="BQ102" s="4"/>
    </row>
    <row r="103" spans="1:69" x14ac:dyDescent="0.2">
      <c r="A103" s="10" t="s">
        <v>175</v>
      </c>
      <c r="B103" s="7"/>
      <c r="C103" s="7"/>
      <c r="D103" s="7"/>
      <c r="E103" s="7"/>
      <c r="F103" s="7"/>
      <c r="G103" s="7"/>
      <c r="H103" s="7"/>
      <c r="I103" s="7"/>
      <c r="J103" s="8"/>
      <c r="K103" s="9" t="s">
        <v>31</v>
      </c>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8"/>
      <c r="BF103" s="4"/>
      <c r="BG103" s="4"/>
      <c r="BH103" s="4"/>
      <c r="BI103" s="4"/>
      <c r="BJ103" s="4"/>
      <c r="BK103" s="4"/>
      <c r="BL103" s="4"/>
      <c r="BM103" s="4"/>
      <c r="BN103" s="4"/>
      <c r="BO103" s="4"/>
      <c r="BP103" s="4"/>
      <c r="BQ103" s="4"/>
    </row>
    <row r="104" spans="1:69" x14ac:dyDescent="0.2">
      <c r="A104" s="9" t="s">
        <v>7</v>
      </c>
      <c r="B104" s="7"/>
      <c r="C104" s="7"/>
      <c r="D104" s="7"/>
      <c r="E104" s="7"/>
      <c r="F104" s="7"/>
      <c r="G104" s="7"/>
      <c r="H104" s="7"/>
      <c r="I104" s="7"/>
      <c r="J104" s="8"/>
      <c r="K104" s="9" t="s">
        <v>176</v>
      </c>
      <c r="L104" s="7"/>
      <c r="M104" s="7"/>
      <c r="N104" s="7"/>
      <c r="O104" s="7"/>
      <c r="P104" s="7"/>
      <c r="Q104" s="7"/>
      <c r="R104" s="7"/>
      <c r="S104" s="7"/>
      <c r="T104" s="7"/>
      <c r="U104" s="7"/>
      <c r="V104" s="7"/>
      <c r="W104" s="8"/>
      <c r="X104" s="9" t="s">
        <v>177</v>
      </c>
      <c r="Y104" s="7"/>
      <c r="Z104" s="7"/>
      <c r="AA104" s="7"/>
      <c r="AB104" s="7"/>
      <c r="AC104" s="7"/>
      <c r="AD104" s="7"/>
      <c r="AE104" s="7"/>
      <c r="AF104" s="7"/>
      <c r="AG104" s="7"/>
      <c r="AH104" s="8"/>
      <c r="AI104" s="9" t="s">
        <v>178</v>
      </c>
      <c r="AJ104" s="7"/>
      <c r="AK104" s="7"/>
      <c r="AL104" s="7"/>
      <c r="AM104" s="7"/>
      <c r="AN104" s="7"/>
      <c r="AO104" s="8"/>
      <c r="AP104" s="9" t="s">
        <v>9</v>
      </c>
      <c r="AQ104" s="7"/>
      <c r="AR104" s="7"/>
      <c r="AS104" s="7"/>
      <c r="AT104" s="7"/>
      <c r="AU104" s="7"/>
      <c r="AV104" s="7"/>
      <c r="AW104" s="7"/>
      <c r="AX104" s="7"/>
      <c r="AY104" s="7"/>
      <c r="AZ104" s="7"/>
      <c r="BA104" s="7"/>
      <c r="BB104" s="7"/>
      <c r="BC104" s="7"/>
      <c r="BD104" s="7"/>
      <c r="BE104" s="8"/>
      <c r="BF104" s="4"/>
      <c r="BG104" s="4"/>
      <c r="BH104" s="4"/>
      <c r="BI104" s="4"/>
      <c r="BJ104" s="4"/>
      <c r="BK104" s="4"/>
      <c r="BL104" s="4"/>
      <c r="BM104" s="4"/>
      <c r="BN104" s="4"/>
      <c r="BO104" s="4"/>
      <c r="BP104" s="4"/>
      <c r="BQ104" s="4"/>
    </row>
    <row r="105" spans="1:69" x14ac:dyDescent="0.2">
      <c r="A105" s="6">
        <v>80</v>
      </c>
      <c r="B105" s="17"/>
      <c r="C105" s="17"/>
      <c r="D105" s="17"/>
      <c r="E105" s="17"/>
      <c r="F105" s="17"/>
      <c r="G105" s="17"/>
      <c r="H105" s="17"/>
      <c r="I105" s="17"/>
      <c r="J105" s="12"/>
      <c r="K105" s="6" t="s">
        <v>179</v>
      </c>
      <c r="L105" s="7"/>
      <c r="M105" s="7"/>
      <c r="N105" s="7"/>
      <c r="O105" s="7"/>
      <c r="P105" s="7"/>
      <c r="Q105" s="7"/>
      <c r="R105" s="7"/>
      <c r="S105" s="7"/>
      <c r="T105" s="7"/>
      <c r="U105" s="7"/>
      <c r="V105" s="7"/>
      <c r="W105" s="8"/>
      <c r="X105" s="6">
        <v>80</v>
      </c>
      <c r="Y105" s="7"/>
      <c r="Z105" s="7"/>
      <c r="AA105" s="7"/>
      <c r="AB105" s="7"/>
      <c r="AC105" s="7"/>
      <c r="AD105" s="7"/>
      <c r="AE105" s="7"/>
      <c r="AF105" s="7"/>
      <c r="AG105" s="7"/>
      <c r="AH105" s="8"/>
      <c r="AI105" s="6" t="s">
        <v>189</v>
      </c>
      <c r="AJ105" s="7"/>
      <c r="AK105" s="7"/>
      <c r="AL105" s="7"/>
      <c r="AM105" s="7"/>
      <c r="AN105" s="7"/>
      <c r="AO105" s="8"/>
      <c r="AP105" s="6" t="s">
        <v>279</v>
      </c>
      <c r="AQ105" s="7"/>
      <c r="AR105" s="7"/>
      <c r="AS105" s="7"/>
      <c r="AT105" s="7"/>
      <c r="AU105" s="7"/>
      <c r="AV105" s="7"/>
      <c r="AW105" s="7"/>
      <c r="AX105" s="7"/>
      <c r="AY105" s="7"/>
      <c r="AZ105" s="7"/>
      <c r="BA105" s="7"/>
      <c r="BB105" s="7"/>
      <c r="BC105" s="7"/>
      <c r="BD105" s="7"/>
      <c r="BE105" s="8"/>
      <c r="BF105" s="4"/>
      <c r="BG105" s="4"/>
      <c r="BH105" s="4"/>
      <c r="BI105" s="4"/>
      <c r="BJ105" s="4"/>
      <c r="BK105" s="4"/>
      <c r="BL105" s="4"/>
      <c r="BM105" s="4"/>
      <c r="BN105" s="4"/>
      <c r="BO105" s="4"/>
      <c r="BP105" s="4"/>
      <c r="BQ105" s="4"/>
    </row>
    <row r="106" spans="1:69" x14ac:dyDescent="0.2">
      <c r="A106" s="13"/>
      <c r="B106" s="18"/>
      <c r="C106" s="18"/>
      <c r="D106" s="18"/>
      <c r="E106" s="18"/>
      <c r="F106" s="18"/>
      <c r="G106" s="18"/>
      <c r="H106" s="18"/>
      <c r="I106" s="18"/>
      <c r="J106" s="14"/>
      <c r="K106" s="6" t="s">
        <v>180</v>
      </c>
      <c r="L106" s="7"/>
      <c r="M106" s="7"/>
      <c r="N106" s="7"/>
      <c r="O106" s="7"/>
      <c r="P106" s="7"/>
      <c r="Q106" s="7"/>
      <c r="R106" s="7"/>
      <c r="S106" s="7"/>
      <c r="T106" s="7"/>
      <c r="U106" s="7"/>
      <c r="V106" s="7"/>
      <c r="W106" s="8"/>
      <c r="X106" s="6" t="s">
        <v>31</v>
      </c>
      <c r="Y106" s="7"/>
      <c r="Z106" s="7"/>
      <c r="AA106" s="7"/>
      <c r="AB106" s="7"/>
      <c r="AC106" s="7"/>
      <c r="AD106" s="7"/>
      <c r="AE106" s="7"/>
      <c r="AF106" s="7"/>
      <c r="AG106" s="7"/>
      <c r="AH106" s="8"/>
      <c r="AI106" s="6" t="s">
        <v>31</v>
      </c>
      <c r="AJ106" s="7"/>
      <c r="AK106" s="7"/>
      <c r="AL106" s="7"/>
      <c r="AM106" s="7"/>
      <c r="AN106" s="7"/>
      <c r="AO106" s="8"/>
      <c r="AP106" s="6"/>
      <c r="AQ106" s="7"/>
      <c r="AR106" s="7"/>
      <c r="AS106" s="7"/>
      <c r="AT106" s="7"/>
      <c r="AU106" s="7"/>
      <c r="AV106" s="7"/>
      <c r="AW106" s="7"/>
      <c r="AX106" s="7"/>
      <c r="AY106" s="7"/>
      <c r="AZ106" s="7"/>
      <c r="BA106" s="7"/>
      <c r="BB106" s="7"/>
      <c r="BC106" s="7"/>
      <c r="BD106" s="7"/>
      <c r="BE106" s="8"/>
      <c r="BF106" s="4"/>
      <c r="BG106" s="4"/>
      <c r="BH106" s="4"/>
      <c r="BI106" s="4"/>
      <c r="BJ106" s="4"/>
      <c r="BK106" s="4"/>
      <c r="BL106" s="4"/>
      <c r="BM106" s="4"/>
      <c r="BN106" s="4"/>
      <c r="BO106" s="4"/>
      <c r="BP106" s="4"/>
      <c r="BQ106" s="4"/>
    </row>
    <row r="107" spans="1:69" x14ac:dyDescent="0.2">
      <c r="A107" s="13"/>
      <c r="B107" s="18"/>
      <c r="C107" s="18"/>
      <c r="D107" s="18"/>
      <c r="E107" s="18"/>
      <c r="F107" s="18"/>
      <c r="G107" s="18"/>
      <c r="H107" s="18"/>
      <c r="I107" s="18"/>
      <c r="J107" s="14"/>
      <c r="K107" s="6" t="s">
        <v>181</v>
      </c>
      <c r="L107" s="7"/>
      <c r="M107" s="7"/>
      <c r="N107" s="7"/>
      <c r="O107" s="7"/>
      <c r="P107" s="7"/>
      <c r="Q107" s="7"/>
      <c r="R107" s="7"/>
      <c r="S107" s="7"/>
      <c r="T107" s="7"/>
      <c r="U107" s="7"/>
      <c r="V107" s="7"/>
      <c r="W107" s="8"/>
      <c r="X107" s="6" t="s">
        <v>31</v>
      </c>
      <c r="Y107" s="7"/>
      <c r="Z107" s="7"/>
      <c r="AA107" s="7"/>
      <c r="AB107" s="7"/>
      <c r="AC107" s="7"/>
      <c r="AD107" s="7"/>
      <c r="AE107" s="7"/>
      <c r="AF107" s="7"/>
      <c r="AG107" s="7"/>
      <c r="AH107" s="8"/>
      <c r="AI107" s="6" t="s">
        <v>247</v>
      </c>
      <c r="AJ107" s="7"/>
      <c r="AK107" s="7"/>
      <c r="AL107" s="7"/>
      <c r="AM107" s="7"/>
      <c r="AN107" s="7"/>
      <c r="AO107" s="8"/>
      <c r="AP107" s="6" t="s">
        <v>280</v>
      </c>
      <c r="AQ107" s="7"/>
      <c r="AR107" s="7"/>
      <c r="AS107" s="7"/>
      <c r="AT107" s="7"/>
      <c r="AU107" s="7"/>
      <c r="AV107" s="7"/>
      <c r="AW107" s="7"/>
      <c r="AX107" s="7"/>
      <c r="AY107" s="7"/>
      <c r="AZ107" s="7"/>
      <c r="BA107" s="7"/>
      <c r="BB107" s="7"/>
      <c r="BC107" s="7"/>
      <c r="BD107" s="7"/>
      <c r="BE107" s="8"/>
      <c r="BF107" s="4"/>
      <c r="BG107" s="4"/>
      <c r="BH107" s="4"/>
      <c r="BI107" s="4"/>
      <c r="BJ107" s="4"/>
      <c r="BK107" s="4"/>
      <c r="BL107" s="4"/>
      <c r="BM107" s="4"/>
      <c r="BN107" s="4"/>
      <c r="BO107" s="4"/>
      <c r="BP107" s="4"/>
      <c r="BQ107" s="4"/>
    </row>
    <row r="108" spans="1:69" x14ac:dyDescent="0.2">
      <c r="A108" s="15"/>
      <c r="B108" s="19"/>
      <c r="C108" s="19"/>
      <c r="D108" s="19"/>
      <c r="E108" s="19"/>
      <c r="F108" s="19"/>
      <c r="G108" s="19"/>
      <c r="H108" s="19"/>
      <c r="I108" s="19"/>
      <c r="J108" s="16"/>
      <c r="K108" s="6" t="s">
        <v>96</v>
      </c>
      <c r="L108" s="7"/>
      <c r="M108" s="7"/>
      <c r="N108" s="7"/>
      <c r="O108" s="7"/>
      <c r="P108" s="7"/>
      <c r="Q108" s="7"/>
      <c r="R108" s="7"/>
      <c r="S108" s="7"/>
      <c r="T108" s="7"/>
      <c r="U108" s="7"/>
      <c r="V108" s="7"/>
      <c r="W108" s="8"/>
      <c r="X108" s="6" t="s">
        <v>31</v>
      </c>
      <c r="Y108" s="7"/>
      <c r="Z108" s="7"/>
      <c r="AA108" s="7"/>
      <c r="AB108" s="7"/>
      <c r="AC108" s="7"/>
      <c r="AD108" s="7"/>
      <c r="AE108" s="7"/>
      <c r="AF108" s="7"/>
      <c r="AG108" s="7"/>
      <c r="AH108" s="8"/>
      <c r="AI108" s="6" t="s">
        <v>189</v>
      </c>
      <c r="AJ108" s="7"/>
      <c r="AK108" s="7"/>
      <c r="AL108" s="7"/>
      <c r="AM108" s="7"/>
      <c r="AN108" s="7"/>
      <c r="AO108" s="8"/>
      <c r="AP108" s="6" t="s">
        <v>281</v>
      </c>
      <c r="AQ108" s="7"/>
      <c r="AR108" s="7"/>
      <c r="AS108" s="7"/>
      <c r="AT108" s="7"/>
      <c r="AU108" s="7"/>
      <c r="AV108" s="7"/>
      <c r="AW108" s="7"/>
      <c r="AX108" s="7"/>
      <c r="AY108" s="7"/>
      <c r="AZ108" s="7"/>
      <c r="BA108" s="7"/>
      <c r="BB108" s="7"/>
      <c r="BC108" s="7"/>
      <c r="BD108" s="7"/>
      <c r="BE108" s="8"/>
      <c r="BF108" s="4"/>
      <c r="BG108" s="4"/>
      <c r="BH108" s="4"/>
      <c r="BI108" s="4"/>
      <c r="BJ108" s="4"/>
      <c r="BK108" s="4"/>
      <c r="BL108" s="4"/>
      <c r="BM108" s="4"/>
      <c r="BN108" s="4"/>
      <c r="BO108" s="4"/>
      <c r="BP108" s="4"/>
      <c r="BQ108" s="4"/>
    </row>
    <row r="109" spans="1:69"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row>
    <row r="110" spans="1:69"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row>
    <row r="111" spans="1:69" x14ac:dyDescent="0.2">
      <c r="A111" s="9" t="s">
        <v>182</v>
      </c>
      <c r="B111" s="7"/>
      <c r="C111" s="7"/>
      <c r="D111" s="7"/>
      <c r="E111" s="7"/>
      <c r="F111" s="7"/>
      <c r="G111" s="7"/>
      <c r="H111" s="7"/>
      <c r="I111" s="7"/>
      <c r="J111" s="7"/>
      <c r="K111" s="8"/>
      <c r="L111" s="9" t="s">
        <v>31</v>
      </c>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8"/>
      <c r="BB111" s="4"/>
      <c r="BC111" s="4"/>
      <c r="BD111" s="4"/>
      <c r="BE111" s="4"/>
      <c r="BF111" s="4"/>
      <c r="BG111" s="4"/>
      <c r="BH111" s="4"/>
      <c r="BI111" s="4"/>
      <c r="BJ111" s="4"/>
      <c r="BK111" s="4"/>
      <c r="BL111" s="4"/>
      <c r="BM111" s="4"/>
      <c r="BN111" s="4"/>
      <c r="BO111" s="4"/>
      <c r="BP111" s="4"/>
      <c r="BQ111" s="4"/>
    </row>
    <row r="112" spans="1:69" x14ac:dyDescent="0.2">
      <c r="A112" s="9" t="s">
        <v>7</v>
      </c>
      <c r="B112" s="7"/>
      <c r="C112" s="7"/>
      <c r="D112" s="7"/>
      <c r="E112" s="7"/>
      <c r="F112" s="7"/>
      <c r="G112" s="7"/>
      <c r="H112" s="7"/>
      <c r="I112" s="7"/>
      <c r="J112" s="7"/>
      <c r="K112" s="8"/>
      <c r="L112" s="9" t="s">
        <v>183</v>
      </c>
      <c r="M112" s="7"/>
      <c r="N112" s="7"/>
      <c r="O112" s="7"/>
      <c r="P112" s="7"/>
      <c r="Q112" s="7"/>
      <c r="R112" s="7"/>
      <c r="S112" s="7"/>
      <c r="T112" s="7"/>
      <c r="U112" s="7"/>
      <c r="V112" s="7"/>
      <c r="W112" s="7"/>
      <c r="X112" s="7"/>
      <c r="Y112" s="7"/>
      <c r="Z112" s="7"/>
      <c r="AA112" s="7"/>
      <c r="AB112" s="8"/>
      <c r="AC112" s="9" t="s">
        <v>184</v>
      </c>
      <c r="AD112" s="7"/>
      <c r="AE112" s="7"/>
      <c r="AF112" s="7"/>
      <c r="AG112" s="7"/>
      <c r="AH112" s="7"/>
      <c r="AI112" s="7"/>
      <c r="AJ112" s="8"/>
      <c r="AK112" s="9" t="s">
        <v>9</v>
      </c>
      <c r="AL112" s="7"/>
      <c r="AM112" s="7"/>
      <c r="AN112" s="7"/>
      <c r="AO112" s="7"/>
      <c r="AP112" s="7"/>
      <c r="AQ112" s="7"/>
      <c r="AR112" s="7"/>
      <c r="AS112" s="7"/>
      <c r="AT112" s="7"/>
      <c r="AU112" s="7"/>
      <c r="AV112" s="7"/>
      <c r="AW112" s="7"/>
      <c r="AX112" s="7"/>
      <c r="AY112" s="7"/>
      <c r="AZ112" s="7"/>
      <c r="BA112" s="8"/>
      <c r="BB112" s="4"/>
      <c r="BC112" s="4"/>
      <c r="BD112" s="4"/>
      <c r="BE112" s="4"/>
      <c r="BF112" s="4"/>
      <c r="BG112" s="4"/>
      <c r="BH112" s="4"/>
      <c r="BI112" s="4"/>
      <c r="BJ112" s="4"/>
      <c r="BK112" s="4"/>
      <c r="BL112" s="4"/>
      <c r="BM112" s="4"/>
      <c r="BN112" s="4"/>
      <c r="BO112" s="4"/>
      <c r="BP112" s="4"/>
      <c r="BQ112" s="4"/>
    </row>
    <row r="113" spans="1:69" x14ac:dyDescent="0.2">
      <c r="A113" s="51">
        <v>192.8</v>
      </c>
      <c r="B113" s="17"/>
      <c r="C113" s="17"/>
      <c r="D113" s="17"/>
      <c r="E113" s="17"/>
      <c r="F113" s="17"/>
      <c r="G113" s="17"/>
      <c r="H113" s="17"/>
      <c r="I113" s="17"/>
      <c r="J113" s="17"/>
      <c r="K113" s="12"/>
      <c r="L113" s="6" t="s">
        <v>145</v>
      </c>
      <c r="M113" s="7"/>
      <c r="N113" s="7"/>
      <c r="O113" s="7"/>
      <c r="P113" s="7"/>
      <c r="Q113" s="7"/>
      <c r="R113" s="7"/>
      <c r="S113" s="7"/>
      <c r="T113" s="7"/>
      <c r="U113" s="7"/>
      <c r="V113" s="7"/>
      <c r="W113" s="7"/>
      <c r="X113" s="7"/>
      <c r="Y113" s="7"/>
      <c r="Z113" s="7"/>
      <c r="AA113" s="7"/>
      <c r="AB113" s="8"/>
      <c r="AC113" s="6">
        <v>82.8</v>
      </c>
      <c r="AD113" s="7"/>
      <c r="AE113" s="7"/>
      <c r="AF113" s="7"/>
      <c r="AG113" s="7"/>
      <c r="AH113" s="7"/>
      <c r="AI113" s="7"/>
      <c r="AJ113" s="8"/>
      <c r="AK113" s="6" t="s">
        <v>282</v>
      </c>
      <c r="AL113" s="7"/>
      <c r="AM113" s="7"/>
      <c r="AN113" s="7"/>
      <c r="AO113" s="7"/>
      <c r="AP113" s="7"/>
      <c r="AQ113" s="7"/>
      <c r="AR113" s="7"/>
      <c r="AS113" s="7"/>
      <c r="AT113" s="7"/>
      <c r="AU113" s="7"/>
      <c r="AV113" s="7"/>
      <c r="AW113" s="7"/>
      <c r="AX113" s="7"/>
      <c r="AY113" s="7"/>
      <c r="AZ113" s="7"/>
      <c r="BA113" s="8"/>
      <c r="BB113" s="4"/>
      <c r="BC113" s="4"/>
      <c r="BD113" s="4"/>
      <c r="BE113" s="4"/>
      <c r="BF113" s="4"/>
      <c r="BG113" s="4"/>
      <c r="BH113" s="4"/>
      <c r="BI113" s="4"/>
      <c r="BJ113" s="4"/>
      <c r="BK113" s="4"/>
      <c r="BL113" s="4"/>
      <c r="BM113" s="4"/>
      <c r="BN113" s="4"/>
      <c r="BO113" s="4"/>
      <c r="BP113" s="4"/>
      <c r="BQ113" s="4"/>
    </row>
    <row r="114" spans="1:69" x14ac:dyDescent="0.2">
      <c r="A114" s="13"/>
      <c r="B114" s="18"/>
      <c r="C114" s="18"/>
      <c r="D114" s="18"/>
      <c r="E114" s="18"/>
      <c r="F114" s="18"/>
      <c r="G114" s="18"/>
      <c r="H114" s="18"/>
      <c r="I114" s="18"/>
      <c r="J114" s="18"/>
      <c r="K114" s="14"/>
      <c r="L114" s="6" t="s">
        <v>147</v>
      </c>
      <c r="M114" s="7"/>
      <c r="N114" s="7"/>
      <c r="O114" s="7"/>
      <c r="P114" s="7"/>
      <c r="Q114" s="7"/>
      <c r="R114" s="7"/>
      <c r="S114" s="7"/>
      <c r="T114" s="7"/>
      <c r="U114" s="7"/>
      <c r="V114" s="7"/>
      <c r="W114" s="7"/>
      <c r="X114" s="7"/>
      <c r="Y114" s="7"/>
      <c r="Z114" s="7"/>
      <c r="AA114" s="7"/>
      <c r="AB114" s="8"/>
      <c r="AC114" s="6" t="s">
        <v>31</v>
      </c>
      <c r="AD114" s="7"/>
      <c r="AE114" s="7"/>
      <c r="AF114" s="7"/>
      <c r="AG114" s="7"/>
      <c r="AH114" s="7"/>
      <c r="AI114" s="7"/>
      <c r="AJ114" s="8"/>
      <c r="AK114" s="6" t="s">
        <v>283</v>
      </c>
      <c r="AL114" s="7"/>
      <c r="AM114" s="7"/>
      <c r="AN114" s="7"/>
      <c r="AO114" s="7"/>
      <c r="AP114" s="7"/>
      <c r="AQ114" s="7"/>
      <c r="AR114" s="7"/>
      <c r="AS114" s="7"/>
      <c r="AT114" s="7"/>
      <c r="AU114" s="7"/>
      <c r="AV114" s="7"/>
      <c r="AW114" s="7"/>
      <c r="AX114" s="7"/>
      <c r="AY114" s="7"/>
      <c r="AZ114" s="7"/>
      <c r="BA114" s="8"/>
      <c r="BB114" s="4"/>
      <c r="BC114" s="4"/>
      <c r="BD114" s="4"/>
      <c r="BE114" s="4"/>
      <c r="BF114" s="4"/>
      <c r="BG114" s="4"/>
      <c r="BH114" s="4"/>
      <c r="BI114" s="4"/>
      <c r="BJ114" s="4"/>
      <c r="BK114" s="4"/>
      <c r="BL114" s="4"/>
      <c r="BM114" s="4"/>
      <c r="BN114" s="4"/>
      <c r="BO114" s="4"/>
      <c r="BP114" s="4"/>
      <c r="BQ114" s="4"/>
    </row>
    <row r="115" spans="1:69" x14ac:dyDescent="0.2">
      <c r="A115" s="13"/>
      <c r="B115" s="18"/>
      <c r="C115" s="18"/>
      <c r="D115" s="18"/>
      <c r="E115" s="18"/>
      <c r="F115" s="18"/>
      <c r="G115" s="18"/>
      <c r="H115" s="18"/>
      <c r="I115" s="18"/>
      <c r="J115" s="18"/>
      <c r="K115" s="14"/>
      <c r="L115" s="6" t="s">
        <v>149</v>
      </c>
      <c r="M115" s="7"/>
      <c r="N115" s="7"/>
      <c r="O115" s="7"/>
      <c r="P115" s="7"/>
      <c r="Q115" s="7"/>
      <c r="R115" s="7"/>
      <c r="S115" s="7"/>
      <c r="T115" s="7"/>
      <c r="U115" s="7"/>
      <c r="V115" s="7"/>
      <c r="W115" s="7"/>
      <c r="X115" s="7"/>
      <c r="Y115" s="7"/>
      <c r="Z115" s="7"/>
      <c r="AA115" s="7"/>
      <c r="AB115" s="8"/>
      <c r="AC115" s="6" t="s">
        <v>31</v>
      </c>
      <c r="AD115" s="7"/>
      <c r="AE115" s="7"/>
      <c r="AF115" s="7"/>
      <c r="AG115" s="7"/>
      <c r="AH115" s="7"/>
      <c r="AI115" s="7"/>
      <c r="AJ115" s="8"/>
      <c r="AK115" s="6" t="s">
        <v>283</v>
      </c>
      <c r="AL115" s="7"/>
      <c r="AM115" s="7"/>
      <c r="AN115" s="7"/>
      <c r="AO115" s="7"/>
      <c r="AP115" s="7"/>
      <c r="AQ115" s="7"/>
      <c r="AR115" s="7"/>
      <c r="AS115" s="7"/>
      <c r="AT115" s="7"/>
      <c r="AU115" s="7"/>
      <c r="AV115" s="7"/>
      <c r="AW115" s="7"/>
      <c r="AX115" s="7"/>
      <c r="AY115" s="7"/>
      <c r="AZ115" s="7"/>
      <c r="BA115" s="8"/>
      <c r="BB115" s="4"/>
      <c r="BC115" s="4"/>
      <c r="BD115" s="4"/>
      <c r="BE115" s="4"/>
      <c r="BF115" s="4"/>
      <c r="BG115" s="4"/>
      <c r="BH115" s="4"/>
      <c r="BI115" s="4"/>
      <c r="BJ115" s="4"/>
      <c r="BK115" s="4"/>
      <c r="BL115" s="4"/>
      <c r="BM115" s="4"/>
      <c r="BN115" s="4"/>
      <c r="BO115" s="4"/>
      <c r="BP115" s="4"/>
      <c r="BQ115" s="4"/>
    </row>
    <row r="116" spans="1:69" x14ac:dyDescent="0.2">
      <c r="A116" s="13"/>
      <c r="B116" s="18"/>
      <c r="C116" s="18"/>
      <c r="D116" s="18"/>
      <c r="E116" s="18"/>
      <c r="F116" s="18"/>
      <c r="G116" s="18"/>
      <c r="H116" s="18"/>
      <c r="I116" s="18"/>
      <c r="J116" s="18"/>
      <c r="K116" s="14"/>
      <c r="L116" s="6" t="s">
        <v>97</v>
      </c>
      <c r="M116" s="7"/>
      <c r="N116" s="7"/>
      <c r="O116" s="7"/>
      <c r="P116" s="7"/>
      <c r="Q116" s="7"/>
      <c r="R116" s="7"/>
      <c r="S116" s="7"/>
      <c r="T116" s="7"/>
      <c r="U116" s="7"/>
      <c r="V116" s="7"/>
      <c r="W116" s="7"/>
      <c r="X116" s="7"/>
      <c r="Y116" s="7"/>
      <c r="Z116" s="7"/>
      <c r="AA116" s="7"/>
      <c r="AB116" s="8"/>
      <c r="AC116" s="6" t="s">
        <v>31</v>
      </c>
      <c r="AD116" s="7"/>
      <c r="AE116" s="7"/>
      <c r="AF116" s="7"/>
      <c r="AG116" s="7"/>
      <c r="AH116" s="7"/>
      <c r="AI116" s="7"/>
      <c r="AJ116" s="8"/>
      <c r="AK116" s="6"/>
      <c r="AL116" s="7"/>
      <c r="AM116" s="7"/>
      <c r="AN116" s="7"/>
      <c r="AO116" s="7"/>
      <c r="AP116" s="7"/>
      <c r="AQ116" s="7"/>
      <c r="AR116" s="7"/>
      <c r="AS116" s="7"/>
      <c r="AT116" s="7"/>
      <c r="AU116" s="7"/>
      <c r="AV116" s="7"/>
      <c r="AW116" s="7"/>
      <c r="AX116" s="7"/>
      <c r="AY116" s="7"/>
      <c r="AZ116" s="7"/>
      <c r="BA116" s="8"/>
      <c r="BB116" s="4"/>
      <c r="BC116" s="4"/>
      <c r="BD116" s="4"/>
      <c r="BE116" s="4"/>
      <c r="BF116" s="4"/>
      <c r="BG116" s="4"/>
      <c r="BH116" s="4"/>
      <c r="BI116" s="4"/>
      <c r="BJ116" s="4"/>
      <c r="BK116" s="4"/>
      <c r="BL116" s="4"/>
      <c r="BM116" s="4"/>
      <c r="BN116" s="4"/>
      <c r="BO116" s="4"/>
      <c r="BP116" s="4"/>
      <c r="BQ116" s="4"/>
    </row>
    <row r="117" spans="1:69" x14ac:dyDescent="0.2">
      <c r="A117" s="13"/>
      <c r="B117" s="18"/>
      <c r="C117" s="18"/>
      <c r="D117" s="18"/>
      <c r="E117" s="18"/>
      <c r="F117" s="18"/>
      <c r="G117" s="18"/>
      <c r="H117" s="18"/>
      <c r="I117" s="18"/>
      <c r="J117" s="18"/>
      <c r="K117" s="14"/>
      <c r="L117" s="6" t="s">
        <v>150</v>
      </c>
      <c r="M117" s="7"/>
      <c r="N117" s="7"/>
      <c r="O117" s="7"/>
      <c r="P117" s="7"/>
      <c r="Q117" s="7"/>
      <c r="R117" s="7"/>
      <c r="S117" s="7"/>
      <c r="T117" s="7"/>
      <c r="U117" s="7"/>
      <c r="V117" s="7"/>
      <c r="W117" s="7"/>
      <c r="X117" s="7"/>
      <c r="Y117" s="7"/>
      <c r="Z117" s="7"/>
      <c r="AA117" s="7"/>
      <c r="AB117" s="8"/>
      <c r="AC117" s="6">
        <v>110</v>
      </c>
      <c r="AD117" s="7"/>
      <c r="AE117" s="7"/>
      <c r="AF117" s="7"/>
      <c r="AG117" s="7"/>
      <c r="AH117" s="7"/>
      <c r="AI117" s="7"/>
      <c r="AJ117" s="8"/>
      <c r="AK117" s="6" t="s">
        <v>284</v>
      </c>
      <c r="AL117" s="7"/>
      <c r="AM117" s="7"/>
      <c r="AN117" s="7"/>
      <c r="AO117" s="7"/>
      <c r="AP117" s="7"/>
      <c r="AQ117" s="7"/>
      <c r="AR117" s="7"/>
      <c r="AS117" s="7"/>
      <c r="AT117" s="7"/>
      <c r="AU117" s="7"/>
      <c r="AV117" s="7"/>
      <c r="AW117" s="7"/>
      <c r="AX117" s="7"/>
      <c r="AY117" s="7"/>
      <c r="AZ117" s="7"/>
      <c r="BA117" s="8"/>
      <c r="BB117" s="4"/>
      <c r="BC117" s="4"/>
      <c r="BD117" s="4"/>
      <c r="BE117" s="4"/>
      <c r="BF117" s="4"/>
      <c r="BG117" s="4"/>
      <c r="BH117" s="4"/>
      <c r="BI117" s="4"/>
      <c r="BJ117" s="4"/>
      <c r="BK117" s="4"/>
      <c r="BL117" s="4"/>
      <c r="BM117" s="4"/>
      <c r="BN117" s="4"/>
      <c r="BO117" s="4"/>
      <c r="BP117" s="4"/>
      <c r="BQ117" s="4"/>
    </row>
    <row r="118" spans="1:69" x14ac:dyDescent="0.2">
      <c r="A118" s="13"/>
      <c r="B118" s="18"/>
      <c r="C118" s="18"/>
      <c r="D118" s="18"/>
      <c r="E118" s="18"/>
      <c r="F118" s="18"/>
      <c r="G118" s="18"/>
      <c r="H118" s="18"/>
      <c r="I118" s="18"/>
      <c r="J118" s="18"/>
      <c r="K118" s="14"/>
      <c r="L118" s="6" t="s">
        <v>151</v>
      </c>
      <c r="M118" s="7"/>
      <c r="N118" s="7"/>
      <c r="O118" s="7"/>
      <c r="P118" s="7"/>
      <c r="Q118" s="7"/>
      <c r="R118" s="7"/>
      <c r="S118" s="7"/>
      <c r="T118" s="7"/>
      <c r="U118" s="7"/>
      <c r="V118" s="7"/>
      <c r="W118" s="7"/>
      <c r="X118" s="7"/>
      <c r="Y118" s="7"/>
      <c r="Z118" s="7"/>
      <c r="AA118" s="7"/>
      <c r="AB118" s="8"/>
      <c r="AC118" s="6" t="s">
        <v>31</v>
      </c>
      <c r="AD118" s="7"/>
      <c r="AE118" s="7"/>
      <c r="AF118" s="7"/>
      <c r="AG118" s="7"/>
      <c r="AH118" s="7"/>
      <c r="AI118" s="7"/>
      <c r="AJ118" s="8"/>
      <c r="AK118" s="6"/>
      <c r="AL118" s="7"/>
      <c r="AM118" s="7"/>
      <c r="AN118" s="7"/>
      <c r="AO118" s="7"/>
      <c r="AP118" s="7"/>
      <c r="AQ118" s="7"/>
      <c r="AR118" s="7"/>
      <c r="AS118" s="7"/>
      <c r="AT118" s="7"/>
      <c r="AU118" s="7"/>
      <c r="AV118" s="7"/>
      <c r="AW118" s="7"/>
      <c r="AX118" s="7"/>
      <c r="AY118" s="7"/>
      <c r="AZ118" s="7"/>
      <c r="BA118" s="8"/>
      <c r="BB118" s="4"/>
      <c r="BC118" s="4"/>
      <c r="BD118" s="4"/>
      <c r="BE118" s="4"/>
      <c r="BF118" s="4"/>
      <c r="BG118" s="4"/>
      <c r="BH118" s="4"/>
      <c r="BI118" s="4"/>
      <c r="BJ118" s="4"/>
      <c r="BK118" s="4"/>
      <c r="BL118" s="4"/>
      <c r="BM118" s="4"/>
      <c r="BN118" s="4"/>
      <c r="BO118" s="4"/>
      <c r="BP118" s="4"/>
      <c r="BQ118" s="4"/>
    </row>
    <row r="119" spans="1:69" x14ac:dyDescent="0.2">
      <c r="A119" s="13"/>
      <c r="B119" s="18"/>
      <c r="C119" s="18"/>
      <c r="D119" s="18"/>
      <c r="E119" s="18"/>
      <c r="F119" s="18"/>
      <c r="G119" s="18"/>
      <c r="H119" s="18"/>
      <c r="I119" s="18"/>
      <c r="J119" s="18"/>
      <c r="K119" s="14"/>
      <c r="L119" s="6" t="s">
        <v>152</v>
      </c>
      <c r="M119" s="7"/>
      <c r="N119" s="7"/>
      <c r="O119" s="7"/>
      <c r="P119" s="7"/>
      <c r="Q119" s="7"/>
      <c r="R119" s="7"/>
      <c r="S119" s="7"/>
      <c r="T119" s="7"/>
      <c r="U119" s="7"/>
      <c r="V119" s="7"/>
      <c r="W119" s="7"/>
      <c r="X119" s="7"/>
      <c r="Y119" s="7"/>
      <c r="Z119" s="7"/>
      <c r="AA119" s="7"/>
      <c r="AB119" s="8"/>
      <c r="AC119" s="6" t="s">
        <v>31</v>
      </c>
      <c r="AD119" s="7"/>
      <c r="AE119" s="7"/>
      <c r="AF119" s="7"/>
      <c r="AG119" s="7"/>
      <c r="AH119" s="7"/>
      <c r="AI119" s="7"/>
      <c r="AJ119" s="8"/>
      <c r="AK119" s="6"/>
      <c r="AL119" s="7"/>
      <c r="AM119" s="7"/>
      <c r="AN119" s="7"/>
      <c r="AO119" s="7"/>
      <c r="AP119" s="7"/>
      <c r="AQ119" s="7"/>
      <c r="AR119" s="7"/>
      <c r="AS119" s="7"/>
      <c r="AT119" s="7"/>
      <c r="AU119" s="7"/>
      <c r="AV119" s="7"/>
      <c r="AW119" s="7"/>
      <c r="AX119" s="7"/>
      <c r="AY119" s="7"/>
      <c r="AZ119" s="7"/>
      <c r="BA119" s="8"/>
      <c r="BB119" s="4"/>
      <c r="BC119" s="4"/>
      <c r="BD119" s="4"/>
      <c r="BE119" s="4"/>
      <c r="BF119" s="4"/>
      <c r="BG119" s="4"/>
      <c r="BH119" s="4"/>
      <c r="BI119" s="4"/>
      <c r="BJ119" s="4"/>
      <c r="BK119" s="4"/>
      <c r="BL119" s="4"/>
      <c r="BM119" s="4"/>
      <c r="BN119" s="4"/>
      <c r="BO119" s="4"/>
      <c r="BP119" s="4"/>
      <c r="BQ119" s="4"/>
    </row>
    <row r="120" spans="1:69" x14ac:dyDescent="0.2">
      <c r="A120" s="15"/>
      <c r="B120" s="19"/>
      <c r="C120" s="19"/>
      <c r="D120" s="19"/>
      <c r="E120" s="19"/>
      <c r="F120" s="19"/>
      <c r="G120" s="19"/>
      <c r="H120" s="19"/>
      <c r="I120" s="19"/>
      <c r="J120" s="19"/>
      <c r="K120" s="16"/>
      <c r="L120" s="6" t="s">
        <v>96</v>
      </c>
      <c r="M120" s="7"/>
      <c r="N120" s="7"/>
      <c r="O120" s="7"/>
      <c r="P120" s="7"/>
      <c r="Q120" s="7"/>
      <c r="R120" s="7"/>
      <c r="S120" s="7"/>
      <c r="T120" s="7"/>
      <c r="U120" s="7"/>
      <c r="V120" s="7"/>
      <c r="W120" s="7"/>
      <c r="X120" s="7"/>
      <c r="Y120" s="7"/>
      <c r="Z120" s="7"/>
      <c r="AA120" s="7"/>
      <c r="AB120" s="8"/>
      <c r="AC120" s="6" t="s">
        <v>31</v>
      </c>
      <c r="AD120" s="7"/>
      <c r="AE120" s="7"/>
      <c r="AF120" s="7"/>
      <c r="AG120" s="7"/>
      <c r="AH120" s="7"/>
      <c r="AI120" s="7"/>
      <c r="AJ120" s="8"/>
      <c r="AK120" s="6"/>
      <c r="AL120" s="7"/>
      <c r="AM120" s="7"/>
      <c r="AN120" s="7"/>
      <c r="AO120" s="7"/>
      <c r="AP120" s="7"/>
      <c r="AQ120" s="7"/>
      <c r="AR120" s="7"/>
      <c r="AS120" s="7"/>
      <c r="AT120" s="7"/>
      <c r="AU120" s="7"/>
      <c r="AV120" s="7"/>
      <c r="AW120" s="7"/>
      <c r="AX120" s="7"/>
      <c r="AY120" s="7"/>
      <c r="AZ120" s="7"/>
      <c r="BA120" s="8"/>
      <c r="BB120" s="4"/>
      <c r="BC120" s="4"/>
      <c r="BD120" s="4"/>
      <c r="BE120" s="4"/>
      <c r="BF120" s="4"/>
      <c r="BG120" s="4"/>
      <c r="BH120" s="4"/>
      <c r="BI120" s="4"/>
      <c r="BJ120" s="4"/>
      <c r="BK120" s="4"/>
      <c r="BL120" s="4"/>
      <c r="BM120" s="4"/>
      <c r="BN120" s="4"/>
      <c r="BO120" s="4"/>
      <c r="BP120" s="4"/>
      <c r="BQ120" s="4"/>
    </row>
    <row r="121" spans="1:69"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row>
    <row r="122" spans="1:69"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row>
    <row r="123" spans="1:69" x14ac:dyDescent="0.2">
      <c r="A123" s="9" t="s">
        <v>187</v>
      </c>
      <c r="B123" s="7"/>
      <c r="C123" s="7"/>
      <c r="D123" s="7"/>
      <c r="E123" s="7"/>
      <c r="F123" s="7"/>
      <c r="G123" s="8"/>
      <c r="H123" s="9" t="s">
        <v>31</v>
      </c>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8"/>
      <c r="BC123" s="4"/>
      <c r="BD123" s="4"/>
      <c r="BE123" s="4"/>
      <c r="BF123" s="4"/>
      <c r="BG123" s="4"/>
      <c r="BH123" s="4"/>
      <c r="BI123" s="4"/>
      <c r="BJ123" s="4"/>
      <c r="BK123" s="4"/>
      <c r="BL123" s="4"/>
      <c r="BM123" s="4"/>
      <c r="BN123" s="4"/>
      <c r="BO123" s="4"/>
      <c r="BP123" s="4"/>
      <c r="BQ123" s="4"/>
    </row>
    <row r="124" spans="1:69" x14ac:dyDescent="0.2">
      <c r="A124" s="10" t="s">
        <v>188</v>
      </c>
      <c r="B124" s="7"/>
      <c r="C124" s="7"/>
      <c r="D124" s="7"/>
      <c r="E124" s="7"/>
      <c r="F124" s="7"/>
      <c r="G124" s="8"/>
      <c r="H124" s="9" t="s">
        <v>31</v>
      </c>
      <c r="I124" s="7"/>
      <c r="J124" s="7"/>
      <c r="K124" s="7"/>
      <c r="L124" s="7"/>
      <c r="M124" s="7"/>
      <c r="N124" s="7"/>
      <c r="O124" s="7"/>
      <c r="P124" s="7"/>
      <c r="Q124" s="8"/>
      <c r="R124" s="9" t="s">
        <v>31</v>
      </c>
      <c r="S124" s="7"/>
      <c r="T124" s="7"/>
      <c r="U124" s="7"/>
      <c r="V124" s="7"/>
      <c r="W124" s="7"/>
      <c r="X124" s="7"/>
      <c r="Y124" s="7"/>
      <c r="Z124" s="7"/>
      <c r="AA124" s="7"/>
      <c r="AB124" s="7"/>
      <c r="AC124" s="7"/>
      <c r="AD124" s="8"/>
      <c r="AE124" s="9" t="s">
        <v>31</v>
      </c>
      <c r="AF124" s="7"/>
      <c r="AG124" s="7"/>
      <c r="AH124" s="7"/>
      <c r="AI124" s="7"/>
      <c r="AJ124" s="7"/>
      <c r="AK124" s="8"/>
      <c r="AL124" s="9" t="s">
        <v>31</v>
      </c>
      <c r="AM124" s="7"/>
      <c r="AN124" s="7"/>
      <c r="AO124" s="7"/>
      <c r="AP124" s="7"/>
      <c r="AQ124" s="7"/>
      <c r="AR124" s="7"/>
      <c r="AS124" s="7"/>
      <c r="AT124" s="7"/>
      <c r="AU124" s="7"/>
      <c r="AV124" s="7"/>
      <c r="AW124" s="7"/>
      <c r="AX124" s="7"/>
      <c r="AY124" s="7"/>
      <c r="AZ124" s="7"/>
      <c r="BA124" s="7"/>
      <c r="BB124" s="8"/>
      <c r="BC124" s="4"/>
      <c r="BD124" s="4"/>
      <c r="BE124" s="4"/>
      <c r="BF124" s="4"/>
      <c r="BG124" s="4"/>
      <c r="BH124" s="4"/>
      <c r="BI124" s="4"/>
      <c r="BJ124" s="4"/>
      <c r="BK124" s="4"/>
      <c r="BL124" s="4"/>
      <c r="BM124" s="4"/>
      <c r="BN124" s="4"/>
      <c r="BO124" s="4"/>
      <c r="BP124" s="4"/>
      <c r="BQ124" s="4"/>
    </row>
    <row r="125" spans="1:69" x14ac:dyDescent="0.2">
      <c r="A125" s="9" t="s">
        <v>7</v>
      </c>
      <c r="B125" s="7"/>
      <c r="C125" s="7"/>
      <c r="D125" s="7"/>
      <c r="E125" s="7"/>
      <c r="F125" s="7"/>
      <c r="G125" s="8"/>
      <c r="H125" s="9" t="s">
        <v>176</v>
      </c>
      <c r="I125" s="7"/>
      <c r="J125" s="7"/>
      <c r="K125" s="7"/>
      <c r="L125" s="7"/>
      <c r="M125" s="7"/>
      <c r="N125" s="7"/>
      <c r="O125" s="7"/>
      <c r="P125" s="7"/>
      <c r="Q125" s="8"/>
      <c r="R125" s="9" t="s">
        <v>177</v>
      </c>
      <c r="S125" s="7"/>
      <c r="T125" s="7"/>
      <c r="U125" s="7"/>
      <c r="V125" s="7"/>
      <c r="W125" s="7"/>
      <c r="X125" s="7"/>
      <c r="Y125" s="7"/>
      <c r="Z125" s="7"/>
      <c r="AA125" s="7"/>
      <c r="AB125" s="7"/>
      <c r="AC125" s="7"/>
      <c r="AD125" s="8"/>
      <c r="AE125" s="9" t="s">
        <v>178</v>
      </c>
      <c r="AF125" s="7"/>
      <c r="AG125" s="7"/>
      <c r="AH125" s="7"/>
      <c r="AI125" s="7"/>
      <c r="AJ125" s="7"/>
      <c r="AK125" s="8"/>
      <c r="AL125" s="9" t="s">
        <v>9</v>
      </c>
      <c r="AM125" s="7"/>
      <c r="AN125" s="7"/>
      <c r="AO125" s="7"/>
      <c r="AP125" s="7"/>
      <c r="AQ125" s="7"/>
      <c r="AR125" s="7"/>
      <c r="AS125" s="7"/>
      <c r="AT125" s="7"/>
      <c r="AU125" s="7"/>
      <c r="AV125" s="7"/>
      <c r="AW125" s="7"/>
      <c r="AX125" s="7"/>
      <c r="AY125" s="7"/>
      <c r="AZ125" s="7"/>
      <c r="BA125" s="7"/>
      <c r="BB125" s="8"/>
      <c r="BC125" s="4"/>
      <c r="BD125" s="4"/>
      <c r="BE125" s="4"/>
      <c r="BF125" s="4"/>
      <c r="BG125" s="4"/>
      <c r="BH125" s="4"/>
      <c r="BI125" s="4"/>
      <c r="BJ125" s="4"/>
      <c r="BK125" s="4"/>
      <c r="BL125" s="4"/>
      <c r="BM125" s="4"/>
      <c r="BN125" s="4"/>
      <c r="BO125" s="4"/>
      <c r="BP125" s="4"/>
      <c r="BQ125" s="4"/>
    </row>
    <row r="126" spans="1:69" x14ac:dyDescent="0.2">
      <c r="A126" s="6">
        <v>-110</v>
      </c>
      <c r="B126" s="17"/>
      <c r="C126" s="17"/>
      <c r="D126" s="17"/>
      <c r="E126" s="17"/>
      <c r="F126" s="17"/>
      <c r="G126" s="12"/>
      <c r="H126" s="6" t="s">
        <v>179</v>
      </c>
      <c r="I126" s="7"/>
      <c r="J126" s="7"/>
      <c r="K126" s="7"/>
      <c r="L126" s="7"/>
      <c r="M126" s="7"/>
      <c r="N126" s="7"/>
      <c r="O126" s="7"/>
      <c r="P126" s="7"/>
      <c r="Q126" s="8"/>
      <c r="R126" s="6" t="s">
        <v>31</v>
      </c>
      <c r="S126" s="7"/>
      <c r="T126" s="7"/>
      <c r="U126" s="7"/>
      <c r="V126" s="7"/>
      <c r="W126" s="7"/>
      <c r="X126" s="7"/>
      <c r="Y126" s="7"/>
      <c r="Z126" s="7"/>
      <c r="AA126" s="7"/>
      <c r="AB126" s="7"/>
      <c r="AC126" s="7"/>
      <c r="AD126" s="8"/>
      <c r="AE126" s="6" t="s">
        <v>31</v>
      </c>
      <c r="AF126" s="7"/>
      <c r="AG126" s="7"/>
      <c r="AH126" s="7"/>
      <c r="AI126" s="7"/>
      <c r="AJ126" s="7"/>
      <c r="AK126" s="8"/>
      <c r="AL126" s="6"/>
      <c r="AM126" s="7"/>
      <c r="AN126" s="7"/>
      <c r="AO126" s="7"/>
      <c r="AP126" s="7"/>
      <c r="AQ126" s="7"/>
      <c r="AR126" s="7"/>
      <c r="AS126" s="7"/>
      <c r="AT126" s="7"/>
      <c r="AU126" s="7"/>
      <c r="AV126" s="7"/>
      <c r="AW126" s="7"/>
      <c r="AX126" s="7"/>
      <c r="AY126" s="7"/>
      <c r="AZ126" s="7"/>
      <c r="BA126" s="7"/>
      <c r="BB126" s="8"/>
      <c r="BC126" s="4"/>
      <c r="BD126" s="4"/>
      <c r="BE126" s="4"/>
      <c r="BF126" s="4"/>
      <c r="BG126" s="4"/>
      <c r="BH126" s="4"/>
      <c r="BI126" s="4"/>
      <c r="BJ126" s="4"/>
      <c r="BK126" s="4"/>
      <c r="BL126" s="4"/>
      <c r="BM126" s="4"/>
      <c r="BN126" s="4"/>
      <c r="BO126" s="4"/>
      <c r="BP126" s="4"/>
      <c r="BQ126" s="4"/>
    </row>
    <row r="127" spans="1:69" x14ac:dyDescent="0.2">
      <c r="A127" s="13"/>
      <c r="B127" s="18"/>
      <c r="C127" s="18"/>
      <c r="D127" s="18"/>
      <c r="E127" s="18"/>
      <c r="F127" s="18"/>
      <c r="G127" s="14"/>
      <c r="H127" s="6" t="s">
        <v>180</v>
      </c>
      <c r="I127" s="7"/>
      <c r="J127" s="7"/>
      <c r="K127" s="7"/>
      <c r="L127" s="7"/>
      <c r="M127" s="7"/>
      <c r="N127" s="7"/>
      <c r="O127" s="7"/>
      <c r="P127" s="7"/>
      <c r="Q127" s="8"/>
      <c r="R127" s="6">
        <v>110</v>
      </c>
      <c r="S127" s="7"/>
      <c r="T127" s="7"/>
      <c r="U127" s="7"/>
      <c r="V127" s="7"/>
      <c r="W127" s="7"/>
      <c r="X127" s="7"/>
      <c r="Y127" s="7"/>
      <c r="Z127" s="7"/>
      <c r="AA127" s="7"/>
      <c r="AB127" s="7"/>
      <c r="AC127" s="7"/>
      <c r="AD127" s="8"/>
      <c r="AE127" s="6" t="s">
        <v>247</v>
      </c>
      <c r="AF127" s="7"/>
      <c r="AG127" s="7"/>
      <c r="AH127" s="7"/>
      <c r="AI127" s="7"/>
      <c r="AJ127" s="7"/>
      <c r="AK127" s="8"/>
      <c r="AL127" s="6" t="s">
        <v>284</v>
      </c>
      <c r="AM127" s="7"/>
      <c r="AN127" s="7"/>
      <c r="AO127" s="7"/>
      <c r="AP127" s="7"/>
      <c r="AQ127" s="7"/>
      <c r="AR127" s="7"/>
      <c r="AS127" s="7"/>
      <c r="AT127" s="7"/>
      <c r="AU127" s="7"/>
      <c r="AV127" s="7"/>
      <c r="AW127" s="7"/>
      <c r="AX127" s="7"/>
      <c r="AY127" s="7"/>
      <c r="AZ127" s="7"/>
      <c r="BA127" s="7"/>
      <c r="BB127" s="8"/>
      <c r="BC127" s="4"/>
      <c r="BD127" s="4"/>
      <c r="BE127" s="4"/>
      <c r="BF127" s="4"/>
      <c r="BG127" s="4"/>
      <c r="BH127" s="4"/>
      <c r="BI127" s="4"/>
      <c r="BJ127" s="4"/>
      <c r="BK127" s="4"/>
      <c r="BL127" s="4"/>
      <c r="BM127" s="4"/>
      <c r="BN127" s="4"/>
      <c r="BO127" s="4"/>
      <c r="BP127" s="4"/>
      <c r="BQ127" s="4"/>
    </row>
    <row r="128" spans="1:69" x14ac:dyDescent="0.2">
      <c r="A128" s="13"/>
      <c r="B128" s="18"/>
      <c r="C128" s="18"/>
      <c r="D128" s="18"/>
      <c r="E128" s="18"/>
      <c r="F128" s="18"/>
      <c r="G128" s="14"/>
      <c r="H128" s="6" t="s">
        <v>181</v>
      </c>
      <c r="I128" s="7"/>
      <c r="J128" s="7"/>
      <c r="K128" s="7"/>
      <c r="L128" s="7"/>
      <c r="M128" s="7"/>
      <c r="N128" s="7"/>
      <c r="O128" s="7"/>
      <c r="P128" s="7"/>
      <c r="Q128" s="8"/>
      <c r="R128" s="6" t="s">
        <v>31</v>
      </c>
      <c r="S128" s="7"/>
      <c r="T128" s="7"/>
      <c r="U128" s="7"/>
      <c r="V128" s="7"/>
      <c r="W128" s="7"/>
      <c r="X128" s="7"/>
      <c r="Y128" s="7"/>
      <c r="Z128" s="7"/>
      <c r="AA128" s="7"/>
      <c r="AB128" s="7"/>
      <c r="AC128" s="7"/>
      <c r="AD128" s="8"/>
      <c r="AE128" s="6" t="s">
        <v>31</v>
      </c>
      <c r="AF128" s="7"/>
      <c r="AG128" s="7"/>
      <c r="AH128" s="7"/>
      <c r="AI128" s="7"/>
      <c r="AJ128" s="7"/>
      <c r="AK128" s="8"/>
      <c r="AL128" s="6"/>
      <c r="AM128" s="7"/>
      <c r="AN128" s="7"/>
      <c r="AO128" s="7"/>
      <c r="AP128" s="7"/>
      <c r="AQ128" s="7"/>
      <c r="AR128" s="7"/>
      <c r="AS128" s="7"/>
      <c r="AT128" s="7"/>
      <c r="AU128" s="7"/>
      <c r="AV128" s="7"/>
      <c r="AW128" s="7"/>
      <c r="AX128" s="7"/>
      <c r="AY128" s="7"/>
      <c r="AZ128" s="7"/>
      <c r="BA128" s="7"/>
      <c r="BB128" s="8"/>
      <c r="BC128" s="4"/>
      <c r="BD128" s="4"/>
      <c r="BE128" s="4"/>
      <c r="BF128" s="4"/>
      <c r="BG128" s="4"/>
      <c r="BH128" s="4"/>
      <c r="BI128" s="4"/>
      <c r="BJ128" s="4"/>
      <c r="BK128" s="4"/>
      <c r="BL128" s="4"/>
      <c r="BM128" s="4"/>
      <c r="BN128" s="4"/>
      <c r="BO128" s="4"/>
      <c r="BP128" s="4"/>
      <c r="BQ128" s="4"/>
    </row>
    <row r="129" spans="1:69" x14ac:dyDescent="0.2">
      <c r="A129" s="15"/>
      <c r="B129" s="19"/>
      <c r="C129" s="19"/>
      <c r="D129" s="19"/>
      <c r="E129" s="19"/>
      <c r="F129" s="19"/>
      <c r="G129" s="16"/>
      <c r="H129" s="6" t="s">
        <v>96</v>
      </c>
      <c r="I129" s="7"/>
      <c r="J129" s="7"/>
      <c r="K129" s="7"/>
      <c r="L129" s="7"/>
      <c r="M129" s="7"/>
      <c r="N129" s="7"/>
      <c r="O129" s="7"/>
      <c r="P129" s="7"/>
      <c r="Q129" s="8"/>
      <c r="R129" s="6" t="s">
        <v>31</v>
      </c>
      <c r="S129" s="7"/>
      <c r="T129" s="7"/>
      <c r="U129" s="7"/>
      <c r="V129" s="7"/>
      <c r="W129" s="7"/>
      <c r="X129" s="7"/>
      <c r="Y129" s="7"/>
      <c r="Z129" s="7"/>
      <c r="AA129" s="7"/>
      <c r="AB129" s="7"/>
      <c r="AC129" s="7"/>
      <c r="AD129" s="8"/>
      <c r="AE129" s="6" t="s">
        <v>31</v>
      </c>
      <c r="AF129" s="7"/>
      <c r="AG129" s="7"/>
      <c r="AH129" s="7"/>
      <c r="AI129" s="7"/>
      <c r="AJ129" s="7"/>
      <c r="AK129" s="8"/>
      <c r="AL129" s="6"/>
      <c r="AM129" s="7"/>
      <c r="AN129" s="7"/>
      <c r="AO129" s="7"/>
      <c r="AP129" s="7"/>
      <c r="AQ129" s="7"/>
      <c r="AR129" s="7"/>
      <c r="AS129" s="7"/>
      <c r="AT129" s="7"/>
      <c r="AU129" s="7"/>
      <c r="AV129" s="7"/>
      <c r="AW129" s="7"/>
      <c r="AX129" s="7"/>
      <c r="AY129" s="7"/>
      <c r="AZ129" s="7"/>
      <c r="BA129" s="7"/>
      <c r="BB129" s="8"/>
      <c r="BC129" s="4"/>
      <c r="BD129" s="4"/>
      <c r="BE129" s="4"/>
      <c r="BF129" s="4"/>
      <c r="BG129" s="4"/>
      <c r="BH129" s="4"/>
      <c r="BI129" s="4"/>
      <c r="BJ129" s="4"/>
      <c r="BK129" s="4"/>
      <c r="BL129" s="4"/>
      <c r="BM129" s="4"/>
      <c r="BN129" s="4"/>
      <c r="BO129" s="4"/>
      <c r="BP129" s="4"/>
      <c r="BQ129" s="4"/>
    </row>
    <row r="130" spans="1:69"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row>
    <row r="131" spans="1:69"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row>
    <row r="132" spans="1:69" x14ac:dyDescent="0.2">
      <c r="A132" s="9" t="s">
        <v>252</v>
      </c>
      <c r="B132" s="7"/>
      <c r="C132" s="7"/>
      <c r="D132" s="7"/>
      <c r="E132" s="7"/>
      <c r="F132" s="7"/>
      <c r="G132" s="7"/>
      <c r="H132" s="7"/>
      <c r="I132" s="7"/>
      <c r="J132" s="7"/>
      <c r="K132" s="7"/>
      <c r="L132" s="7"/>
      <c r="M132" s="7"/>
      <c r="N132" s="7"/>
      <c r="O132" s="7"/>
      <c r="P132" s="7"/>
      <c r="Q132" s="7"/>
      <c r="R132" s="7"/>
      <c r="S132" s="7"/>
      <c r="T132" s="7"/>
      <c r="U132" s="7"/>
      <c r="V132" s="8"/>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row>
    <row r="133" spans="1:69" x14ac:dyDescent="0.2">
      <c r="A133" s="10" t="s">
        <v>253</v>
      </c>
      <c r="B133" s="7"/>
      <c r="C133" s="7"/>
      <c r="D133" s="7"/>
      <c r="E133" s="7"/>
      <c r="F133" s="7"/>
      <c r="G133" s="7"/>
      <c r="H133" s="7"/>
      <c r="I133" s="7"/>
      <c r="J133" s="7"/>
      <c r="K133" s="7"/>
      <c r="L133" s="7"/>
      <c r="M133" s="7"/>
      <c r="N133" s="7"/>
      <c r="O133" s="7"/>
      <c r="P133" s="7"/>
      <c r="Q133" s="7"/>
      <c r="R133" s="7"/>
      <c r="S133" s="7"/>
      <c r="T133" s="7"/>
      <c r="U133" s="7"/>
      <c r="V133" s="8"/>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row>
    <row r="134" spans="1:69" x14ac:dyDescent="0.2">
      <c r="A134" s="1" t="s">
        <v>7</v>
      </c>
      <c r="B134" s="9" t="s">
        <v>9</v>
      </c>
      <c r="C134" s="7"/>
      <c r="D134" s="7"/>
      <c r="E134" s="7"/>
      <c r="F134" s="7"/>
      <c r="G134" s="7"/>
      <c r="H134" s="7"/>
      <c r="I134" s="7"/>
      <c r="J134" s="7"/>
      <c r="K134" s="7"/>
      <c r="L134" s="7"/>
      <c r="M134" s="7"/>
      <c r="N134" s="7"/>
      <c r="O134" s="7"/>
      <c r="P134" s="7"/>
      <c r="Q134" s="7"/>
      <c r="R134" s="7"/>
      <c r="S134" s="7"/>
      <c r="T134" s="7"/>
      <c r="U134" s="7"/>
      <c r="V134" s="8"/>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row>
    <row r="135" spans="1:69" x14ac:dyDescent="0.2">
      <c r="A135" s="52" t="s">
        <v>31</v>
      </c>
      <c r="B135" s="53"/>
      <c r="C135" s="7"/>
      <c r="D135" s="7"/>
      <c r="E135" s="7"/>
      <c r="F135" s="7"/>
      <c r="G135" s="7"/>
      <c r="H135" s="7"/>
      <c r="I135" s="7"/>
      <c r="J135" s="7"/>
      <c r="K135" s="7"/>
      <c r="L135" s="7"/>
      <c r="M135" s="7"/>
      <c r="N135" s="7"/>
      <c r="O135" s="7"/>
      <c r="P135" s="7"/>
      <c r="Q135" s="7"/>
      <c r="R135" s="7"/>
      <c r="S135" s="7"/>
      <c r="T135" s="7"/>
      <c r="U135" s="7"/>
      <c r="V135" s="8"/>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row>
    <row r="136" spans="1:69"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row>
    <row r="137" spans="1:69" x14ac:dyDescent="0.2">
      <c r="A137" s="9" t="s">
        <v>254</v>
      </c>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8"/>
      <c r="BL137" s="4"/>
      <c r="BM137" s="4"/>
      <c r="BN137" s="4"/>
      <c r="BO137" s="4"/>
      <c r="BP137" s="4"/>
      <c r="BQ137" s="4"/>
    </row>
    <row r="138" spans="1:69" x14ac:dyDescent="0.2">
      <c r="A138" s="10" t="s">
        <v>255</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8"/>
      <c r="BL138" s="4"/>
      <c r="BM138" s="4"/>
      <c r="BN138" s="4"/>
      <c r="BO138" s="4"/>
      <c r="BP138" s="4"/>
      <c r="BQ138" s="4"/>
    </row>
    <row r="139" spans="1:69" x14ac:dyDescent="0.2">
      <c r="A139" s="53" t="s">
        <v>285</v>
      </c>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8"/>
      <c r="BL139" s="4"/>
      <c r="BM139" s="4"/>
      <c r="BN139" s="4"/>
      <c r="BO139" s="4"/>
      <c r="BP139" s="4"/>
      <c r="BQ139" s="4"/>
    </row>
  </sheetData>
  <mergeCells count="521">
    <mergeCell ref="B134:V134"/>
    <mergeCell ref="B135:V135"/>
    <mergeCell ref="A137:BK137"/>
    <mergeCell ref="A138:BK138"/>
    <mergeCell ref="A139:BK139"/>
    <mergeCell ref="H129:Q129"/>
    <mergeCell ref="R129:AD129"/>
    <mergeCell ref="AE129:AK129"/>
    <mergeCell ref="AL129:BB129"/>
    <mergeCell ref="A132:V132"/>
    <mergeCell ref="A133:V133"/>
    <mergeCell ref="H127:Q127"/>
    <mergeCell ref="R127:AD127"/>
    <mergeCell ref="AE127:AK127"/>
    <mergeCell ref="AL127:BB127"/>
    <mergeCell ref="H128:Q128"/>
    <mergeCell ref="R128:AD128"/>
    <mergeCell ref="AE128:AK128"/>
    <mergeCell ref="AL128:BB128"/>
    <mergeCell ref="A125:G125"/>
    <mergeCell ref="H125:Q125"/>
    <mergeCell ref="R125:AD125"/>
    <mergeCell ref="AE125:AK125"/>
    <mergeCell ref="AL125:BB125"/>
    <mergeCell ref="A126:G129"/>
    <mergeCell ref="H126:Q126"/>
    <mergeCell ref="R126:AD126"/>
    <mergeCell ref="AE126:AK126"/>
    <mergeCell ref="AL126:BB126"/>
    <mergeCell ref="L120:AB120"/>
    <mergeCell ref="AC120:AJ120"/>
    <mergeCell ref="AK120:BA120"/>
    <mergeCell ref="A123:G123"/>
    <mergeCell ref="H123:BB123"/>
    <mergeCell ref="A124:G124"/>
    <mergeCell ref="H124:Q124"/>
    <mergeCell ref="R124:AD124"/>
    <mergeCell ref="AE124:AK124"/>
    <mergeCell ref="AL124:BB124"/>
    <mergeCell ref="L118:AB118"/>
    <mergeCell ref="AC118:AJ118"/>
    <mergeCell ref="AK118:BA118"/>
    <mergeCell ref="L119:AB119"/>
    <mergeCell ref="AC119:AJ119"/>
    <mergeCell ref="AK119:BA119"/>
    <mergeCell ref="L116:AB116"/>
    <mergeCell ref="AC116:AJ116"/>
    <mergeCell ref="AK116:BA116"/>
    <mergeCell ref="L117:AB117"/>
    <mergeCell ref="AC117:AJ117"/>
    <mergeCell ref="AK117:BA117"/>
    <mergeCell ref="A113:K120"/>
    <mergeCell ref="L113:AB113"/>
    <mergeCell ref="AC113:AJ113"/>
    <mergeCell ref="AK113:BA113"/>
    <mergeCell ref="L114:AB114"/>
    <mergeCell ref="AC114:AJ114"/>
    <mergeCell ref="AK114:BA114"/>
    <mergeCell ref="L115:AB115"/>
    <mergeCell ref="AC115:AJ115"/>
    <mergeCell ref="AK115:BA115"/>
    <mergeCell ref="A111:K111"/>
    <mergeCell ref="L111:BA111"/>
    <mergeCell ref="A112:K112"/>
    <mergeCell ref="L112:AB112"/>
    <mergeCell ref="AC112:AJ112"/>
    <mergeCell ref="AK112:BA112"/>
    <mergeCell ref="X107:AH107"/>
    <mergeCell ref="AI107:AO107"/>
    <mergeCell ref="AP107:BE107"/>
    <mergeCell ref="K108:W108"/>
    <mergeCell ref="X108:AH108"/>
    <mergeCell ref="AI108:AO108"/>
    <mergeCell ref="AP108:BE108"/>
    <mergeCell ref="A105:J108"/>
    <mergeCell ref="K105:W105"/>
    <mergeCell ref="X105:AH105"/>
    <mergeCell ref="AI105:AO105"/>
    <mergeCell ref="AP105:BE105"/>
    <mergeCell ref="K106:W106"/>
    <mergeCell ref="X106:AH106"/>
    <mergeCell ref="AI106:AO106"/>
    <mergeCell ref="AP106:BE106"/>
    <mergeCell ref="K107:W107"/>
    <mergeCell ref="A103:J103"/>
    <mergeCell ref="K103:BE103"/>
    <mergeCell ref="A104:J104"/>
    <mergeCell ref="K104:W104"/>
    <mergeCell ref="X104:AH104"/>
    <mergeCell ref="AI104:AO104"/>
    <mergeCell ref="AP104:BE104"/>
    <mergeCell ref="AG99:AN99"/>
    <mergeCell ref="AO99:AS99"/>
    <mergeCell ref="AT99:AX99"/>
    <mergeCell ref="AY99:BI99"/>
    <mergeCell ref="BJ99:BP99"/>
    <mergeCell ref="A102:J102"/>
    <mergeCell ref="K102:BE102"/>
    <mergeCell ref="AT98:AX98"/>
    <mergeCell ref="AY98:BI98"/>
    <mergeCell ref="BJ98:BP98"/>
    <mergeCell ref="A99:C99"/>
    <mergeCell ref="D99:F99"/>
    <mergeCell ref="G99:H99"/>
    <mergeCell ref="I99:O99"/>
    <mergeCell ref="P99:T99"/>
    <mergeCell ref="U99:AC99"/>
    <mergeCell ref="AD99:AF99"/>
    <mergeCell ref="BJ97:BP97"/>
    <mergeCell ref="A98:C98"/>
    <mergeCell ref="D98:F98"/>
    <mergeCell ref="G98:H98"/>
    <mergeCell ref="I98:O98"/>
    <mergeCell ref="P98:T98"/>
    <mergeCell ref="U98:AC98"/>
    <mergeCell ref="AD98:AF98"/>
    <mergeCell ref="AG98:AN98"/>
    <mergeCell ref="AO98:AS98"/>
    <mergeCell ref="U97:AC97"/>
    <mergeCell ref="AD97:AF97"/>
    <mergeCell ref="AG97:AN97"/>
    <mergeCell ref="AO97:AS97"/>
    <mergeCell ref="AT97:AX97"/>
    <mergeCell ref="AY97:BI97"/>
    <mergeCell ref="AG96:AN96"/>
    <mergeCell ref="AO96:AS96"/>
    <mergeCell ref="AT96:AX96"/>
    <mergeCell ref="AY96:BI96"/>
    <mergeCell ref="BJ96:BP96"/>
    <mergeCell ref="A97:C97"/>
    <mergeCell ref="D97:F97"/>
    <mergeCell ref="G97:H97"/>
    <mergeCell ref="I97:O97"/>
    <mergeCell ref="P97:T97"/>
    <mergeCell ref="AT95:AX95"/>
    <mergeCell ref="AY95:BI95"/>
    <mergeCell ref="BJ95:BP95"/>
    <mergeCell ref="A96:C96"/>
    <mergeCell ref="D96:F96"/>
    <mergeCell ref="G96:H96"/>
    <mergeCell ref="I96:O96"/>
    <mergeCell ref="P96:T96"/>
    <mergeCell ref="U96:AC96"/>
    <mergeCell ref="AD96:AF96"/>
    <mergeCell ref="BJ94:BP94"/>
    <mergeCell ref="A95:C95"/>
    <mergeCell ref="D95:F95"/>
    <mergeCell ref="G95:H95"/>
    <mergeCell ref="I95:O95"/>
    <mergeCell ref="P95:T95"/>
    <mergeCell ref="U95:AC95"/>
    <mergeCell ref="AD95:AF95"/>
    <mergeCell ref="AG95:AN95"/>
    <mergeCell ref="AO95:AS95"/>
    <mergeCell ref="U94:AC94"/>
    <mergeCell ref="AD94:AF94"/>
    <mergeCell ref="AG94:AN94"/>
    <mergeCell ref="AO94:AS94"/>
    <mergeCell ref="AT94:AX94"/>
    <mergeCell ref="AY94:BI94"/>
    <mergeCell ref="AG93:AN93"/>
    <mergeCell ref="AO93:AS93"/>
    <mergeCell ref="AT93:AX93"/>
    <mergeCell ref="AY93:BI93"/>
    <mergeCell ref="BJ93:BP93"/>
    <mergeCell ref="A94:C94"/>
    <mergeCell ref="D94:F94"/>
    <mergeCell ref="G94:H94"/>
    <mergeCell ref="I94:O94"/>
    <mergeCell ref="P94:T94"/>
    <mergeCell ref="AT92:AX92"/>
    <mergeCell ref="AY92:BI92"/>
    <mergeCell ref="BJ92:BP92"/>
    <mergeCell ref="A93:C93"/>
    <mergeCell ref="D93:F93"/>
    <mergeCell ref="G93:H93"/>
    <mergeCell ref="I93:O93"/>
    <mergeCell ref="P93:T93"/>
    <mergeCell ref="U93:AC93"/>
    <mergeCell ref="AD93:AF93"/>
    <mergeCell ref="BJ91:BP91"/>
    <mergeCell ref="A92:C92"/>
    <mergeCell ref="D92:F92"/>
    <mergeCell ref="G92:H92"/>
    <mergeCell ref="I92:O92"/>
    <mergeCell ref="P92:T92"/>
    <mergeCell ref="U92:AC92"/>
    <mergeCell ref="AD92:AF92"/>
    <mergeCell ref="AG92:AN92"/>
    <mergeCell ref="AO92:AS92"/>
    <mergeCell ref="U91:AC91"/>
    <mergeCell ref="AD91:AF91"/>
    <mergeCell ref="AG91:AN91"/>
    <mergeCell ref="AO91:AS91"/>
    <mergeCell ref="AT91:AX91"/>
    <mergeCell ref="AY91:BI91"/>
    <mergeCell ref="J86:Y86"/>
    <mergeCell ref="Z86:AI86"/>
    <mergeCell ref="AJ86:AY86"/>
    <mergeCell ref="A89:BP89"/>
    <mergeCell ref="A90:BP90"/>
    <mergeCell ref="A91:C91"/>
    <mergeCell ref="D91:F91"/>
    <mergeCell ref="G91:H91"/>
    <mergeCell ref="I91:O91"/>
    <mergeCell ref="P91:T91"/>
    <mergeCell ref="J84:Y84"/>
    <mergeCell ref="Z84:AI84"/>
    <mergeCell ref="AJ84:AY84"/>
    <mergeCell ref="J85:Y85"/>
    <mergeCell ref="Z85:AI85"/>
    <mergeCell ref="AJ85:AY85"/>
    <mergeCell ref="J82:Y82"/>
    <mergeCell ref="Z82:AI82"/>
    <mergeCell ref="AJ82:AY82"/>
    <mergeCell ref="J83:Y83"/>
    <mergeCell ref="Z83:AI83"/>
    <mergeCell ref="AJ83:AY83"/>
    <mergeCell ref="A79:I86"/>
    <mergeCell ref="J79:Y79"/>
    <mergeCell ref="Z79:AI79"/>
    <mergeCell ref="AJ79:AY79"/>
    <mergeCell ref="J80:Y80"/>
    <mergeCell ref="Z80:AI80"/>
    <mergeCell ref="AJ80:AY80"/>
    <mergeCell ref="J81:Y81"/>
    <mergeCell ref="Z81:AI81"/>
    <mergeCell ref="AJ81:AY81"/>
    <mergeCell ref="AX74:BC74"/>
    <mergeCell ref="BD74:BN74"/>
    <mergeCell ref="A77:I77"/>
    <mergeCell ref="J77:AY77"/>
    <mergeCell ref="A78:I78"/>
    <mergeCell ref="J78:Y78"/>
    <mergeCell ref="Z78:AI78"/>
    <mergeCell ref="AJ78:AY78"/>
    <mergeCell ref="AX73:BC73"/>
    <mergeCell ref="BD73:BN73"/>
    <mergeCell ref="A74:C74"/>
    <mergeCell ref="E74:L74"/>
    <mergeCell ref="M74:U74"/>
    <mergeCell ref="V74:AG74"/>
    <mergeCell ref="AH74:AM74"/>
    <mergeCell ref="AN74:AP74"/>
    <mergeCell ref="AQ74:AR74"/>
    <mergeCell ref="AS74:AW74"/>
    <mergeCell ref="AX72:BC72"/>
    <mergeCell ref="BD72:BN72"/>
    <mergeCell ref="A73:C73"/>
    <mergeCell ref="E73:L73"/>
    <mergeCell ref="M73:U73"/>
    <mergeCell ref="V73:AG73"/>
    <mergeCell ref="AH73:AM73"/>
    <mergeCell ref="AN73:AP73"/>
    <mergeCell ref="AQ73:AR73"/>
    <mergeCell ref="AS73:AW73"/>
    <mergeCell ref="A70:BN70"/>
    <mergeCell ref="A71:BN71"/>
    <mergeCell ref="A72:C72"/>
    <mergeCell ref="E72:L72"/>
    <mergeCell ref="M72:U72"/>
    <mergeCell ref="V72:AG72"/>
    <mergeCell ref="AH72:AM72"/>
    <mergeCell ref="AN72:AP72"/>
    <mergeCell ref="AQ72:AR72"/>
    <mergeCell ref="AS72:AW72"/>
    <mergeCell ref="A67:C67"/>
    <mergeCell ref="D67:E67"/>
    <mergeCell ref="F67:N67"/>
    <mergeCell ref="O67:R67"/>
    <mergeCell ref="T67:AA67"/>
    <mergeCell ref="AB67:AU67"/>
    <mergeCell ref="A66:C66"/>
    <mergeCell ref="D66:E66"/>
    <mergeCell ref="F66:N66"/>
    <mergeCell ref="O66:R66"/>
    <mergeCell ref="T66:AA66"/>
    <mergeCell ref="AB66:AU66"/>
    <mergeCell ref="BE61:BJ61"/>
    <mergeCell ref="BK61:BQ61"/>
    <mergeCell ref="A63:AU63"/>
    <mergeCell ref="A64:AU64"/>
    <mergeCell ref="A65:C65"/>
    <mergeCell ref="D65:N65"/>
    <mergeCell ref="O65:AA65"/>
    <mergeCell ref="AB65:AU65"/>
    <mergeCell ref="N61:Z61"/>
    <mergeCell ref="AA61:AE61"/>
    <mergeCell ref="AF61:AL61"/>
    <mergeCell ref="AM61:AQ61"/>
    <mergeCell ref="AR61:AT61"/>
    <mergeCell ref="AU61:BD61"/>
    <mergeCell ref="BE59:BJ59"/>
    <mergeCell ref="BK59:BQ59"/>
    <mergeCell ref="N60:Z60"/>
    <mergeCell ref="AA60:AE60"/>
    <mergeCell ref="AF60:AL60"/>
    <mergeCell ref="AM60:AQ60"/>
    <mergeCell ref="AR60:AT60"/>
    <mergeCell ref="AU60:BD60"/>
    <mergeCell ref="BE60:BJ60"/>
    <mergeCell ref="BK60:BQ60"/>
    <mergeCell ref="N59:Z59"/>
    <mergeCell ref="AA59:AE59"/>
    <mergeCell ref="AF59:AL59"/>
    <mergeCell ref="AM59:AQ59"/>
    <mergeCell ref="AR59:AT59"/>
    <mergeCell ref="AU59:BD59"/>
    <mergeCell ref="BE57:BJ57"/>
    <mergeCell ref="BK57:BQ57"/>
    <mergeCell ref="N58:Z58"/>
    <mergeCell ref="AA58:AE58"/>
    <mergeCell ref="AF58:AL58"/>
    <mergeCell ref="AM58:AQ58"/>
    <mergeCell ref="AR58:AT58"/>
    <mergeCell ref="AU58:BD58"/>
    <mergeCell ref="BE58:BJ58"/>
    <mergeCell ref="BK58:BQ58"/>
    <mergeCell ref="N57:Z57"/>
    <mergeCell ref="AA57:AE57"/>
    <mergeCell ref="AF57:AL57"/>
    <mergeCell ref="AM57:AQ57"/>
    <mergeCell ref="AR57:AT57"/>
    <mergeCell ref="AU57:BD57"/>
    <mergeCell ref="BE55:BJ55"/>
    <mergeCell ref="BK55:BQ55"/>
    <mergeCell ref="N56:Z56"/>
    <mergeCell ref="AA56:AE56"/>
    <mergeCell ref="AF56:AL56"/>
    <mergeCell ref="AM56:AQ56"/>
    <mergeCell ref="AR56:AT56"/>
    <mergeCell ref="AU56:BD56"/>
    <mergeCell ref="BE56:BJ56"/>
    <mergeCell ref="BK56:BQ56"/>
    <mergeCell ref="N55:Z55"/>
    <mergeCell ref="AA55:AE55"/>
    <mergeCell ref="AF55:AL55"/>
    <mergeCell ref="AM55:AQ55"/>
    <mergeCell ref="AR55:AT55"/>
    <mergeCell ref="AU55:BD55"/>
    <mergeCell ref="BE53:BJ53"/>
    <mergeCell ref="BK53:BQ53"/>
    <mergeCell ref="N54:Z54"/>
    <mergeCell ref="AA54:AE54"/>
    <mergeCell ref="AF54:AL54"/>
    <mergeCell ref="AM54:AQ54"/>
    <mergeCell ref="AR54:AT54"/>
    <mergeCell ref="AU54:BD54"/>
    <mergeCell ref="BE54:BJ54"/>
    <mergeCell ref="BK54:BQ54"/>
    <mergeCell ref="N53:Z53"/>
    <mergeCell ref="AA53:AE53"/>
    <mergeCell ref="AF53:AL53"/>
    <mergeCell ref="AM53:AQ53"/>
    <mergeCell ref="AR53:AT53"/>
    <mergeCell ref="AU53:BD53"/>
    <mergeCell ref="BK51:BQ51"/>
    <mergeCell ref="N52:Z52"/>
    <mergeCell ref="AA52:AE52"/>
    <mergeCell ref="AF52:AL52"/>
    <mergeCell ref="AM52:AQ52"/>
    <mergeCell ref="AR52:AT52"/>
    <mergeCell ref="AU52:BD52"/>
    <mergeCell ref="BE52:BJ52"/>
    <mergeCell ref="BK52:BQ52"/>
    <mergeCell ref="AU50:BD50"/>
    <mergeCell ref="BE50:BJ50"/>
    <mergeCell ref="BK50:BQ50"/>
    <mergeCell ref="N51:Z51"/>
    <mergeCell ref="AA51:AE51"/>
    <mergeCell ref="AF51:AL51"/>
    <mergeCell ref="AM51:AQ51"/>
    <mergeCell ref="AR51:AT51"/>
    <mergeCell ref="AU51:BD51"/>
    <mergeCell ref="BE51:BJ51"/>
    <mergeCell ref="AM49:AQ49"/>
    <mergeCell ref="AR49:AT49"/>
    <mergeCell ref="AU49:BD49"/>
    <mergeCell ref="BE49:BJ49"/>
    <mergeCell ref="BK49:BQ49"/>
    <mergeCell ref="N50:Z50"/>
    <mergeCell ref="AA50:AE50"/>
    <mergeCell ref="AF50:AL50"/>
    <mergeCell ref="AM50:AQ50"/>
    <mergeCell ref="AR50:AT50"/>
    <mergeCell ref="AM48:AQ48"/>
    <mergeCell ref="AR48:AT48"/>
    <mergeCell ref="AU48:BD48"/>
    <mergeCell ref="BE48:BJ48"/>
    <mergeCell ref="BK48:BQ48"/>
    <mergeCell ref="A49:B61"/>
    <mergeCell ref="C49:M61"/>
    <mergeCell ref="N49:Z49"/>
    <mergeCell ref="AA49:AE49"/>
    <mergeCell ref="AF49:AL49"/>
    <mergeCell ref="AN44:BG44"/>
    <mergeCell ref="A46:M46"/>
    <mergeCell ref="N46:BQ46"/>
    <mergeCell ref="A47:M47"/>
    <mergeCell ref="N47:BQ47"/>
    <mergeCell ref="A48:B48"/>
    <mergeCell ref="C48:M48"/>
    <mergeCell ref="N48:Z48"/>
    <mergeCell ref="AA48:AE48"/>
    <mergeCell ref="AF48:AL48"/>
    <mergeCell ref="A44:C44"/>
    <mergeCell ref="E44:L44"/>
    <mergeCell ref="M44:P44"/>
    <mergeCell ref="Q44:X44"/>
    <mergeCell ref="Y44:AG44"/>
    <mergeCell ref="AH44:AM44"/>
    <mergeCell ref="AN42:BG42"/>
    <mergeCell ref="A43:C43"/>
    <mergeCell ref="E43:L43"/>
    <mergeCell ref="M43:P43"/>
    <mergeCell ref="Q43:X43"/>
    <mergeCell ref="Y43:AG43"/>
    <mergeCell ref="AH43:AM43"/>
    <mergeCell ref="AN43:BG43"/>
    <mergeCell ref="A42:C42"/>
    <mergeCell ref="E42:L42"/>
    <mergeCell ref="M42:P42"/>
    <mergeCell ref="Q42:X42"/>
    <mergeCell ref="Y42:AG42"/>
    <mergeCell ref="AH42:AM42"/>
    <mergeCell ref="AN40:BG40"/>
    <mergeCell ref="A41:C41"/>
    <mergeCell ref="E41:L41"/>
    <mergeCell ref="M41:P41"/>
    <mergeCell ref="Q41:X41"/>
    <mergeCell ref="Y41:AG41"/>
    <mergeCell ref="AH41:AM41"/>
    <mergeCell ref="AN41:BG41"/>
    <mergeCell ref="A40:C40"/>
    <mergeCell ref="E40:L40"/>
    <mergeCell ref="M40:P40"/>
    <mergeCell ref="Q40:X40"/>
    <mergeCell ref="Y40:AG40"/>
    <mergeCell ref="AH40:AM40"/>
    <mergeCell ref="AN38:BG38"/>
    <mergeCell ref="A39:C39"/>
    <mergeCell ref="E39:L39"/>
    <mergeCell ref="M39:P39"/>
    <mergeCell ref="Q39:X39"/>
    <mergeCell ref="Y39:AG39"/>
    <mergeCell ref="AH39:AM39"/>
    <mergeCell ref="AN39:BG39"/>
    <mergeCell ref="A38:C38"/>
    <mergeCell ref="E38:L38"/>
    <mergeCell ref="M38:P38"/>
    <mergeCell ref="Q38:X38"/>
    <mergeCell ref="Y38:AG38"/>
    <mergeCell ref="AH38:AM38"/>
    <mergeCell ref="AN36:BG36"/>
    <mergeCell ref="A37:C37"/>
    <mergeCell ref="E37:L37"/>
    <mergeCell ref="M37:P37"/>
    <mergeCell ref="Q37:X37"/>
    <mergeCell ref="Y37:AG37"/>
    <mergeCell ref="AH37:AM37"/>
    <mergeCell ref="AN37:BG37"/>
    <mergeCell ref="A36:C36"/>
    <mergeCell ref="E36:L36"/>
    <mergeCell ref="M36:P36"/>
    <mergeCell ref="Q36:X36"/>
    <mergeCell ref="Y36:AG36"/>
    <mergeCell ref="AH36:AM36"/>
    <mergeCell ref="AN34:BG34"/>
    <mergeCell ref="A35:C35"/>
    <mergeCell ref="E35:L35"/>
    <mergeCell ref="M35:P35"/>
    <mergeCell ref="Q35:X35"/>
    <mergeCell ref="Y35:AG35"/>
    <mergeCell ref="AH35:AM35"/>
    <mergeCell ref="AN35:BG35"/>
    <mergeCell ref="A34:C34"/>
    <mergeCell ref="E34:L34"/>
    <mergeCell ref="M34:P34"/>
    <mergeCell ref="Q34:X34"/>
    <mergeCell ref="Y34:AG34"/>
    <mergeCell ref="AH34:AM34"/>
    <mergeCell ref="A32:BG32"/>
    <mergeCell ref="A33:C33"/>
    <mergeCell ref="E33:L33"/>
    <mergeCell ref="M33:P33"/>
    <mergeCell ref="Q33:X33"/>
    <mergeCell ref="Y33:AG33"/>
    <mergeCell ref="AH33:AM33"/>
    <mergeCell ref="AN33:BG33"/>
    <mergeCell ref="A25:B25"/>
    <mergeCell ref="C25:K25"/>
    <mergeCell ref="A26:B26"/>
    <mergeCell ref="C26:K26"/>
    <mergeCell ref="A29:R29"/>
    <mergeCell ref="A31:BG31"/>
    <mergeCell ref="A18:I18"/>
    <mergeCell ref="A19:I19"/>
    <mergeCell ref="B20:I20"/>
    <mergeCell ref="B21:I21"/>
    <mergeCell ref="A23:K23"/>
    <mergeCell ref="A24:K24"/>
    <mergeCell ref="A15:C15"/>
    <mergeCell ref="D15:H15"/>
    <mergeCell ref="I15:M15"/>
    <mergeCell ref="A16:C16"/>
    <mergeCell ref="D16:H16"/>
    <mergeCell ref="I16:M16"/>
    <mergeCell ref="A11:N11"/>
    <mergeCell ref="A12:N12"/>
    <mergeCell ref="A13:C13"/>
    <mergeCell ref="D13:H13"/>
    <mergeCell ref="I13:M13"/>
    <mergeCell ref="A14:C14"/>
    <mergeCell ref="D14:H14"/>
    <mergeCell ref="I14:M14"/>
    <mergeCell ref="A1:E1"/>
    <mergeCell ref="A2:E2"/>
    <mergeCell ref="A4:F4"/>
    <mergeCell ref="A5:F5"/>
    <mergeCell ref="A7:D7"/>
    <mergeCell ref="A8:D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C6C9-D781-2941-83E7-9A74B39A06B1}">
  <dimension ref="A1:BQ118"/>
  <sheetViews>
    <sheetView topLeftCell="A50" workbookViewId="0">
      <selection activeCell="N23" sqref="A1:XFD1048576"/>
    </sheetView>
  </sheetViews>
  <sheetFormatPr baseColWidth="10" defaultRowHeight="16" x14ac:dyDescent="0.2"/>
  <sheetData>
    <row r="1" spans="1:16" x14ac:dyDescent="0.2">
      <c r="A1" s="4"/>
      <c r="B1" s="21" t="s">
        <v>191</v>
      </c>
      <c r="C1" s="18"/>
      <c r="D1" s="18"/>
      <c r="E1" s="18"/>
      <c r="F1" s="18"/>
      <c r="G1" s="18"/>
      <c r="H1" s="18"/>
      <c r="I1" s="4"/>
      <c r="J1" s="4"/>
      <c r="K1" s="4"/>
      <c r="L1" s="4"/>
      <c r="M1" s="4"/>
      <c r="N1" s="4"/>
      <c r="O1" s="4"/>
      <c r="P1" s="4"/>
    </row>
    <row r="2" spans="1:16" x14ac:dyDescent="0.2">
      <c r="A2" s="4"/>
      <c r="B2" s="4"/>
      <c r="C2" s="4"/>
      <c r="D2" s="4"/>
      <c r="E2" s="4"/>
      <c r="F2" s="4"/>
      <c r="G2" s="4"/>
      <c r="H2" s="4"/>
      <c r="I2" s="4"/>
      <c r="J2" s="4"/>
      <c r="K2" s="4"/>
      <c r="L2" s="4"/>
      <c r="M2" s="4"/>
      <c r="N2" s="4"/>
      <c r="O2" s="4"/>
      <c r="P2" s="4"/>
    </row>
    <row r="3" spans="1:16" x14ac:dyDescent="0.2">
      <c r="A3" s="4"/>
      <c r="B3" s="54" t="s">
        <v>101</v>
      </c>
      <c r="C3" s="7"/>
      <c r="D3" s="7"/>
      <c r="E3" s="7"/>
      <c r="F3" s="8"/>
      <c r="G3" s="4"/>
      <c r="H3" s="4"/>
      <c r="I3" s="4"/>
      <c r="J3" s="4"/>
      <c r="K3" s="4"/>
      <c r="L3" s="4"/>
      <c r="M3" s="4"/>
      <c r="N3" s="4"/>
      <c r="O3" s="4"/>
      <c r="P3" s="4"/>
    </row>
    <row r="4" spans="1:16" x14ac:dyDescent="0.2">
      <c r="A4" s="4"/>
      <c r="B4" s="6" t="s">
        <v>102</v>
      </c>
      <c r="C4" s="7"/>
      <c r="D4" s="7"/>
      <c r="E4" s="7"/>
      <c r="F4" s="8"/>
      <c r="G4" s="4"/>
      <c r="H4" s="4"/>
      <c r="I4" s="4"/>
      <c r="J4" s="4"/>
      <c r="K4" s="4"/>
      <c r="L4" s="4"/>
      <c r="M4" s="4"/>
      <c r="N4" s="4"/>
      <c r="O4" s="4"/>
      <c r="P4" s="4"/>
    </row>
    <row r="5" spans="1:16" x14ac:dyDescent="0.2">
      <c r="A5" s="4"/>
      <c r="B5" s="4"/>
      <c r="C5" s="4"/>
      <c r="D5" s="4"/>
      <c r="E5" s="4"/>
      <c r="F5" s="4"/>
      <c r="G5" s="4"/>
      <c r="H5" s="4"/>
      <c r="I5" s="4"/>
      <c r="J5" s="4"/>
      <c r="K5" s="4"/>
      <c r="L5" s="4"/>
      <c r="M5" s="4"/>
      <c r="N5" s="4"/>
      <c r="O5" s="4"/>
      <c r="P5" s="4"/>
    </row>
    <row r="6" spans="1:16" x14ac:dyDescent="0.2">
      <c r="A6" s="4"/>
      <c r="B6" s="55" t="s">
        <v>103</v>
      </c>
      <c r="C6" s="7"/>
      <c r="D6" s="7"/>
      <c r="E6" s="7"/>
      <c r="F6" s="7"/>
      <c r="G6" s="8"/>
      <c r="H6" s="4"/>
      <c r="I6" s="4"/>
      <c r="J6" s="4"/>
      <c r="K6" s="4"/>
      <c r="L6" s="4"/>
      <c r="M6" s="4"/>
      <c r="N6" s="4"/>
      <c r="O6" s="4"/>
      <c r="P6" s="4"/>
    </row>
    <row r="7" spans="1:16" x14ac:dyDescent="0.2">
      <c r="A7" s="4"/>
      <c r="B7" s="6" t="s">
        <v>104</v>
      </c>
      <c r="C7" s="7"/>
      <c r="D7" s="7"/>
      <c r="E7" s="7"/>
      <c r="F7" s="7"/>
      <c r="G7" s="8"/>
      <c r="H7" s="4"/>
      <c r="I7" s="4"/>
      <c r="J7" s="4"/>
      <c r="K7" s="4"/>
      <c r="L7" s="4"/>
      <c r="M7" s="4"/>
      <c r="N7" s="4"/>
      <c r="O7" s="4"/>
      <c r="P7" s="4"/>
    </row>
    <row r="8" spans="1:16" x14ac:dyDescent="0.2">
      <c r="A8" s="4"/>
      <c r="B8" s="4"/>
      <c r="C8" s="4"/>
      <c r="D8" s="4"/>
      <c r="E8" s="4"/>
      <c r="F8" s="4"/>
      <c r="G8" s="4"/>
      <c r="H8" s="4"/>
      <c r="I8" s="4"/>
      <c r="J8" s="4"/>
      <c r="K8" s="4"/>
      <c r="L8" s="4"/>
      <c r="M8" s="4"/>
      <c r="N8" s="4"/>
      <c r="O8" s="4"/>
      <c r="P8" s="4"/>
    </row>
    <row r="9" spans="1:16" x14ac:dyDescent="0.2">
      <c r="A9" s="4"/>
      <c r="B9" s="55" t="s">
        <v>105</v>
      </c>
      <c r="C9" s="7"/>
      <c r="D9" s="7"/>
      <c r="E9" s="8"/>
      <c r="F9" s="4"/>
      <c r="G9" s="4"/>
      <c r="H9" s="4"/>
      <c r="I9" s="4"/>
      <c r="J9" s="4"/>
      <c r="K9" s="4"/>
      <c r="L9" s="4"/>
      <c r="M9" s="4"/>
      <c r="N9" s="4"/>
      <c r="O9" s="4"/>
      <c r="P9" s="4"/>
    </row>
    <row r="10" spans="1:16" x14ac:dyDescent="0.2">
      <c r="A10" s="4"/>
      <c r="B10" s="61">
        <v>1478</v>
      </c>
      <c r="C10" s="62"/>
      <c r="D10" s="62"/>
      <c r="E10" s="63"/>
      <c r="F10" s="4"/>
      <c r="G10" s="4"/>
      <c r="H10" s="4"/>
      <c r="I10" s="4"/>
      <c r="J10" s="4"/>
      <c r="K10" s="4"/>
      <c r="L10" s="4"/>
      <c r="M10" s="4"/>
      <c r="N10" s="4"/>
      <c r="O10" s="4"/>
      <c r="P10" s="4"/>
    </row>
    <row r="11" spans="1:16" x14ac:dyDescent="0.2">
      <c r="A11" s="4"/>
      <c r="B11" s="4"/>
      <c r="C11" s="4"/>
      <c r="D11" s="4"/>
      <c r="E11" s="4"/>
      <c r="F11" s="4"/>
      <c r="G11" s="4"/>
      <c r="H11" s="4"/>
      <c r="I11" s="4"/>
      <c r="J11" s="4"/>
      <c r="K11" s="4"/>
      <c r="L11" s="4"/>
      <c r="M11" s="4"/>
      <c r="N11" s="4"/>
      <c r="O11" s="4"/>
      <c r="P11" s="4"/>
    </row>
    <row r="12" spans="1:16" x14ac:dyDescent="0.2">
      <c r="A12" s="4"/>
      <c r="B12" s="4"/>
      <c r="C12" s="4"/>
      <c r="D12" s="4"/>
      <c r="E12" s="4"/>
      <c r="F12" s="4"/>
      <c r="G12" s="4"/>
      <c r="H12" s="4"/>
      <c r="I12" s="4"/>
      <c r="J12" s="4"/>
      <c r="K12" s="4"/>
      <c r="L12" s="4"/>
      <c r="M12" s="4"/>
      <c r="N12" s="4"/>
      <c r="O12" s="4"/>
      <c r="P12" s="4"/>
    </row>
    <row r="13" spans="1:16" x14ac:dyDescent="0.2">
      <c r="A13" s="4"/>
      <c r="B13" s="56" t="s">
        <v>106</v>
      </c>
      <c r="C13" s="7"/>
      <c r="D13" s="7"/>
      <c r="E13" s="7"/>
      <c r="F13" s="7"/>
      <c r="G13" s="7"/>
      <c r="H13" s="7"/>
      <c r="I13" s="7"/>
      <c r="J13" s="7"/>
      <c r="K13" s="7"/>
      <c r="L13" s="7"/>
      <c r="M13" s="7"/>
      <c r="N13" s="7"/>
      <c r="O13" s="8"/>
      <c r="P13" s="4"/>
    </row>
    <row r="14" spans="1:16" x14ac:dyDescent="0.2">
      <c r="A14" s="4"/>
      <c r="B14" s="57" t="s">
        <v>107</v>
      </c>
      <c r="C14" s="7"/>
      <c r="D14" s="7"/>
      <c r="E14" s="7"/>
      <c r="F14" s="7"/>
      <c r="G14" s="7"/>
      <c r="H14" s="7"/>
      <c r="I14" s="7"/>
      <c r="J14" s="7"/>
      <c r="K14" s="7"/>
      <c r="L14" s="7"/>
      <c r="M14" s="7"/>
      <c r="N14" s="7"/>
      <c r="O14" s="8"/>
      <c r="P14" s="4"/>
    </row>
    <row r="15" spans="1:16" x14ac:dyDescent="0.2">
      <c r="A15" s="4"/>
      <c r="B15" s="56" t="s">
        <v>108</v>
      </c>
      <c r="C15" s="7"/>
      <c r="D15" s="8"/>
      <c r="E15" s="56" t="s">
        <v>109</v>
      </c>
      <c r="F15" s="7"/>
      <c r="G15" s="7"/>
      <c r="H15" s="7"/>
      <c r="I15" s="8"/>
      <c r="J15" s="56" t="s">
        <v>110</v>
      </c>
      <c r="K15" s="7"/>
      <c r="L15" s="7"/>
      <c r="M15" s="7"/>
      <c r="N15" s="8"/>
      <c r="O15" s="58" t="s">
        <v>9</v>
      </c>
      <c r="P15" s="4"/>
    </row>
    <row r="16" spans="1:16" ht="45" x14ac:dyDescent="0.2">
      <c r="A16" s="4"/>
      <c r="B16" s="6" t="s">
        <v>111</v>
      </c>
      <c r="C16" s="7"/>
      <c r="D16" s="8"/>
      <c r="E16" s="6" t="s">
        <v>112</v>
      </c>
      <c r="F16" s="7"/>
      <c r="G16" s="7"/>
      <c r="H16" s="7"/>
      <c r="I16" s="8"/>
      <c r="J16" s="6">
        <v>164811</v>
      </c>
      <c r="K16" s="7"/>
      <c r="L16" s="7"/>
      <c r="M16" s="7"/>
      <c r="N16" s="8"/>
      <c r="O16" s="5" t="s">
        <v>192</v>
      </c>
      <c r="P16" s="4"/>
    </row>
    <row r="17" spans="1:16" x14ac:dyDescent="0.2">
      <c r="A17" s="4"/>
      <c r="B17" s="6" t="s">
        <v>193</v>
      </c>
      <c r="C17" s="7"/>
      <c r="D17" s="8"/>
      <c r="E17" s="6" t="s">
        <v>194</v>
      </c>
      <c r="F17" s="7"/>
      <c r="G17" s="7"/>
      <c r="H17" s="7"/>
      <c r="I17" s="8"/>
      <c r="J17" s="61">
        <v>10756</v>
      </c>
      <c r="K17" s="7"/>
      <c r="L17" s="7"/>
      <c r="M17" s="7"/>
      <c r="N17" s="8"/>
      <c r="O17" s="5"/>
      <c r="P17" s="4"/>
    </row>
    <row r="18" spans="1:16" x14ac:dyDescent="0.2">
      <c r="A18" s="4"/>
      <c r="B18" s="6" t="s">
        <v>116</v>
      </c>
      <c r="C18" s="7"/>
      <c r="D18" s="8"/>
      <c r="E18" s="6" t="s">
        <v>117</v>
      </c>
      <c r="F18" s="7"/>
      <c r="G18" s="7"/>
      <c r="H18" s="7"/>
      <c r="I18" s="8"/>
      <c r="J18" s="6"/>
      <c r="K18" s="7"/>
      <c r="L18" s="7"/>
      <c r="M18" s="7"/>
      <c r="N18" s="8"/>
      <c r="O18" s="5"/>
      <c r="P18" s="4"/>
    </row>
    <row r="19" spans="1:16" x14ac:dyDescent="0.2">
      <c r="A19" s="4"/>
      <c r="B19" s="4"/>
      <c r="C19" s="4"/>
      <c r="D19" s="4"/>
      <c r="E19" s="4"/>
      <c r="F19" s="4"/>
      <c r="G19" s="4"/>
      <c r="H19" s="4"/>
      <c r="I19" s="4"/>
      <c r="J19" s="4"/>
      <c r="K19" s="4"/>
      <c r="L19" s="4"/>
      <c r="M19" s="4"/>
      <c r="N19" s="4"/>
      <c r="O19" s="4"/>
      <c r="P19" s="4"/>
    </row>
    <row r="20" spans="1:16" x14ac:dyDescent="0.2">
      <c r="A20" s="4"/>
      <c r="B20" s="54" t="s">
        <v>119</v>
      </c>
      <c r="C20" s="7"/>
      <c r="D20" s="7"/>
      <c r="E20" s="7"/>
      <c r="F20" s="7"/>
      <c r="G20" s="7"/>
      <c r="H20" s="7"/>
      <c r="I20" s="7"/>
      <c r="J20" s="8"/>
      <c r="K20" s="4"/>
      <c r="L20" s="4"/>
      <c r="M20" s="4"/>
      <c r="N20" s="4"/>
      <c r="O20" s="4"/>
      <c r="P20" s="4"/>
    </row>
    <row r="21" spans="1:16" x14ac:dyDescent="0.2">
      <c r="A21" s="4"/>
      <c r="B21" s="59" t="s">
        <v>120</v>
      </c>
      <c r="C21" s="7"/>
      <c r="D21" s="7"/>
      <c r="E21" s="7"/>
      <c r="F21" s="7"/>
      <c r="G21" s="7"/>
      <c r="H21" s="7"/>
      <c r="I21" s="7"/>
      <c r="J21" s="8"/>
      <c r="K21" s="4"/>
      <c r="L21" s="4"/>
      <c r="M21" s="4"/>
      <c r="N21" s="4"/>
      <c r="O21" s="4"/>
      <c r="P21" s="4"/>
    </row>
    <row r="22" spans="1:16" x14ac:dyDescent="0.2">
      <c r="A22" s="4"/>
      <c r="B22" s="60" t="s">
        <v>121</v>
      </c>
      <c r="C22" s="54" t="s">
        <v>122</v>
      </c>
      <c r="D22" s="7"/>
      <c r="E22" s="7"/>
      <c r="F22" s="7"/>
      <c r="G22" s="7"/>
      <c r="H22" s="7"/>
      <c r="I22" s="7"/>
      <c r="J22" s="8"/>
      <c r="K22" s="4"/>
      <c r="L22" s="4"/>
      <c r="M22" s="4"/>
      <c r="N22" s="4"/>
      <c r="O22" s="4"/>
      <c r="P22" s="4"/>
    </row>
    <row r="23" spans="1:16" x14ac:dyDescent="0.2">
      <c r="A23" s="4"/>
      <c r="B23" s="64"/>
      <c r="C23" s="65" t="s">
        <v>286</v>
      </c>
      <c r="D23" s="65"/>
      <c r="E23" s="65"/>
      <c r="F23" s="65"/>
      <c r="G23" s="65"/>
      <c r="H23" s="65"/>
      <c r="I23" s="65"/>
      <c r="J23" s="65"/>
      <c r="K23" s="4"/>
      <c r="L23" s="4"/>
      <c r="M23" s="4"/>
      <c r="N23" s="4"/>
      <c r="O23" s="4"/>
      <c r="P23" s="4"/>
    </row>
    <row r="24" spans="1:16" x14ac:dyDescent="0.2">
      <c r="A24" s="4"/>
      <c r="B24" s="4"/>
      <c r="C24" s="4"/>
      <c r="D24" s="4"/>
      <c r="E24" s="4"/>
      <c r="F24" s="4"/>
      <c r="G24" s="4"/>
      <c r="H24" s="4"/>
      <c r="I24" s="4"/>
      <c r="J24" s="4"/>
      <c r="K24" s="4"/>
      <c r="L24" s="4"/>
      <c r="M24" s="4"/>
      <c r="N24" s="4"/>
      <c r="O24" s="4"/>
      <c r="P24" s="4"/>
    </row>
    <row r="25" spans="1:16" x14ac:dyDescent="0.2">
      <c r="A25" s="4"/>
      <c r="B25" s="54" t="s">
        <v>197</v>
      </c>
      <c r="C25" s="7"/>
      <c r="D25" s="7"/>
      <c r="E25" s="7"/>
      <c r="F25" s="7"/>
      <c r="G25" s="7"/>
      <c r="H25" s="7"/>
      <c r="I25" s="7"/>
      <c r="J25" s="7"/>
      <c r="K25" s="7"/>
      <c r="L25" s="8"/>
      <c r="M25" s="4"/>
      <c r="N25" s="4"/>
      <c r="O25" s="4"/>
      <c r="P25" s="4"/>
    </row>
    <row r="26" spans="1:16" x14ac:dyDescent="0.2">
      <c r="A26" s="4"/>
      <c r="B26" s="59" t="s">
        <v>198</v>
      </c>
      <c r="C26" s="7"/>
      <c r="D26" s="7"/>
      <c r="E26" s="7"/>
      <c r="F26" s="7"/>
      <c r="G26" s="7"/>
      <c r="H26" s="7"/>
      <c r="I26" s="7"/>
      <c r="J26" s="7"/>
      <c r="K26" s="7"/>
      <c r="L26" s="8"/>
      <c r="M26" s="4"/>
      <c r="N26" s="4"/>
      <c r="O26" s="4"/>
      <c r="P26" s="4"/>
    </row>
    <row r="27" spans="1:16" x14ac:dyDescent="0.2">
      <c r="A27" s="4"/>
      <c r="B27" s="54" t="s">
        <v>199</v>
      </c>
      <c r="C27" s="8"/>
      <c r="D27" s="54" t="s">
        <v>200</v>
      </c>
      <c r="E27" s="7"/>
      <c r="F27" s="7"/>
      <c r="G27" s="7"/>
      <c r="H27" s="7"/>
      <c r="I27" s="7"/>
      <c r="J27" s="7"/>
      <c r="K27" s="7"/>
      <c r="L27" s="8"/>
      <c r="M27" s="4"/>
      <c r="N27" s="4"/>
      <c r="O27" s="4"/>
      <c r="P27" s="4"/>
    </row>
    <row r="28" spans="1:16" x14ac:dyDescent="0.2">
      <c r="A28" s="4"/>
      <c r="B28" s="66" t="s">
        <v>287</v>
      </c>
      <c r="C28" s="67"/>
      <c r="D28" s="6" t="s">
        <v>31</v>
      </c>
      <c r="E28" s="7"/>
      <c r="F28" s="7"/>
      <c r="G28" s="7"/>
      <c r="H28" s="7"/>
      <c r="I28" s="7"/>
      <c r="J28" s="7"/>
      <c r="K28" s="7"/>
      <c r="L28" s="8"/>
      <c r="M28" s="4"/>
      <c r="N28" s="4"/>
      <c r="O28" s="4"/>
      <c r="P28" s="4"/>
    </row>
    <row r="29" spans="1:16" x14ac:dyDescent="0.2">
      <c r="A29" s="4"/>
      <c r="B29" s="4"/>
      <c r="C29" s="4"/>
      <c r="D29" s="4"/>
      <c r="E29" s="4"/>
      <c r="F29" s="4"/>
      <c r="G29" s="4"/>
      <c r="H29" s="4"/>
      <c r="I29" s="4"/>
      <c r="J29" s="4"/>
      <c r="K29" s="4"/>
      <c r="L29" s="4"/>
      <c r="M29" s="4"/>
      <c r="N29" s="4"/>
      <c r="O29" s="4"/>
      <c r="P29" s="4"/>
    </row>
    <row r="30" spans="1:16" x14ac:dyDescent="0.2">
      <c r="A30" s="4"/>
      <c r="B30" s="54" t="s">
        <v>288</v>
      </c>
      <c r="C30" s="7"/>
      <c r="D30" s="7"/>
      <c r="E30" s="7"/>
      <c r="F30" s="7"/>
      <c r="G30" s="7"/>
      <c r="H30" s="7"/>
      <c r="I30" s="7"/>
      <c r="J30" s="7"/>
      <c r="K30" s="7"/>
      <c r="L30" s="7"/>
      <c r="M30" s="7"/>
      <c r="N30" s="7"/>
      <c r="O30" s="7"/>
      <c r="P30" s="8"/>
    </row>
    <row r="31" spans="1:16" x14ac:dyDescent="0.2">
      <c r="A31" s="4"/>
      <c r="B31" s="59" t="s">
        <v>289</v>
      </c>
      <c r="C31" s="7"/>
      <c r="D31" s="7"/>
      <c r="E31" s="7"/>
      <c r="F31" s="7"/>
      <c r="G31" s="7"/>
      <c r="H31" s="7"/>
      <c r="I31" s="7"/>
      <c r="J31" s="7"/>
      <c r="K31" s="7"/>
      <c r="L31" s="7"/>
      <c r="M31" s="7"/>
      <c r="N31" s="7"/>
      <c r="O31" s="7"/>
      <c r="P31" s="8"/>
    </row>
    <row r="32" spans="1:16" x14ac:dyDescent="0.2">
      <c r="A32" s="4"/>
      <c r="B32" s="68" t="s">
        <v>290</v>
      </c>
      <c r="C32" s="7"/>
      <c r="D32" s="7"/>
      <c r="E32" s="7"/>
      <c r="F32" s="7"/>
      <c r="G32" s="7"/>
      <c r="H32" s="7"/>
      <c r="I32" s="7"/>
      <c r="J32" s="7"/>
      <c r="K32" s="7"/>
      <c r="L32" s="7"/>
      <c r="M32" s="7"/>
      <c r="N32" s="7"/>
      <c r="O32" s="7"/>
      <c r="P32" s="8"/>
    </row>
    <row r="33" spans="1:69" x14ac:dyDescent="0.2">
      <c r="A33" s="21" t="s">
        <v>68</v>
      </c>
      <c r="B33" s="18"/>
      <c r="C33" s="18"/>
      <c r="D33" s="18"/>
      <c r="E33" s="18"/>
      <c r="F33" s="18"/>
      <c r="G33" s="18"/>
      <c r="H33" s="18"/>
      <c r="I33" s="18"/>
      <c r="J33" s="18"/>
      <c r="K33" s="18"/>
      <c r="L33" s="18"/>
      <c r="M33" s="18"/>
      <c r="N33" s="18"/>
      <c r="O33" s="18"/>
      <c r="P33" s="18"/>
      <c r="Q33" s="18"/>
      <c r="R33" s="18"/>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row>
    <row r="34" spans="1:69"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row>
    <row r="35" spans="1:69" x14ac:dyDescent="0.2">
      <c r="A35" s="9" t="s">
        <v>0</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8"/>
      <c r="BH35" s="4"/>
      <c r="BI35" s="4"/>
      <c r="BJ35" s="4"/>
      <c r="BK35" s="4"/>
      <c r="BL35" s="4"/>
      <c r="BM35" s="4"/>
      <c r="BN35" s="4"/>
      <c r="BO35" s="4"/>
      <c r="BP35" s="4"/>
      <c r="BQ35" s="4"/>
    </row>
    <row r="36" spans="1:69" x14ac:dyDescent="0.2">
      <c r="A36" s="10" t="s">
        <v>1</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8"/>
      <c r="BH36" s="4"/>
      <c r="BI36" s="4"/>
      <c r="BJ36" s="4"/>
      <c r="BK36" s="4"/>
      <c r="BL36" s="4"/>
      <c r="BM36" s="4"/>
      <c r="BN36" s="4"/>
      <c r="BO36" s="4"/>
      <c r="BP36" s="4"/>
      <c r="BQ36" s="4"/>
    </row>
    <row r="37" spans="1:69" x14ac:dyDescent="0.2">
      <c r="A37" s="9" t="s">
        <v>2</v>
      </c>
      <c r="B37" s="7"/>
      <c r="C37" s="8"/>
      <c r="D37" s="1" t="s">
        <v>3</v>
      </c>
      <c r="E37" s="9" t="s">
        <v>4</v>
      </c>
      <c r="F37" s="7"/>
      <c r="G37" s="7"/>
      <c r="H37" s="7"/>
      <c r="I37" s="7"/>
      <c r="J37" s="7"/>
      <c r="K37" s="7"/>
      <c r="L37" s="8"/>
      <c r="M37" s="9" t="s">
        <v>5</v>
      </c>
      <c r="N37" s="7"/>
      <c r="O37" s="7"/>
      <c r="P37" s="8"/>
      <c r="Q37" s="9" t="s">
        <v>6</v>
      </c>
      <c r="R37" s="7"/>
      <c r="S37" s="7"/>
      <c r="T37" s="7"/>
      <c r="U37" s="7"/>
      <c r="V37" s="7"/>
      <c r="W37" s="7"/>
      <c r="X37" s="8"/>
      <c r="Y37" s="9" t="s">
        <v>7</v>
      </c>
      <c r="Z37" s="7"/>
      <c r="AA37" s="7"/>
      <c r="AB37" s="7"/>
      <c r="AC37" s="7"/>
      <c r="AD37" s="7"/>
      <c r="AE37" s="7"/>
      <c r="AF37" s="7"/>
      <c r="AG37" s="8"/>
      <c r="AH37" s="9" t="s">
        <v>8</v>
      </c>
      <c r="AI37" s="7"/>
      <c r="AJ37" s="7"/>
      <c r="AK37" s="7"/>
      <c r="AL37" s="7"/>
      <c r="AM37" s="8"/>
      <c r="AN37" s="9" t="s">
        <v>9</v>
      </c>
      <c r="AO37" s="7"/>
      <c r="AP37" s="7"/>
      <c r="AQ37" s="7"/>
      <c r="AR37" s="7"/>
      <c r="AS37" s="7"/>
      <c r="AT37" s="7"/>
      <c r="AU37" s="7"/>
      <c r="AV37" s="7"/>
      <c r="AW37" s="7"/>
      <c r="AX37" s="7"/>
      <c r="AY37" s="7"/>
      <c r="AZ37" s="7"/>
      <c r="BA37" s="7"/>
      <c r="BB37" s="7"/>
      <c r="BC37" s="7"/>
      <c r="BD37" s="7"/>
      <c r="BE37" s="7"/>
      <c r="BF37" s="7"/>
      <c r="BG37" s="8"/>
      <c r="BH37" s="4"/>
      <c r="BI37" s="4"/>
      <c r="BJ37" s="4"/>
      <c r="BK37" s="4"/>
      <c r="BL37" s="4"/>
      <c r="BM37" s="4"/>
      <c r="BN37" s="4"/>
      <c r="BO37" s="4"/>
      <c r="BP37" s="4"/>
      <c r="BQ37" s="4"/>
    </row>
    <row r="38" spans="1:69" x14ac:dyDescent="0.2">
      <c r="A38" s="6" t="s">
        <v>10</v>
      </c>
      <c r="B38" s="7"/>
      <c r="C38" s="8"/>
      <c r="D38" s="5" t="s">
        <v>11</v>
      </c>
      <c r="E38" s="61">
        <v>6424</v>
      </c>
      <c r="F38" s="62"/>
      <c r="G38" s="62"/>
      <c r="H38" s="62"/>
      <c r="I38" s="62"/>
      <c r="J38" s="62"/>
      <c r="K38" s="62"/>
      <c r="L38" s="63"/>
      <c r="M38" s="61">
        <v>9939</v>
      </c>
      <c r="N38" s="62"/>
      <c r="O38" s="62"/>
      <c r="P38" s="63"/>
      <c r="Q38" s="61">
        <v>289</v>
      </c>
      <c r="R38" s="62"/>
      <c r="S38" s="62"/>
      <c r="T38" s="62"/>
      <c r="U38" s="62"/>
      <c r="V38" s="62"/>
      <c r="W38" s="62"/>
      <c r="X38" s="63"/>
      <c r="Y38" s="61">
        <v>16652</v>
      </c>
      <c r="Z38" s="62"/>
      <c r="AA38" s="62"/>
      <c r="AB38" s="62"/>
      <c r="AC38" s="62"/>
      <c r="AD38" s="62"/>
      <c r="AE38" s="62"/>
      <c r="AF38" s="62"/>
      <c r="AG38" s="63"/>
      <c r="AH38" s="6" t="s">
        <v>12</v>
      </c>
      <c r="AI38" s="7"/>
      <c r="AJ38" s="7"/>
      <c r="AK38" s="7"/>
      <c r="AL38" s="7"/>
      <c r="AM38" s="8"/>
      <c r="AN38" s="69" t="s">
        <v>291</v>
      </c>
      <c r="AO38" s="70"/>
      <c r="AP38" s="70"/>
      <c r="AQ38" s="70"/>
      <c r="AR38" s="70"/>
      <c r="AS38" s="70"/>
      <c r="AT38" s="70"/>
      <c r="AU38" s="70"/>
      <c r="AV38" s="70"/>
      <c r="AW38" s="70"/>
      <c r="AX38" s="70"/>
      <c r="AY38" s="70"/>
      <c r="AZ38" s="70"/>
      <c r="BA38" s="70"/>
      <c r="BB38" s="70"/>
      <c r="BC38" s="70"/>
      <c r="BD38" s="70"/>
      <c r="BE38" s="70"/>
      <c r="BF38" s="70"/>
      <c r="BG38" s="71"/>
      <c r="BH38" s="4"/>
      <c r="BI38" s="4"/>
      <c r="BJ38" s="4"/>
      <c r="BK38" s="4"/>
      <c r="BL38" s="4"/>
      <c r="BM38" s="4"/>
      <c r="BN38" s="4"/>
      <c r="BO38" s="4"/>
      <c r="BP38" s="4"/>
      <c r="BQ38" s="4"/>
    </row>
    <row r="39" spans="1:69" x14ac:dyDescent="0.2">
      <c r="A39" s="6" t="s">
        <v>13</v>
      </c>
      <c r="B39" s="7"/>
      <c r="C39" s="8"/>
      <c r="D39" s="5" t="s">
        <v>14</v>
      </c>
      <c r="E39" s="61">
        <v>6831</v>
      </c>
      <c r="F39" s="62"/>
      <c r="G39" s="62"/>
      <c r="H39" s="62"/>
      <c r="I39" s="62"/>
      <c r="J39" s="62"/>
      <c r="K39" s="62"/>
      <c r="L39" s="63"/>
      <c r="M39" s="61">
        <v>10444</v>
      </c>
      <c r="N39" s="62"/>
      <c r="O39" s="62"/>
      <c r="P39" s="63"/>
      <c r="Q39" s="61">
        <v>355</v>
      </c>
      <c r="R39" s="62"/>
      <c r="S39" s="62"/>
      <c r="T39" s="62"/>
      <c r="U39" s="62"/>
      <c r="V39" s="62"/>
      <c r="W39" s="62"/>
      <c r="X39" s="63"/>
      <c r="Y39" s="61">
        <v>17630</v>
      </c>
      <c r="Z39" s="62"/>
      <c r="AA39" s="62"/>
      <c r="AB39" s="62"/>
      <c r="AC39" s="62"/>
      <c r="AD39" s="62"/>
      <c r="AE39" s="62"/>
      <c r="AF39" s="62"/>
      <c r="AG39" s="63"/>
      <c r="AH39" s="6" t="s">
        <v>12</v>
      </c>
      <c r="AI39" s="7"/>
      <c r="AJ39" s="7"/>
      <c r="AK39" s="7"/>
      <c r="AL39" s="7"/>
      <c r="AM39" s="8"/>
      <c r="AN39" s="72"/>
      <c r="AO39" s="73"/>
      <c r="AP39" s="73"/>
      <c r="AQ39" s="73"/>
      <c r="AR39" s="73"/>
      <c r="AS39" s="73"/>
      <c r="AT39" s="73"/>
      <c r="AU39" s="73"/>
      <c r="AV39" s="73"/>
      <c r="AW39" s="73"/>
      <c r="AX39" s="73"/>
      <c r="AY39" s="73"/>
      <c r="AZ39" s="73"/>
      <c r="BA39" s="73"/>
      <c r="BB39" s="73"/>
      <c r="BC39" s="73"/>
      <c r="BD39" s="73"/>
      <c r="BE39" s="73"/>
      <c r="BF39" s="73"/>
      <c r="BG39" s="74"/>
      <c r="BH39" s="4"/>
      <c r="BI39" s="4"/>
      <c r="BJ39" s="4"/>
      <c r="BK39" s="4"/>
      <c r="BL39" s="4"/>
      <c r="BM39" s="4"/>
      <c r="BN39" s="4"/>
      <c r="BO39" s="4"/>
      <c r="BP39" s="4"/>
      <c r="BQ39" s="4"/>
    </row>
    <row r="40" spans="1:69" x14ac:dyDescent="0.2">
      <c r="A40" s="6" t="s">
        <v>15</v>
      </c>
      <c r="B40" s="7"/>
      <c r="C40" s="8"/>
      <c r="D40" s="5" t="s">
        <v>16</v>
      </c>
      <c r="E40" s="61">
        <v>6720</v>
      </c>
      <c r="F40" s="62"/>
      <c r="G40" s="62"/>
      <c r="H40" s="62"/>
      <c r="I40" s="62"/>
      <c r="J40" s="62"/>
      <c r="K40" s="62"/>
      <c r="L40" s="63"/>
      <c r="M40" s="61">
        <v>10107</v>
      </c>
      <c r="N40" s="62"/>
      <c r="O40" s="62"/>
      <c r="P40" s="63"/>
      <c r="Q40" s="61">
        <v>340</v>
      </c>
      <c r="R40" s="62"/>
      <c r="S40" s="62"/>
      <c r="T40" s="62"/>
      <c r="U40" s="62"/>
      <c r="V40" s="62"/>
      <c r="W40" s="62"/>
      <c r="X40" s="63"/>
      <c r="Y40" s="61">
        <v>17167</v>
      </c>
      <c r="Z40" s="62"/>
      <c r="AA40" s="62"/>
      <c r="AB40" s="62"/>
      <c r="AC40" s="62"/>
      <c r="AD40" s="62"/>
      <c r="AE40" s="62"/>
      <c r="AF40" s="62"/>
      <c r="AG40" s="63"/>
      <c r="AH40" s="6" t="s">
        <v>12</v>
      </c>
      <c r="AI40" s="7"/>
      <c r="AJ40" s="7"/>
      <c r="AK40" s="7"/>
      <c r="AL40" s="7"/>
      <c r="AM40" s="8"/>
      <c r="AN40" s="72"/>
      <c r="AO40" s="73"/>
      <c r="AP40" s="73"/>
      <c r="AQ40" s="73"/>
      <c r="AR40" s="73"/>
      <c r="AS40" s="73"/>
      <c r="AT40" s="73"/>
      <c r="AU40" s="73"/>
      <c r="AV40" s="73"/>
      <c r="AW40" s="73"/>
      <c r="AX40" s="73"/>
      <c r="AY40" s="73"/>
      <c r="AZ40" s="73"/>
      <c r="BA40" s="73"/>
      <c r="BB40" s="73"/>
      <c r="BC40" s="73"/>
      <c r="BD40" s="73"/>
      <c r="BE40" s="73"/>
      <c r="BF40" s="73"/>
      <c r="BG40" s="74"/>
      <c r="BH40" s="4"/>
      <c r="BI40" s="4"/>
      <c r="BJ40" s="4"/>
      <c r="BK40" s="4"/>
      <c r="BL40" s="4"/>
      <c r="BM40" s="4"/>
      <c r="BN40" s="4"/>
      <c r="BO40" s="4"/>
      <c r="BP40" s="4"/>
      <c r="BQ40" s="4"/>
    </row>
    <row r="41" spans="1:69" x14ac:dyDescent="0.2">
      <c r="A41" s="6" t="s">
        <v>17</v>
      </c>
      <c r="B41" s="7"/>
      <c r="C41" s="8"/>
      <c r="D41" s="5" t="s">
        <v>18</v>
      </c>
      <c r="E41" s="61">
        <v>6659</v>
      </c>
      <c r="F41" s="62"/>
      <c r="G41" s="62"/>
      <c r="H41" s="62"/>
      <c r="I41" s="62"/>
      <c r="J41" s="62"/>
      <c r="K41" s="62"/>
      <c r="L41" s="63"/>
      <c r="M41" s="61">
        <v>9791</v>
      </c>
      <c r="N41" s="62"/>
      <c r="O41" s="62"/>
      <c r="P41" s="63"/>
      <c r="Q41" s="61">
        <v>704</v>
      </c>
      <c r="R41" s="62"/>
      <c r="S41" s="62"/>
      <c r="T41" s="62"/>
      <c r="U41" s="62"/>
      <c r="V41" s="62"/>
      <c r="W41" s="62"/>
      <c r="X41" s="63"/>
      <c r="Y41" s="61">
        <v>17154</v>
      </c>
      <c r="Z41" s="62"/>
      <c r="AA41" s="62"/>
      <c r="AB41" s="62"/>
      <c r="AC41" s="62"/>
      <c r="AD41" s="62"/>
      <c r="AE41" s="62"/>
      <c r="AF41" s="62"/>
      <c r="AG41" s="63"/>
      <c r="AH41" s="6" t="s">
        <v>12</v>
      </c>
      <c r="AI41" s="7"/>
      <c r="AJ41" s="7"/>
      <c r="AK41" s="7"/>
      <c r="AL41" s="7"/>
      <c r="AM41" s="8"/>
      <c r="AN41" s="72"/>
      <c r="AO41" s="73"/>
      <c r="AP41" s="73"/>
      <c r="AQ41" s="73"/>
      <c r="AR41" s="73"/>
      <c r="AS41" s="73"/>
      <c r="AT41" s="73"/>
      <c r="AU41" s="73"/>
      <c r="AV41" s="73"/>
      <c r="AW41" s="73"/>
      <c r="AX41" s="73"/>
      <c r="AY41" s="73"/>
      <c r="AZ41" s="73"/>
      <c r="BA41" s="73"/>
      <c r="BB41" s="73"/>
      <c r="BC41" s="73"/>
      <c r="BD41" s="73"/>
      <c r="BE41" s="73"/>
      <c r="BF41" s="73"/>
      <c r="BG41" s="74"/>
      <c r="BH41" s="4"/>
      <c r="BI41" s="4"/>
      <c r="BJ41" s="4"/>
      <c r="BK41" s="4"/>
      <c r="BL41" s="4"/>
      <c r="BM41" s="4"/>
      <c r="BN41" s="4"/>
      <c r="BO41" s="4"/>
      <c r="BP41" s="4"/>
      <c r="BQ41" s="4"/>
    </row>
    <row r="42" spans="1:69" x14ac:dyDescent="0.2">
      <c r="A42" s="6" t="s">
        <v>19</v>
      </c>
      <c r="B42" s="7"/>
      <c r="C42" s="8"/>
      <c r="D42" s="5" t="s">
        <v>20</v>
      </c>
      <c r="E42" s="61">
        <v>6099</v>
      </c>
      <c r="F42" s="62"/>
      <c r="G42" s="62"/>
      <c r="H42" s="62"/>
      <c r="I42" s="62"/>
      <c r="J42" s="62"/>
      <c r="K42" s="62"/>
      <c r="L42" s="63"/>
      <c r="M42" s="61">
        <v>9348</v>
      </c>
      <c r="N42" s="62"/>
      <c r="O42" s="62"/>
      <c r="P42" s="63"/>
      <c r="Q42" s="61">
        <v>572</v>
      </c>
      <c r="R42" s="62"/>
      <c r="S42" s="62"/>
      <c r="T42" s="62"/>
      <c r="U42" s="62"/>
      <c r="V42" s="62"/>
      <c r="W42" s="62"/>
      <c r="X42" s="63"/>
      <c r="Y42" s="61">
        <v>16019</v>
      </c>
      <c r="Z42" s="62"/>
      <c r="AA42" s="62"/>
      <c r="AB42" s="62"/>
      <c r="AC42" s="62"/>
      <c r="AD42" s="62"/>
      <c r="AE42" s="62"/>
      <c r="AF42" s="62"/>
      <c r="AG42" s="63"/>
      <c r="AH42" s="6" t="s">
        <v>12</v>
      </c>
      <c r="AI42" s="7"/>
      <c r="AJ42" s="7"/>
      <c r="AK42" s="7"/>
      <c r="AL42" s="7"/>
      <c r="AM42" s="8"/>
      <c r="AN42" s="72"/>
      <c r="AO42" s="73"/>
      <c r="AP42" s="73"/>
      <c r="AQ42" s="73"/>
      <c r="AR42" s="73"/>
      <c r="AS42" s="73"/>
      <c r="AT42" s="73"/>
      <c r="AU42" s="73"/>
      <c r="AV42" s="73"/>
      <c r="AW42" s="73"/>
      <c r="AX42" s="73"/>
      <c r="AY42" s="73"/>
      <c r="AZ42" s="73"/>
      <c r="BA42" s="73"/>
      <c r="BB42" s="73"/>
      <c r="BC42" s="73"/>
      <c r="BD42" s="73"/>
      <c r="BE42" s="73"/>
      <c r="BF42" s="73"/>
      <c r="BG42" s="74"/>
      <c r="BH42" s="4"/>
      <c r="BI42" s="4"/>
      <c r="BJ42" s="4"/>
      <c r="BK42" s="4"/>
      <c r="BL42" s="4"/>
      <c r="BM42" s="4"/>
      <c r="BN42" s="4"/>
      <c r="BO42" s="4"/>
      <c r="BP42" s="4"/>
      <c r="BQ42" s="4"/>
    </row>
    <row r="43" spans="1:69" x14ac:dyDescent="0.2">
      <c r="A43" s="6" t="s">
        <v>21</v>
      </c>
      <c r="B43" s="7"/>
      <c r="C43" s="8"/>
      <c r="D43" s="5" t="s">
        <v>22</v>
      </c>
      <c r="E43" s="61">
        <v>6338</v>
      </c>
      <c r="F43" s="62"/>
      <c r="G43" s="62"/>
      <c r="H43" s="62"/>
      <c r="I43" s="62"/>
      <c r="J43" s="62"/>
      <c r="K43" s="62"/>
      <c r="L43" s="63"/>
      <c r="M43" s="61">
        <v>7957</v>
      </c>
      <c r="N43" s="62"/>
      <c r="O43" s="62"/>
      <c r="P43" s="63"/>
      <c r="Q43" s="61">
        <v>448</v>
      </c>
      <c r="R43" s="62"/>
      <c r="S43" s="62"/>
      <c r="T43" s="62"/>
      <c r="U43" s="62"/>
      <c r="V43" s="62"/>
      <c r="W43" s="62"/>
      <c r="X43" s="63"/>
      <c r="Y43" s="61">
        <v>14743</v>
      </c>
      <c r="Z43" s="62"/>
      <c r="AA43" s="62"/>
      <c r="AB43" s="62"/>
      <c r="AC43" s="62"/>
      <c r="AD43" s="62"/>
      <c r="AE43" s="62"/>
      <c r="AF43" s="62"/>
      <c r="AG43" s="63"/>
      <c r="AH43" s="6" t="s">
        <v>12</v>
      </c>
      <c r="AI43" s="7"/>
      <c r="AJ43" s="7"/>
      <c r="AK43" s="7"/>
      <c r="AL43" s="7"/>
      <c r="AM43" s="8"/>
      <c r="AN43" s="75"/>
      <c r="AO43" s="76"/>
      <c r="AP43" s="76"/>
      <c r="AQ43" s="76"/>
      <c r="AR43" s="76"/>
      <c r="AS43" s="76"/>
      <c r="AT43" s="76"/>
      <c r="AU43" s="76"/>
      <c r="AV43" s="76"/>
      <c r="AW43" s="76"/>
      <c r="AX43" s="76"/>
      <c r="AY43" s="76"/>
      <c r="AZ43" s="76"/>
      <c r="BA43" s="76"/>
      <c r="BB43" s="76"/>
      <c r="BC43" s="76"/>
      <c r="BD43" s="76"/>
      <c r="BE43" s="76"/>
      <c r="BF43" s="76"/>
      <c r="BG43" s="77"/>
      <c r="BH43" s="4"/>
      <c r="BI43" s="4"/>
      <c r="BJ43" s="4"/>
      <c r="BK43" s="4"/>
      <c r="BL43" s="4"/>
      <c r="BM43" s="4"/>
      <c r="BN43" s="4"/>
      <c r="BO43" s="4"/>
      <c r="BP43" s="4"/>
      <c r="BQ43" s="4"/>
    </row>
    <row r="44" spans="1:69" x14ac:dyDescent="0.2">
      <c r="A44" s="6" t="s">
        <v>23</v>
      </c>
      <c r="B44" s="7"/>
      <c r="C44" s="8"/>
      <c r="D44" s="5" t="s">
        <v>24</v>
      </c>
      <c r="E44" s="61">
        <v>5315</v>
      </c>
      <c r="F44" s="62"/>
      <c r="G44" s="62"/>
      <c r="H44" s="62"/>
      <c r="I44" s="62"/>
      <c r="J44" s="62"/>
      <c r="K44" s="62"/>
      <c r="L44" s="63"/>
      <c r="M44" s="61">
        <v>8350</v>
      </c>
      <c r="N44" s="62"/>
      <c r="O44" s="62"/>
      <c r="P44" s="63"/>
      <c r="Q44" s="61">
        <v>403</v>
      </c>
      <c r="R44" s="62"/>
      <c r="S44" s="62"/>
      <c r="T44" s="62"/>
      <c r="U44" s="62"/>
      <c r="V44" s="62"/>
      <c r="W44" s="62"/>
      <c r="X44" s="63"/>
      <c r="Y44" s="61">
        <v>14068</v>
      </c>
      <c r="Z44" s="62"/>
      <c r="AA44" s="62"/>
      <c r="AB44" s="62"/>
      <c r="AC44" s="62"/>
      <c r="AD44" s="62"/>
      <c r="AE44" s="62"/>
      <c r="AF44" s="62"/>
      <c r="AG44" s="63"/>
      <c r="AH44" s="6" t="s">
        <v>12</v>
      </c>
      <c r="AI44" s="7"/>
      <c r="AJ44" s="7"/>
      <c r="AK44" s="7"/>
      <c r="AL44" s="7"/>
      <c r="AM44" s="8"/>
      <c r="AN44" s="69" t="s">
        <v>292</v>
      </c>
      <c r="AO44" s="70"/>
      <c r="AP44" s="70"/>
      <c r="AQ44" s="70"/>
      <c r="AR44" s="70"/>
      <c r="AS44" s="70"/>
      <c r="AT44" s="70"/>
      <c r="AU44" s="70"/>
      <c r="AV44" s="70"/>
      <c r="AW44" s="70"/>
      <c r="AX44" s="70"/>
      <c r="AY44" s="70"/>
      <c r="AZ44" s="70"/>
      <c r="BA44" s="70"/>
      <c r="BB44" s="70"/>
      <c r="BC44" s="70"/>
      <c r="BD44" s="70"/>
      <c r="BE44" s="70"/>
      <c r="BF44" s="70"/>
      <c r="BG44" s="71"/>
      <c r="BH44" s="4"/>
      <c r="BI44" s="4"/>
      <c r="BJ44" s="4"/>
      <c r="BK44" s="4"/>
      <c r="BL44" s="4"/>
      <c r="BM44" s="4"/>
      <c r="BN44" s="4"/>
      <c r="BO44" s="4"/>
      <c r="BP44" s="4"/>
      <c r="BQ44" s="4"/>
    </row>
    <row r="45" spans="1:69" x14ac:dyDescent="0.2">
      <c r="A45" s="6" t="s">
        <v>26</v>
      </c>
      <c r="B45" s="7"/>
      <c r="C45" s="8"/>
      <c r="D45" s="5" t="s">
        <v>27</v>
      </c>
      <c r="E45" s="61">
        <v>8672</v>
      </c>
      <c r="F45" s="62"/>
      <c r="G45" s="62"/>
      <c r="H45" s="62"/>
      <c r="I45" s="62"/>
      <c r="J45" s="62"/>
      <c r="K45" s="62"/>
      <c r="L45" s="63"/>
      <c r="M45" s="61">
        <v>3477</v>
      </c>
      <c r="N45" s="62"/>
      <c r="O45" s="62"/>
      <c r="P45" s="63"/>
      <c r="Q45" s="61">
        <v>397</v>
      </c>
      <c r="R45" s="62"/>
      <c r="S45" s="62"/>
      <c r="T45" s="62"/>
      <c r="U45" s="62"/>
      <c r="V45" s="62"/>
      <c r="W45" s="62"/>
      <c r="X45" s="63"/>
      <c r="Y45" s="61">
        <v>12546</v>
      </c>
      <c r="Z45" s="62"/>
      <c r="AA45" s="62"/>
      <c r="AB45" s="62"/>
      <c r="AC45" s="62"/>
      <c r="AD45" s="62"/>
      <c r="AE45" s="62"/>
      <c r="AF45" s="62"/>
      <c r="AG45" s="63"/>
      <c r="AH45" s="6" t="s">
        <v>12</v>
      </c>
      <c r="AI45" s="7"/>
      <c r="AJ45" s="7"/>
      <c r="AK45" s="7"/>
      <c r="AL45" s="7"/>
      <c r="AM45" s="8"/>
      <c r="AN45" s="72"/>
      <c r="AO45" s="73"/>
      <c r="AP45" s="73"/>
      <c r="AQ45" s="73"/>
      <c r="AR45" s="73"/>
      <c r="AS45" s="73"/>
      <c r="AT45" s="73"/>
      <c r="AU45" s="73"/>
      <c r="AV45" s="73"/>
      <c r="AW45" s="73"/>
      <c r="AX45" s="73"/>
      <c r="AY45" s="73"/>
      <c r="AZ45" s="73"/>
      <c r="BA45" s="73"/>
      <c r="BB45" s="73"/>
      <c r="BC45" s="73"/>
      <c r="BD45" s="73"/>
      <c r="BE45" s="73"/>
      <c r="BF45" s="73"/>
      <c r="BG45" s="74"/>
      <c r="BH45" s="4"/>
      <c r="BI45" s="4"/>
      <c r="BJ45" s="4"/>
      <c r="BK45" s="4"/>
      <c r="BL45" s="4"/>
      <c r="BM45" s="4"/>
      <c r="BN45" s="4"/>
      <c r="BO45" s="4"/>
      <c r="BP45" s="4"/>
      <c r="BQ45" s="4"/>
    </row>
    <row r="46" spans="1:69" x14ac:dyDescent="0.2">
      <c r="A46" s="6" t="s">
        <v>28</v>
      </c>
      <c r="B46" s="7"/>
      <c r="C46" s="8"/>
      <c r="D46" s="5" t="s">
        <v>29</v>
      </c>
      <c r="E46" s="61">
        <v>9417</v>
      </c>
      <c r="F46" s="62"/>
      <c r="G46" s="62"/>
      <c r="H46" s="62"/>
      <c r="I46" s="62"/>
      <c r="J46" s="62"/>
      <c r="K46" s="62"/>
      <c r="L46" s="63"/>
      <c r="M46" s="61">
        <v>2288</v>
      </c>
      <c r="N46" s="62"/>
      <c r="O46" s="62"/>
      <c r="P46" s="63"/>
      <c r="Q46" s="61">
        <v>285</v>
      </c>
      <c r="R46" s="62"/>
      <c r="S46" s="62"/>
      <c r="T46" s="62"/>
      <c r="U46" s="62"/>
      <c r="V46" s="62"/>
      <c r="W46" s="62"/>
      <c r="X46" s="63"/>
      <c r="Y46" s="61">
        <v>11990</v>
      </c>
      <c r="Z46" s="62"/>
      <c r="AA46" s="62"/>
      <c r="AB46" s="62"/>
      <c r="AC46" s="62"/>
      <c r="AD46" s="62"/>
      <c r="AE46" s="62"/>
      <c r="AF46" s="62"/>
      <c r="AG46" s="63"/>
      <c r="AH46" s="6" t="s">
        <v>12</v>
      </c>
      <c r="AI46" s="7"/>
      <c r="AJ46" s="7"/>
      <c r="AK46" s="7"/>
      <c r="AL46" s="7"/>
      <c r="AM46" s="8"/>
      <c r="AN46" s="72"/>
      <c r="AO46" s="73"/>
      <c r="AP46" s="73"/>
      <c r="AQ46" s="73"/>
      <c r="AR46" s="73"/>
      <c r="AS46" s="73"/>
      <c r="AT46" s="73"/>
      <c r="AU46" s="73"/>
      <c r="AV46" s="73"/>
      <c r="AW46" s="73"/>
      <c r="AX46" s="73"/>
      <c r="AY46" s="73"/>
      <c r="AZ46" s="73"/>
      <c r="BA46" s="73"/>
      <c r="BB46" s="73"/>
      <c r="BC46" s="73"/>
      <c r="BD46" s="73"/>
      <c r="BE46" s="73"/>
      <c r="BF46" s="73"/>
      <c r="BG46" s="74"/>
      <c r="BH46" s="4"/>
      <c r="BI46" s="4"/>
      <c r="BJ46" s="4"/>
      <c r="BK46" s="4"/>
      <c r="BL46" s="4"/>
      <c r="BM46" s="4"/>
      <c r="BN46" s="4"/>
      <c r="BO46" s="4"/>
      <c r="BP46" s="4"/>
      <c r="BQ46" s="4"/>
    </row>
    <row r="47" spans="1:69" x14ac:dyDescent="0.2">
      <c r="A47" s="6" t="s">
        <v>125</v>
      </c>
      <c r="B47" s="7"/>
      <c r="C47" s="8"/>
      <c r="D47" s="5" t="s">
        <v>126</v>
      </c>
      <c r="E47" s="61">
        <v>8863</v>
      </c>
      <c r="F47" s="62"/>
      <c r="G47" s="62"/>
      <c r="H47" s="62"/>
      <c r="I47" s="62"/>
      <c r="J47" s="62"/>
      <c r="K47" s="62"/>
      <c r="L47" s="63"/>
      <c r="M47" s="61">
        <v>2174</v>
      </c>
      <c r="N47" s="62"/>
      <c r="O47" s="62"/>
      <c r="P47" s="63"/>
      <c r="Q47" s="61">
        <v>284</v>
      </c>
      <c r="R47" s="62"/>
      <c r="S47" s="62"/>
      <c r="T47" s="62"/>
      <c r="U47" s="62"/>
      <c r="V47" s="62"/>
      <c r="W47" s="62"/>
      <c r="X47" s="63"/>
      <c r="Y47" s="61">
        <v>11321</v>
      </c>
      <c r="Z47" s="62"/>
      <c r="AA47" s="62"/>
      <c r="AB47" s="62"/>
      <c r="AC47" s="62"/>
      <c r="AD47" s="62"/>
      <c r="AE47" s="62"/>
      <c r="AF47" s="62"/>
      <c r="AG47" s="63"/>
      <c r="AH47" s="6" t="s">
        <v>12</v>
      </c>
      <c r="AI47" s="7"/>
      <c r="AJ47" s="7"/>
      <c r="AK47" s="7"/>
      <c r="AL47" s="7"/>
      <c r="AM47" s="8"/>
      <c r="AN47" s="72"/>
      <c r="AO47" s="73"/>
      <c r="AP47" s="73"/>
      <c r="AQ47" s="73"/>
      <c r="AR47" s="73"/>
      <c r="AS47" s="73"/>
      <c r="AT47" s="73"/>
      <c r="AU47" s="73"/>
      <c r="AV47" s="73"/>
      <c r="AW47" s="73"/>
      <c r="AX47" s="73"/>
      <c r="AY47" s="73"/>
      <c r="AZ47" s="73"/>
      <c r="BA47" s="73"/>
      <c r="BB47" s="73"/>
      <c r="BC47" s="73"/>
      <c r="BD47" s="73"/>
      <c r="BE47" s="73"/>
      <c r="BF47" s="73"/>
      <c r="BG47" s="74"/>
      <c r="BH47" s="4"/>
      <c r="BI47" s="4"/>
      <c r="BJ47" s="4"/>
      <c r="BK47" s="4"/>
      <c r="BL47" s="4"/>
      <c r="BM47" s="4"/>
      <c r="BN47" s="4"/>
      <c r="BO47" s="4"/>
      <c r="BP47" s="4"/>
      <c r="BQ47" s="4"/>
    </row>
    <row r="48" spans="1:69" x14ac:dyDescent="0.2">
      <c r="A48" s="6" t="s">
        <v>202</v>
      </c>
      <c r="B48" s="7"/>
      <c r="C48" s="8"/>
      <c r="D48" s="5" t="s">
        <v>168</v>
      </c>
      <c r="E48" s="61">
        <v>9188</v>
      </c>
      <c r="F48" s="62"/>
      <c r="G48" s="62"/>
      <c r="H48" s="62"/>
      <c r="I48" s="62"/>
      <c r="J48" s="62"/>
      <c r="K48" s="62"/>
      <c r="L48" s="63"/>
      <c r="M48" s="61">
        <v>1680</v>
      </c>
      <c r="N48" s="62"/>
      <c r="O48" s="62"/>
      <c r="P48" s="63"/>
      <c r="Q48" s="61">
        <v>303</v>
      </c>
      <c r="R48" s="62"/>
      <c r="S48" s="62"/>
      <c r="T48" s="62"/>
      <c r="U48" s="62"/>
      <c r="V48" s="62"/>
      <c r="W48" s="62"/>
      <c r="X48" s="63"/>
      <c r="Y48" s="61">
        <v>11171</v>
      </c>
      <c r="Z48" s="62"/>
      <c r="AA48" s="62"/>
      <c r="AB48" s="62"/>
      <c r="AC48" s="62"/>
      <c r="AD48" s="62"/>
      <c r="AE48" s="62"/>
      <c r="AF48" s="62"/>
      <c r="AG48" s="63"/>
      <c r="AH48" s="6" t="s">
        <v>12</v>
      </c>
      <c r="AI48" s="7"/>
      <c r="AJ48" s="7"/>
      <c r="AK48" s="7"/>
      <c r="AL48" s="7"/>
      <c r="AM48" s="8"/>
      <c r="AN48" s="72"/>
      <c r="AO48" s="73"/>
      <c r="AP48" s="73"/>
      <c r="AQ48" s="73"/>
      <c r="AR48" s="73"/>
      <c r="AS48" s="73"/>
      <c r="AT48" s="73"/>
      <c r="AU48" s="73"/>
      <c r="AV48" s="73"/>
      <c r="AW48" s="73"/>
      <c r="AX48" s="73"/>
      <c r="AY48" s="73"/>
      <c r="AZ48" s="73"/>
      <c r="BA48" s="73"/>
      <c r="BB48" s="73"/>
      <c r="BC48" s="73"/>
      <c r="BD48" s="73"/>
      <c r="BE48" s="73"/>
      <c r="BF48" s="73"/>
      <c r="BG48" s="74"/>
      <c r="BH48" s="4"/>
      <c r="BI48" s="4"/>
      <c r="BJ48" s="4"/>
      <c r="BK48" s="4"/>
      <c r="BL48" s="4"/>
      <c r="BM48" s="4"/>
      <c r="BN48" s="4"/>
      <c r="BO48" s="4"/>
      <c r="BP48" s="4"/>
      <c r="BQ48" s="4"/>
    </row>
    <row r="49" spans="1:69" x14ac:dyDescent="0.2">
      <c r="A49" s="6" t="s">
        <v>203</v>
      </c>
      <c r="B49" s="7"/>
      <c r="C49" s="8"/>
      <c r="D49" s="5" t="s">
        <v>99</v>
      </c>
      <c r="E49" s="61">
        <v>8535</v>
      </c>
      <c r="F49" s="62"/>
      <c r="G49" s="62"/>
      <c r="H49" s="62"/>
      <c r="I49" s="62"/>
      <c r="J49" s="62"/>
      <c r="K49" s="62"/>
      <c r="L49" s="63"/>
      <c r="M49" s="61">
        <v>1503</v>
      </c>
      <c r="N49" s="62"/>
      <c r="O49" s="62"/>
      <c r="P49" s="63"/>
      <c r="Q49" s="61">
        <v>271</v>
      </c>
      <c r="R49" s="62"/>
      <c r="S49" s="62"/>
      <c r="T49" s="62"/>
      <c r="U49" s="62"/>
      <c r="V49" s="62"/>
      <c r="W49" s="62"/>
      <c r="X49" s="63"/>
      <c r="Y49" s="61">
        <v>10309</v>
      </c>
      <c r="Z49" s="62"/>
      <c r="AA49" s="62"/>
      <c r="AB49" s="62"/>
      <c r="AC49" s="62"/>
      <c r="AD49" s="62"/>
      <c r="AE49" s="62"/>
      <c r="AF49" s="62"/>
      <c r="AG49" s="63"/>
      <c r="AH49" s="6" t="s">
        <v>12</v>
      </c>
      <c r="AI49" s="7"/>
      <c r="AJ49" s="7"/>
      <c r="AK49" s="7"/>
      <c r="AL49" s="7"/>
      <c r="AM49" s="8"/>
      <c r="AN49" s="72"/>
      <c r="AO49" s="73"/>
      <c r="AP49" s="73"/>
      <c r="AQ49" s="73"/>
      <c r="AR49" s="73"/>
      <c r="AS49" s="73"/>
      <c r="AT49" s="73"/>
      <c r="AU49" s="73"/>
      <c r="AV49" s="73"/>
      <c r="AW49" s="73"/>
      <c r="AX49" s="73"/>
      <c r="AY49" s="73"/>
      <c r="AZ49" s="73"/>
      <c r="BA49" s="73"/>
      <c r="BB49" s="73"/>
      <c r="BC49" s="73"/>
      <c r="BD49" s="73"/>
      <c r="BE49" s="73"/>
      <c r="BF49" s="73"/>
      <c r="BG49" s="74"/>
      <c r="BH49" s="4"/>
      <c r="BI49" s="4"/>
      <c r="BJ49" s="4"/>
      <c r="BK49" s="4"/>
      <c r="BL49" s="4"/>
      <c r="BM49" s="4"/>
      <c r="BN49" s="4"/>
      <c r="BO49" s="4"/>
      <c r="BP49" s="4"/>
      <c r="BQ49" s="4"/>
    </row>
    <row r="50" spans="1:69" x14ac:dyDescent="0.2">
      <c r="A50" s="6" t="s">
        <v>203</v>
      </c>
      <c r="B50" s="7"/>
      <c r="C50" s="8"/>
      <c r="D50" s="5" t="s">
        <v>216</v>
      </c>
      <c r="E50" s="78">
        <f>7875888.75425/1000</f>
        <v>7875.8887542500006</v>
      </c>
      <c r="F50" s="79"/>
      <c r="G50" s="79"/>
      <c r="H50" s="79"/>
      <c r="I50" s="79"/>
      <c r="J50" s="79"/>
      <c r="K50" s="79"/>
      <c r="L50" s="80"/>
      <c r="M50" s="80"/>
      <c r="N50" s="79">
        <f>1235713.80712/1000</f>
        <v>1235.71380712</v>
      </c>
      <c r="O50" s="79"/>
      <c r="P50" s="79"/>
      <c r="Q50" s="79">
        <f>245358.3242/1000</f>
        <v>245.3583242</v>
      </c>
      <c r="R50" s="79"/>
      <c r="S50" s="79"/>
      <c r="T50" s="79"/>
      <c r="U50" s="79"/>
      <c r="V50" s="79"/>
      <c r="W50" s="79"/>
      <c r="X50" s="79"/>
      <c r="Y50" s="79">
        <f>(E50+N50+Q50)</f>
        <v>9356.9608855700008</v>
      </c>
      <c r="Z50" s="79"/>
      <c r="AA50" s="79"/>
      <c r="AB50" s="79"/>
      <c r="AC50" s="79"/>
      <c r="AD50" s="79"/>
      <c r="AE50" s="79"/>
      <c r="AF50" s="79"/>
      <c r="AG50" s="79"/>
      <c r="AH50" s="6" t="s">
        <v>12</v>
      </c>
      <c r="AI50" s="7"/>
      <c r="AJ50" s="7"/>
      <c r="AK50" s="7"/>
      <c r="AL50" s="7"/>
      <c r="AM50" s="8"/>
      <c r="AN50" s="75"/>
      <c r="AO50" s="76"/>
      <c r="AP50" s="76"/>
      <c r="AQ50" s="76"/>
      <c r="AR50" s="76"/>
      <c r="AS50" s="76"/>
      <c r="AT50" s="76"/>
      <c r="AU50" s="76"/>
      <c r="AV50" s="76"/>
      <c r="AW50" s="76"/>
      <c r="AX50" s="76"/>
      <c r="AY50" s="76"/>
      <c r="AZ50" s="76"/>
      <c r="BA50" s="76"/>
      <c r="BB50" s="76"/>
      <c r="BC50" s="76"/>
      <c r="BD50" s="76"/>
      <c r="BE50" s="76"/>
      <c r="BF50" s="76"/>
      <c r="BG50" s="77"/>
      <c r="BH50" s="4"/>
      <c r="BI50" s="4"/>
      <c r="BJ50" s="4"/>
      <c r="BK50" s="4"/>
      <c r="BL50" s="4"/>
      <c r="BM50" s="4"/>
      <c r="BN50" s="4"/>
      <c r="BO50" s="4"/>
      <c r="BP50" s="4"/>
      <c r="BQ50" s="4"/>
    </row>
    <row r="51" spans="1:69" x14ac:dyDescent="0.2">
      <c r="A51" s="9" t="s">
        <v>30</v>
      </c>
      <c r="B51" s="7"/>
      <c r="C51" s="7"/>
      <c r="D51" s="7"/>
      <c r="E51" s="7"/>
      <c r="F51" s="7"/>
      <c r="G51" s="7"/>
      <c r="H51" s="7"/>
      <c r="I51" s="7"/>
      <c r="J51" s="7"/>
      <c r="K51" s="7"/>
      <c r="L51" s="7"/>
      <c r="M51" s="8"/>
      <c r="N51" s="9" t="s">
        <v>31</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8"/>
    </row>
    <row r="52" spans="1:69" x14ac:dyDescent="0.2">
      <c r="A52" s="10" t="s">
        <v>32</v>
      </c>
      <c r="B52" s="7"/>
      <c r="C52" s="7"/>
      <c r="D52" s="7"/>
      <c r="E52" s="7"/>
      <c r="F52" s="7"/>
      <c r="G52" s="7"/>
      <c r="H52" s="7"/>
      <c r="I52" s="7"/>
      <c r="J52" s="7"/>
      <c r="K52" s="7"/>
      <c r="L52" s="7"/>
      <c r="M52" s="8"/>
      <c r="N52" s="9" t="s">
        <v>31</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8"/>
    </row>
    <row r="53" spans="1:69" x14ac:dyDescent="0.2">
      <c r="A53" s="9" t="s">
        <v>7</v>
      </c>
      <c r="B53" s="8"/>
      <c r="C53" s="9" t="s">
        <v>33</v>
      </c>
      <c r="D53" s="7"/>
      <c r="E53" s="7"/>
      <c r="F53" s="7"/>
      <c r="G53" s="7"/>
      <c r="H53" s="7"/>
      <c r="I53" s="7"/>
      <c r="J53" s="7"/>
      <c r="K53" s="7"/>
      <c r="L53" s="7"/>
      <c r="M53" s="8"/>
      <c r="N53" s="81" t="s">
        <v>34</v>
      </c>
      <c r="O53" s="17"/>
      <c r="P53" s="17"/>
      <c r="Q53" s="17"/>
      <c r="R53" s="17"/>
      <c r="S53" s="17"/>
      <c r="T53" s="17"/>
      <c r="U53" s="17"/>
      <c r="V53" s="17"/>
      <c r="W53" s="17"/>
      <c r="X53" s="17"/>
      <c r="Y53" s="17"/>
      <c r="Z53" s="12"/>
      <c r="AA53" s="81" t="s">
        <v>35</v>
      </c>
      <c r="AB53" s="17"/>
      <c r="AC53" s="17"/>
      <c r="AD53" s="17"/>
      <c r="AE53" s="12"/>
      <c r="AF53" s="81" t="s">
        <v>36</v>
      </c>
      <c r="AG53" s="17"/>
      <c r="AH53" s="17"/>
      <c r="AI53" s="17"/>
      <c r="AJ53" s="17"/>
      <c r="AK53" s="17"/>
      <c r="AL53" s="12"/>
      <c r="AM53" s="81" t="s">
        <v>8</v>
      </c>
      <c r="AN53" s="17"/>
      <c r="AO53" s="17"/>
      <c r="AP53" s="17"/>
      <c r="AQ53" s="12"/>
      <c r="AR53" s="81" t="s">
        <v>37</v>
      </c>
      <c r="AS53" s="17"/>
      <c r="AT53" s="12"/>
      <c r="AU53" s="81" t="s">
        <v>8</v>
      </c>
      <c r="AV53" s="17"/>
      <c r="AW53" s="17"/>
      <c r="AX53" s="17"/>
      <c r="AY53" s="17"/>
      <c r="AZ53" s="17"/>
      <c r="BA53" s="17"/>
      <c r="BB53" s="17"/>
      <c r="BC53" s="17"/>
      <c r="BD53" s="12"/>
      <c r="BE53" s="81" t="s">
        <v>38</v>
      </c>
      <c r="BF53" s="17"/>
      <c r="BG53" s="17"/>
      <c r="BH53" s="17"/>
      <c r="BI53" s="17"/>
      <c r="BJ53" s="12"/>
      <c r="BK53" s="81" t="s">
        <v>9</v>
      </c>
      <c r="BL53" s="17"/>
      <c r="BM53" s="17"/>
      <c r="BN53" s="17"/>
      <c r="BO53" s="17"/>
      <c r="BP53" s="17"/>
      <c r="BQ53" s="12"/>
    </row>
    <row r="54" spans="1:69" x14ac:dyDescent="0.2">
      <c r="A54" s="11">
        <v>10309.969999999999</v>
      </c>
      <c r="B54" s="12"/>
      <c r="C54" s="6" t="s">
        <v>31</v>
      </c>
      <c r="D54" s="17"/>
      <c r="E54" s="17"/>
      <c r="F54" s="17"/>
      <c r="G54" s="17"/>
      <c r="H54" s="17"/>
      <c r="I54" s="17"/>
      <c r="J54" s="17"/>
      <c r="K54" s="17"/>
      <c r="L54" s="17"/>
      <c r="M54" s="17"/>
      <c r="N54" s="82" t="s">
        <v>46</v>
      </c>
      <c r="O54" s="83"/>
      <c r="P54" s="83"/>
      <c r="Q54" s="83"/>
      <c r="R54" s="83"/>
      <c r="S54" s="83"/>
      <c r="T54" s="83"/>
      <c r="U54" s="83"/>
      <c r="V54" s="83"/>
      <c r="W54" s="83"/>
      <c r="X54" s="83"/>
      <c r="Y54" s="83"/>
      <c r="Z54" s="83"/>
      <c r="AA54" s="82" t="s">
        <v>47</v>
      </c>
      <c r="AB54" s="83"/>
      <c r="AC54" s="83"/>
      <c r="AD54" s="83"/>
      <c r="AE54" s="83"/>
      <c r="AF54" s="84">
        <v>41328100</v>
      </c>
      <c r="AG54" s="85"/>
      <c r="AH54" s="85"/>
      <c r="AI54" s="85"/>
      <c r="AJ54" s="85"/>
      <c r="AK54" s="85"/>
      <c r="AL54" s="85"/>
      <c r="AM54" s="82" t="s">
        <v>41</v>
      </c>
      <c r="AN54" s="83"/>
      <c r="AO54" s="83"/>
      <c r="AP54" s="83"/>
      <c r="AQ54" s="83"/>
      <c r="AR54" s="86">
        <v>0.18387000000000001</v>
      </c>
      <c r="AS54" s="87"/>
      <c r="AT54" s="87"/>
      <c r="AU54" s="82" t="s">
        <v>42</v>
      </c>
      <c r="AV54" s="83"/>
      <c r="AW54" s="83"/>
      <c r="AX54" s="83"/>
      <c r="AY54" s="83"/>
      <c r="AZ54" s="83"/>
      <c r="BA54" s="83"/>
      <c r="BB54" s="83"/>
      <c r="BC54" s="83"/>
      <c r="BD54" s="83"/>
      <c r="BE54" s="88">
        <f t="shared" ref="BE54:BE66" si="0">AF54*AR54/1000</f>
        <v>7598.9977470000003</v>
      </c>
      <c r="BF54" s="89"/>
      <c r="BG54" s="89"/>
      <c r="BH54" s="89"/>
      <c r="BI54" s="89"/>
      <c r="BJ54" s="89"/>
      <c r="BK54" s="82" t="s">
        <v>293</v>
      </c>
      <c r="BL54" s="83"/>
      <c r="BM54" s="83"/>
      <c r="BN54" s="83"/>
      <c r="BO54" s="83"/>
      <c r="BP54" s="83"/>
      <c r="BQ54" s="83"/>
    </row>
    <row r="55" spans="1:69" x14ac:dyDescent="0.2">
      <c r="A55" s="13"/>
      <c r="B55" s="14"/>
      <c r="C55" s="13"/>
      <c r="D55" s="18"/>
      <c r="E55" s="18"/>
      <c r="F55" s="18"/>
      <c r="G55" s="18"/>
      <c r="H55" s="18"/>
      <c r="I55" s="18"/>
      <c r="J55" s="18"/>
      <c r="K55" s="18"/>
      <c r="L55" s="18"/>
      <c r="M55" s="90"/>
      <c r="N55" s="82" t="s">
        <v>48</v>
      </c>
      <c r="O55" s="83"/>
      <c r="P55" s="83"/>
      <c r="Q55" s="83"/>
      <c r="R55" s="83"/>
      <c r="S55" s="83"/>
      <c r="T55" s="83"/>
      <c r="U55" s="83"/>
      <c r="V55" s="83"/>
      <c r="W55" s="83"/>
      <c r="X55" s="83"/>
      <c r="Y55" s="83"/>
      <c r="Z55" s="83"/>
      <c r="AA55" s="82" t="s">
        <v>47</v>
      </c>
      <c r="AB55" s="83"/>
      <c r="AC55" s="83"/>
      <c r="AD55" s="83"/>
      <c r="AE55" s="83"/>
      <c r="AF55" s="84">
        <v>355407</v>
      </c>
      <c r="AG55" s="85"/>
      <c r="AH55" s="85"/>
      <c r="AI55" s="85"/>
      <c r="AJ55" s="85"/>
      <c r="AK55" s="85"/>
      <c r="AL55" s="85"/>
      <c r="AM55" s="82" t="s">
        <v>41</v>
      </c>
      <c r="AN55" s="83"/>
      <c r="AO55" s="83"/>
      <c r="AP55" s="83"/>
      <c r="AQ55" s="83"/>
      <c r="AR55" s="86">
        <v>0.25672</v>
      </c>
      <c r="AS55" s="87"/>
      <c r="AT55" s="87"/>
      <c r="AU55" s="82" t="s">
        <v>42</v>
      </c>
      <c r="AV55" s="83"/>
      <c r="AW55" s="83"/>
      <c r="AX55" s="83"/>
      <c r="AY55" s="83"/>
      <c r="AZ55" s="83"/>
      <c r="BA55" s="83"/>
      <c r="BB55" s="83"/>
      <c r="BC55" s="83"/>
      <c r="BD55" s="83"/>
      <c r="BE55" s="88">
        <f t="shared" si="0"/>
        <v>91.240085040000011</v>
      </c>
      <c r="BF55" s="89"/>
      <c r="BG55" s="89"/>
      <c r="BH55" s="89"/>
      <c r="BI55" s="89"/>
      <c r="BJ55" s="89"/>
      <c r="BK55" s="82" t="s">
        <v>205</v>
      </c>
      <c r="BL55" s="83"/>
      <c r="BM55" s="83"/>
      <c r="BN55" s="83"/>
      <c r="BO55" s="83"/>
      <c r="BP55" s="83"/>
      <c r="BQ55" s="83"/>
    </row>
    <row r="56" spans="1:69" x14ac:dyDescent="0.2">
      <c r="A56" s="13"/>
      <c r="B56" s="14"/>
      <c r="C56" s="13"/>
      <c r="D56" s="18"/>
      <c r="E56" s="18"/>
      <c r="F56" s="18"/>
      <c r="G56" s="18"/>
      <c r="H56" s="18"/>
      <c r="I56" s="18"/>
      <c r="J56" s="18"/>
      <c r="K56" s="18"/>
      <c r="L56" s="18"/>
      <c r="M56" s="90"/>
      <c r="N56" s="82" t="s">
        <v>51</v>
      </c>
      <c r="O56" s="83"/>
      <c r="P56" s="83"/>
      <c r="Q56" s="83"/>
      <c r="R56" s="83"/>
      <c r="S56" s="83"/>
      <c r="T56" s="83"/>
      <c r="U56" s="83"/>
      <c r="V56" s="83"/>
      <c r="W56" s="83"/>
      <c r="X56" s="83"/>
      <c r="Y56" s="83"/>
      <c r="Z56" s="83"/>
      <c r="AA56" s="82" t="s">
        <v>47</v>
      </c>
      <c r="AB56" s="83"/>
      <c r="AC56" s="83"/>
      <c r="AD56" s="83"/>
      <c r="AE56" s="83"/>
      <c r="AF56" s="84">
        <v>472749</v>
      </c>
      <c r="AG56" s="85"/>
      <c r="AH56" s="85"/>
      <c r="AI56" s="85"/>
      <c r="AJ56" s="85"/>
      <c r="AK56" s="85"/>
      <c r="AL56" s="85"/>
      <c r="AM56" s="82" t="s">
        <v>41</v>
      </c>
      <c r="AN56" s="83"/>
      <c r="AO56" s="83"/>
      <c r="AP56" s="83"/>
      <c r="AQ56" s="83"/>
      <c r="AR56" s="86">
        <v>0.24665999999999999</v>
      </c>
      <c r="AS56" s="87"/>
      <c r="AT56" s="87"/>
      <c r="AU56" s="82" t="s">
        <v>42</v>
      </c>
      <c r="AV56" s="83"/>
      <c r="AW56" s="83"/>
      <c r="AX56" s="83"/>
      <c r="AY56" s="83"/>
      <c r="AZ56" s="83"/>
      <c r="BA56" s="83"/>
      <c r="BB56" s="83"/>
      <c r="BC56" s="83"/>
      <c r="BD56" s="83"/>
      <c r="BE56" s="88">
        <f t="shared" si="0"/>
        <v>116.60826834</v>
      </c>
      <c r="BF56" s="89"/>
      <c r="BG56" s="89"/>
      <c r="BH56" s="89"/>
      <c r="BI56" s="89"/>
      <c r="BJ56" s="89"/>
      <c r="BK56" s="82" t="s">
        <v>206</v>
      </c>
      <c r="BL56" s="83"/>
      <c r="BM56" s="83"/>
      <c r="BN56" s="83"/>
      <c r="BO56" s="83"/>
      <c r="BP56" s="83"/>
      <c r="BQ56" s="83"/>
    </row>
    <row r="57" spans="1:69" x14ac:dyDescent="0.2">
      <c r="A57" s="13"/>
      <c r="B57" s="14"/>
      <c r="C57" s="13"/>
      <c r="D57" s="18"/>
      <c r="E57" s="18"/>
      <c r="F57" s="18"/>
      <c r="G57" s="18"/>
      <c r="H57" s="18"/>
      <c r="I57" s="18"/>
      <c r="J57" s="18"/>
      <c r="K57" s="18"/>
      <c r="L57" s="18"/>
      <c r="M57" s="90"/>
      <c r="N57" s="82" t="s">
        <v>52</v>
      </c>
      <c r="O57" s="83"/>
      <c r="P57" s="83"/>
      <c r="Q57" s="83"/>
      <c r="R57" s="83"/>
      <c r="S57" s="83"/>
      <c r="T57" s="83"/>
      <c r="U57" s="83"/>
      <c r="V57" s="83"/>
      <c r="W57" s="83"/>
      <c r="X57" s="83"/>
      <c r="Y57" s="83"/>
      <c r="Z57" s="83"/>
      <c r="AA57" s="82" t="s">
        <v>47</v>
      </c>
      <c r="AB57" s="83"/>
      <c r="AC57" s="83"/>
      <c r="AD57" s="83"/>
      <c r="AE57" s="83"/>
      <c r="AF57" s="84">
        <v>6330</v>
      </c>
      <c r="AG57" s="85"/>
      <c r="AH57" s="85"/>
      <c r="AI57" s="85"/>
      <c r="AJ57" s="85"/>
      <c r="AK57" s="85"/>
      <c r="AL57" s="85"/>
      <c r="AM57" s="82" t="s">
        <v>49</v>
      </c>
      <c r="AN57" s="83"/>
      <c r="AO57" s="83"/>
      <c r="AP57" s="83"/>
      <c r="AQ57" s="83"/>
      <c r="AR57" s="86">
        <v>2.1680199999999998</v>
      </c>
      <c r="AS57" s="87"/>
      <c r="AT57" s="87"/>
      <c r="AU57" s="82" t="s">
        <v>50</v>
      </c>
      <c r="AV57" s="83"/>
      <c r="AW57" s="83"/>
      <c r="AX57" s="83"/>
      <c r="AY57" s="83"/>
      <c r="AZ57" s="83"/>
      <c r="BA57" s="83"/>
      <c r="BB57" s="83"/>
      <c r="BC57" s="83"/>
      <c r="BD57" s="83"/>
      <c r="BE57" s="88">
        <f t="shared" si="0"/>
        <v>13.723566599999998</v>
      </c>
      <c r="BF57" s="89"/>
      <c r="BG57" s="89"/>
      <c r="BH57" s="89"/>
      <c r="BI57" s="89"/>
      <c r="BJ57" s="89"/>
      <c r="BK57" s="82" t="s">
        <v>207</v>
      </c>
      <c r="BL57" s="83"/>
      <c r="BM57" s="83"/>
      <c r="BN57" s="83"/>
      <c r="BO57" s="83"/>
      <c r="BP57" s="83"/>
      <c r="BQ57" s="83"/>
    </row>
    <row r="58" spans="1:69" x14ac:dyDescent="0.2">
      <c r="A58" s="13"/>
      <c r="B58" s="14"/>
      <c r="C58" s="13"/>
      <c r="D58" s="18"/>
      <c r="E58" s="18"/>
      <c r="F58" s="18"/>
      <c r="G58" s="18"/>
      <c r="H58" s="18"/>
      <c r="I58" s="18"/>
      <c r="J58" s="18"/>
      <c r="K58" s="18"/>
      <c r="L58" s="18"/>
      <c r="M58" s="90"/>
      <c r="N58" s="82" t="s">
        <v>53</v>
      </c>
      <c r="O58" s="83"/>
      <c r="P58" s="83"/>
      <c r="Q58" s="83"/>
      <c r="R58" s="83"/>
      <c r="S58" s="83"/>
      <c r="T58" s="83"/>
      <c r="U58" s="83"/>
      <c r="V58" s="83"/>
      <c r="W58" s="83"/>
      <c r="X58" s="83"/>
      <c r="Y58" s="83"/>
      <c r="Z58" s="83"/>
      <c r="AA58" s="82" t="s">
        <v>47</v>
      </c>
      <c r="AB58" s="83"/>
      <c r="AC58" s="83"/>
      <c r="AD58" s="83"/>
      <c r="AE58" s="83"/>
      <c r="AF58" s="84">
        <v>16609</v>
      </c>
      <c r="AG58" s="85"/>
      <c r="AH58" s="85"/>
      <c r="AI58" s="85"/>
      <c r="AJ58" s="85"/>
      <c r="AK58" s="85"/>
      <c r="AL58" s="85"/>
      <c r="AM58" s="82" t="s">
        <v>49</v>
      </c>
      <c r="AN58" s="83"/>
      <c r="AO58" s="83"/>
      <c r="AP58" s="83"/>
      <c r="AQ58" s="83"/>
      <c r="AR58" s="86">
        <v>2.54603</v>
      </c>
      <c r="AS58" s="87"/>
      <c r="AT58" s="87"/>
      <c r="AU58" s="82" t="s">
        <v>50</v>
      </c>
      <c r="AV58" s="83"/>
      <c r="AW58" s="83"/>
      <c r="AX58" s="83"/>
      <c r="AY58" s="83"/>
      <c r="AZ58" s="83"/>
      <c r="BA58" s="83"/>
      <c r="BB58" s="83"/>
      <c r="BC58" s="83"/>
      <c r="BD58" s="83"/>
      <c r="BE58" s="88">
        <f t="shared" si="0"/>
        <v>42.287012269999998</v>
      </c>
      <c r="BF58" s="89"/>
      <c r="BG58" s="89"/>
      <c r="BH58" s="89"/>
      <c r="BI58" s="89"/>
      <c r="BJ58" s="89"/>
      <c r="BK58" s="82" t="s">
        <v>207</v>
      </c>
      <c r="BL58" s="83"/>
      <c r="BM58" s="83"/>
      <c r="BN58" s="83"/>
      <c r="BO58" s="83"/>
      <c r="BP58" s="83"/>
      <c r="BQ58" s="83"/>
    </row>
    <row r="59" spans="1:69" x14ac:dyDescent="0.2">
      <c r="A59" s="13"/>
      <c r="B59" s="14"/>
      <c r="C59" s="13"/>
      <c r="D59" s="18"/>
      <c r="E59" s="18"/>
      <c r="F59" s="18"/>
      <c r="G59" s="18"/>
      <c r="H59" s="18"/>
      <c r="I59" s="18"/>
      <c r="J59" s="18"/>
      <c r="K59" s="18"/>
      <c r="L59" s="18"/>
      <c r="M59" s="90"/>
      <c r="N59" s="82" t="s">
        <v>54</v>
      </c>
      <c r="O59" s="83"/>
      <c r="P59" s="83"/>
      <c r="Q59" s="83"/>
      <c r="R59" s="83"/>
      <c r="S59" s="83"/>
      <c r="T59" s="83"/>
      <c r="U59" s="83"/>
      <c r="V59" s="83"/>
      <c r="W59" s="83"/>
      <c r="X59" s="83"/>
      <c r="Y59" s="83"/>
      <c r="Z59" s="83"/>
      <c r="AA59" s="82" t="s">
        <v>44</v>
      </c>
      <c r="AB59" s="83"/>
      <c r="AC59" s="83"/>
      <c r="AD59" s="83"/>
      <c r="AE59" s="83"/>
      <c r="AF59" s="84">
        <v>176418</v>
      </c>
      <c r="AG59" s="85"/>
      <c r="AH59" s="85"/>
      <c r="AI59" s="85"/>
      <c r="AJ59" s="85"/>
      <c r="AK59" s="85"/>
      <c r="AL59" s="85"/>
      <c r="AM59" s="82" t="s">
        <v>55</v>
      </c>
      <c r="AN59" s="83"/>
      <c r="AO59" s="83"/>
      <c r="AP59" s="83"/>
      <c r="AQ59" s="83"/>
      <c r="AR59" s="86">
        <v>0.34399999999999997</v>
      </c>
      <c r="AS59" s="87"/>
      <c r="AT59" s="87"/>
      <c r="AU59" s="82" t="s">
        <v>56</v>
      </c>
      <c r="AV59" s="83"/>
      <c r="AW59" s="83"/>
      <c r="AX59" s="83"/>
      <c r="AY59" s="83"/>
      <c r="AZ59" s="83"/>
      <c r="BA59" s="83"/>
      <c r="BB59" s="83"/>
      <c r="BC59" s="83"/>
      <c r="BD59" s="83"/>
      <c r="BE59" s="88">
        <f t="shared" si="0"/>
        <v>60.687791999999995</v>
      </c>
      <c r="BF59" s="89"/>
      <c r="BG59" s="89"/>
      <c r="BH59" s="89"/>
      <c r="BI59" s="89"/>
      <c r="BJ59" s="89"/>
      <c r="BK59" s="82" t="s">
        <v>208</v>
      </c>
      <c r="BL59" s="83"/>
      <c r="BM59" s="83"/>
      <c r="BN59" s="83"/>
      <c r="BO59" s="83"/>
      <c r="BP59" s="83"/>
      <c r="BQ59" s="83"/>
    </row>
    <row r="60" spans="1:69" x14ac:dyDescent="0.2">
      <c r="A60" s="13"/>
      <c r="B60" s="14"/>
      <c r="C60" s="13"/>
      <c r="D60" s="18"/>
      <c r="E60" s="18"/>
      <c r="F60" s="18"/>
      <c r="G60" s="18"/>
      <c r="H60" s="18"/>
      <c r="I60" s="18"/>
      <c r="J60" s="18"/>
      <c r="K60" s="18"/>
      <c r="L60" s="18"/>
      <c r="M60" s="90"/>
      <c r="N60" s="82" t="s">
        <v>57</v>
      </c>
      <c r="O60" s="83"/>
      <c r="P60" s="83"/>
      <c r="Q60" s="83"/>
      <c r="R60" s="83"/>
      <c r="S60" s="83"/>
      <c r="T60" s="83"/>
      <c r="U60" s="83"/>
      <c r="V60" s="83"/>
      <c r="W60" s="83"/>
      <c r="X60" s="83"/>
      <c r="Y60" s="83"/>
      <c r="Z60" s="83"/>
      <c r="AA60" s="82" t="s">
        <v>44</v>
      </c>
      <c r="AB60" s="83"/>
      <c r="AC60" s="83"/>
      <c r="AD60" s="83"/>
      <c r="AE60" s="83"/>
      <c r="AF60" s="84">
        <v>230623</v>
      </c>
      <c r="AG60" s="85"/>
      <c r="AH60" s="85"/>
      <c r="AI60" s="85"/>
      <c r="AJ60" s="85"/>
      <c r="AK60" s="85"/>
      <c r="AL60" s="85"/>
      <c r="AM60" s="82" t="s">
        <v>55</v>
      </c>
      <c r="AN60" s="83"/>
      <c r="AO60" s="83"/>
      <c r="AP60" s="83"/>
      <c r="AQ60" s="83"/>
      <c r="AR60" s="86">
        <v>0.70799999999999996</v>
      </c>
      <c r="AS60" s="87"/>
      <c r="AT60" s="87"/>
      <c r="AU60" s="82" t="s">
        <v>56</v>
      </c>
      <c r="AV60" s="83"/>
      <c r="AW60" s="83"/>
      <c r="AX60" s="83"/>
      <c r="AY60" s="83"/>
      <c r="AZ60" s="83"/>
      <c r="BA60" s="83"/>
      <c r="BB60" s="83"/>
      <c r="BC60" s="83"/>
      <c r="BD60" s="83"/>
      <c r="BE60" s="88">
        <f t="shared" si="0"/>
        <v>163.28108399999999</v>
      </c>
      <c r="BF60" s="89"/>
      <c r="BG60" s="89"/>
      <c r="BH60" s="89"/>
      <c r="BI60" s="89"/>
      <c r="BJ60" s="89"/>
      <c r="BK60" s="82" t="s">
        <v>208</v>
      </c>
      <c r="BL60" s="83"/>
      <c r="BM60" s="83"/>
      <c r="BN60" s="83"/>
      <c r="BO60" s="83"/>
      <c r="BP60" s="83"/>
      <c r="BQ60" s="83"/>
    </row>
    <row r="61" spans="1:69" x14ac:dyDescent="0.2">
      <c r="A61" s="13"/>
      <c r="B61" s="14"/>
      <c r="C61" s="13"/>
      <c r="D61" s="18"/>
      <c r="E61" s="18"/>
      <c r="F61" s="18"/>
      <c r="G61" s="18"/>
      <c r="H61" s="18"/>
      <c r="I61" s="18"/>
      <c r="J61" s="18"/>
      <c r="K61" s="18"/>
      <c r="L61" s="18"/>
      <c r="M61" s="90"/>
      <c r="N61" s="82" t="s">
        <v>58</v>
      </c>
      <c r="O61" s="83"/>
      <c r="P61" s="83"/>
      <c r="Q61" s="83"/>
      <c r="R61" s="83"/>
      <c r="S61" s="83"/>
      <c r="T61" s="83"/>
      <c r="U61" s="83"/>
      <c r="V61" s="83"/>
      <c r="W61" s="83"/>
      <c r="X61" s="83"/>
      <c r="Y61" s="83"/>
      <c r="Z61" s="83"/>
      <c r="AA61" s="82" t="s">
        <v>44</v>
      </c>
      <c r="AB61" s="83"/>
      <c r="AC61" s="83"/>
      <c r="AD61" s="83"/>
      <c r="AE61" s="83"/>
      <c r="AF61" s="84">
        <v>304</v>
      </c>
      <c r="AG61" s="85"/>
      <c r="AH61" s="85"/>
      <c r="AI61" s="85"/>
      <c r="AJ61" s="85"/>
      <c r="AK61" s="85"/>
      <c r="AL61" s="85"/>
      <c r="AM61" s="82" t="s">
        <v>59</v>
      </c>
      <c r="AN61" s="83"/>
      <c r="AO61" s="83"/>
      <c r="AP61" s="83"/>
      <c r="AQ61" s="83"/>
      <c r="AR61" s="86">
        <v>21.316700000000001</v>
      </c>
      <c r="AS61" s="87"/>
      <c r="AT61" s="87"/>
      <c r="AU61" s="82" t="s">
        <v>60</v>
      </c>
      <c r="AV61" s="83"/>
      <c r="AW61" s="83"/>
      <c r="AX61" s="83"/>
      <c r="AY61" s="83"/>
      <c r="AZ61" s="83"/>
      <c r="BA61" s="83"/>
      <c r="BB61" s="83"/>
      <c r="BC61" s="83"/>
      <c r="BD61" s="83"/>
      <c r="BE61" s="88">
        <f t="shared" si="0"/>
        <v>6.4802768000000004</v>
      </c>
      <c r="BF61" s="89"/>
      <c r="BG61" s="89"/>
      <c r="BH61" s="89"/>
      <c r="BI61" s="89"/>
      <c r="BJ61" s="89"/>
      <c r="BK61" s="82" t="s">
        <v>209</v>
      </c>
      <c r="BL61" s="83"/>
      <c r="BM61" s="83"/>
      <c r="BN61" s="83"/>
      <c r="BO61" s="83"/>
      <c r="BP61" s="83"/>
      <c r="BQ61" s="83"/>
    </row>
    <row r="62" spans="1:69" x14ac:dyDescent="0.2">
      <c r="A62" s="13"/>
      <c r="B62" s="14"/>
      <c r="C62" s="13"/>
      <c r="D62" s="18"/>
      <c r="E62" s="18"/>
      <c r="F62" s="18"/>
      <c r="G62" s="18"/>
      <c r="H62" s="18"/>
      <c r="I62" s="18"/>
      <c r="J62" s="18"/>
      <c r="K62" s="18"/>
      <c r="L62" s="18"/>
      <c r="M62" s="90"/>
      <c r="N62" s="82" t="s">
        <v>61</v>
      </c>
      <c r="O62" s="83"/>
      <c r="P62" s="83"/>
      <c r="Q62" s="83"/>
      <c r="R62" s="83"/>
      <c r="S62" s="83"/>
      <c r="T62" s="83"/>
      <c r="U62" s="83"/>
      <c r="V62" s="83"/>
      <c r="W62" s="83"/>
      <c r="X62" s="83"/>
      <c r="Y62" s="83"/>
      <c r="Z62" s="83"/>
      <c r="AA62" s="82" t="s">
        <v>44</v>
      </c>
      <c r="AB62" s="83"/>
      <c r="AC62" s="83"/>
      <c r="AD62" s="83"/>
      <c r="AE62" s="83"/>
      <c r="AF62" s="84">
        <v>675</v>
      </c>
      <c r="AG62" s="85"/>
      <c r="AH62" s="85"/>
      <c r="AI62" s="85"/>
      <c r="AJ62" s="85"/>
      <c r="AK62" s="85"/>
      <c r="AL62" s="85"/>
      <c r="AM62" s="82" t="s">
        <v>59</v>
      </c>
      <c r="AN62" s="83"/>
      <c r="AO62" s="83"/>
      <c r="AP62" s="83"/>
      <c r="AQ62" s="83"/>
      <c r="AR62" s="86">
        <v>21.316700000000001</v>
      </c>
      <c r="AS62" s="87"/>
      <c r="AT62" s="87"/>
      <c r="AU62" s="82" t="s">
        <v>60</v>
      </c>
      <c r="AV62" s="83"/>
      <c r="AW62" s="83"/>
      <c r="AX62" s="83"/>
      <c r="AY62" s="83"/>
      <c r="AZ62" s="83"/>
      <c r="BA62" s="83"/>
      <c r="BB62" s="83"/>
      <c r="BC62" s="83"/>
      <c r="BD62" s="83"/>
      <c r="BE62" s="88">
        <f t="shared" si="0"/>
        <v>14.388772500000002</v>
      </c>
      <c r="BF62" s="89"/>
      <c r="BG62" s="89"/>
      <c r="BH62" s="89"/>
      <c r="BI62" s="89"/>
      <c r="BJ62" s="89"/>
      <c r="BK62" s="82" t="s">
        <v>209</v>
      </c>
      <c r="BL62" s="83"/>
      <c r="BM62" s="83"/>
      <c r="BN62" s="83"/>
      <c r="BO62" s="83"/>
      <c r="BP62" s="83"/>
      <c r="BQ62" s="83"/>
    </row>
    <row r="63" spans="1:69" x14ac:dyDescent="0.2">
      <c r="A63" s="13"/>
      <c r="B63" s="14"/>
      <c r="C63" s="13"/>
      <c r="D63" s="18"/>
      <c r="E63" s="18"/>
      <c r="F63" s="18"/>
      <c r="G63" s="18"/>
      <c r="H63" s="18"/>
      <c r="I63" s="18"/>
      <c r="J63" s="18"/>
      <c r="K63" s="18"/>
      <c r="L63" s="18"/>
      <c r="M63" s="90"/>
      <c r="N63" s="82" t="s">
        <v>62</v>
      </c>
      <c r="O63" s="83"/>
      <c r="P63" s="83"/>
      <c r="Q63" s="83"/>
      <c r="R63" s="83"/>
      <c r="S63" s="83"/>
      <c r="T63" s="83"/>
      <c r="U63" s="83"/>
      <c r="V63" s="83"/>
      <c r="W63" s="83"/>
      <c r="X63" s="83"/>
      <c r="Y63" s="83"/>
      <c r="Z63" s="83"/>
      <c r="AA63" s="82" t="s">
        <v>44</v>
      </c>
      <c r="AB63" s="83"/>
      <c r="AC63" s="83"/>
      <c r="AD63" s="83"/>
      <c r="AE63" s="83"/>
      <c r="AF63" s="84">
        <v>51</v>
      </c>
      <c r="AG63" s="85"/>
      <c r="AH63" s="85"/>
      <c r="AI63" s="85"/>
      <c r="AJ63" s="85"/>
      <c r="AK63" s="85"/>
      <c r="AL63" s="85"/>
      <c r="AM63" s="82" t="s">
        <v>59</v>
      </c>
      <c r="AN63" s="83"/>
      <c r="AO63" s="83"/>
      <c r="AP63" s="83"/>
      <c r="AQ63" s="83"/>
      <c r="AR63" s="86">
        <v>10.203900000000001</v>
      </c>
      <c r="AS63" s="87"/>
      <c r="AT63" s="87"/>
      <c r="AU63" s="82" t="s">
        <v>60</v>
      </c>
      <c r="AV63" s="83"/>
      <c r="AW63" s="83"/>
      <c r="AX63" s="83"/>
      <c r="AY63" s="83"/>
      <c r="AZ63" s="83"/>
      <c r="BA63" s="83"/>
      <c r="BB63" s="83"/>
      <c r="BC63" s="83"/>
      <c r="BD63" s="83"/>
      <c r="BE63" s="88">
        <f t="shared" si="0"/>
        <v>0.5203989</v>
      </c>
      <c r="BF63" s="89"/>
      <c r="BG63" s="89"/>
      <c r="BH63" s="89"/>
      <c r="BI63" s="89"/>
      <c r="BJ63" s="89"/>
      <c r="BK63" s="82" t="s">
        <v>209</v>
      </c>
      <c r="BL63" s="83"/>
      <c r="BM63" s="83"/>
      <c r="BN63" s="83"/>
      <c r="BO63" s="83"/>
      <c r="BP63" s="83"/>
      <c r="BQ63" s="83"/>
    </row>
    <row r="64" spans="1:69" x14ac:dyDescent="0.2">
      <c r="A64" s="13"/>
      <c r="B64" s="14"/>
      <c r="C64" s="13"/>
      <c r="D64" s="18"/>
      <c r="E64" s="18"/>
      <c r="F64" s="18"/>
      <c r="G64" s="18"/>
      <c r="H64" s="18"/>
      <c r="I64" s="18"/>
      <c r="J64" s="18"/>
      <c r="K64" s="18"/>
      <c r="L64" s="18"/>
      <c r="M64" s="90"/>
      <c r="N64" s="82" t="s">
        <v>63</v>
      </c>
      <c r="O64" s="83"/>
      <c r="P64" s="83"/>
      <c r="Q64" s="83"/>
      <c r="R64" s="83"/>
      <c r="S64" s="83"/>
      <c r="T64" s="83"/>
      <c r="U64" s="83"/>
      <c r="V64" s="83"/>
      <c r="W64" s="83"/>
      <c r="X64" s="83"/>
      <c r="Y64" s="83"/>
      <c r="Z64" s="83"/>
      <c r="AA64" s="82" t="s">
        <v>47</v>
      </c>
      <c r="AB64" s="83"/>
      <c r="AC64" s="83"/>
      <c r="AD64" s="83"/>
      <c r="AE64" s="83"/>
      <c r="AF64" s="84">
        <v>843500</v>
      </c>
      <c r="AG64" s="85"/>
      <c r="AH64" s="85"/>
      <c r="AI64" s="85"/>
      <c r="AJ64" s="85"/>
      <c r="AK64" s="85"/>
      <c r="AL64" s="85"/>
      <c r="AM64" s="82" t="s">
        <v>41</v>
      </c>
      <c r="AN64" s="83"/>
      <c r="AO64" s="83"/>
      <c r="AP64" s="83"/>
      <c r="AQ64" s="83"/>
      <c r="AR64" s="86">
        <v>1.545E-2</v>
      </c>
      <c r="AS64" s="87"/>
      <c r="AT64" s="87"/>
      <c r="AU64" s="82" t="s">
        <v>42</v>
      </c>
      <c r="AV64" s="83"/>
      <c r="AW64" s="83"/>
      <c r="AX64" s="83"/>
      <c r="AY64" s="83"/>
      <c r="AZ64" s="83"/>
      <c r="BA64" s="83"/>
      <c r="BB64" s="83"/>
      <c r="BC64" s="83"/>
      <c r="BD64" s="83"/>
      <c r="BE64" s="88">
        <f t="shared" si="0"/>
        <v>13.032075000000001</v>
      </c>
      <c r="BF64" s="89"/>
      <c r="BG64" s="89"/>
      <c r="BH64" s="89"/>
      <c r="BI64" s="89"/>
      <c r="BJ64" s="89"/>
      <c r="BK64" s="82" t="s">
        <v>210</v>
      </c>
      <c r="BL64" s="83"/>
      <c r="BM64" s="83"/>
      <c r="BN64" s="83"/>
      <c r="BO64" s="83"/>
      <c r="BP64" s="83"/>
      <c r="BQ64" s="83"/>
    </row>
    <row r="65" spans="1:69" x14ac:dyDescent="0.2">
      <c r="A65" s="13"/>
      <c r="B65" s="14"/>
      <c r="C65" s="13"/>
      <c r="D65" s="18"/>
      <c r="E65" s="18"/>
      <c r="F65" s="18"/>
      <c r="G65" s="18"/>
      <c r="H65" s="18"/>
      <c r="I65" s="18"/>
      <c r="J65" s="18"/>
      <c r="K65" s="18"/>
      <c r="L65" s="18"/>
      <c r="M65" s="90"/>
      <c r="N65" s="82" t="s">
        <v>39</v>
      </c>
      <c r="O65" s="83"/>
      <c r="P65" s="83"/>
      <c r="Q65" s="83"/>
      <c r="R65" s="83"/>
      <c r="S65" s="83"/>
      <c r="T65" s="83"/>
      <c r="U65" s="83"/>
      <c r="V65" s="83"/>
      <c r="W65" s="83"/>
      <c r="X65" s="83"/>
      <c r="Y65" s="83"/>
      <c r="Z65" s="83"/>
      <c r="AA65" s="82" t="s">
        <v>40</v>
      </c>
      <c r="AB65" s="83"/>
      <c r="AC65" s="83"/>
      <c r="AD65" s="83"/>
      <c r="AE65" s="83"/>
      <c r="AF65" s="84">
        <v>5278219</v>
      </c>
      <c r="AG65" s="85"/>
      <c r="AH65" s="85"/>
      <c r="AI65" s="85"/>
      <c r="AJ65" s="85"/>
      <c r="AK65" s="85"/>
      <c r="AL65" s="85"/>
      <c r="AM65" s="82" t="s">
        <v>41</v>
      </c>
      <c r="AN65" s="83"/>
      <c r="AO65" s="83"/>
      <c r="AP65" s="83"/>
      <c r="AQ65" s="83"/>
      <c r="AR65" s="86">
        <v>0.23313999999999999</v>
      </c>
      <c r="AS65" s="87"/>
      <c r="AT65" s="87"/>
      <c r="AU65" s="82" t="s">
        <v>42</v>
      </c>
      <c r="AV65" s="83"/>
      <c r="AW65" s="83"/>
      <c r="AX65" s="83"/>
      <c r="AY65" s="83"/>
      <c r="AZ65" s="83"/>
      <c r="BA65" s="83"/>
      <c r="BB65" s="83"/>
      <c r="BC65" s="83"/>
      <c r="BD65" s="83"/>
      <c r="BE65" s="88">
        <f t="shared" si="0"/>
        <v>1230.5639776599999</v>
      </c>
      <c r="BF65" s="89"/>
      <c r="BG65" s="89"/>
      <c r="BH65" s="89"/>
      <c r="BI65" s="89"/>
      <c r="BJ65" s="89"/>
      <c r="BK65" s="82" t="s">
        <v>294</v>
      </c>
      <c r="BL65" s="83"/>
      <c r="BM65" s="83"/>
      <c r="BN65" s="83"/>
      <c r="BO65" s="83"/>
      <c r="BP65" s="83"/>
      <c r="BQ65" s="83"/>
    </row>
    <row r="66" spans="1:69" x14ac:dyDescent="0.2">
      <c r="A66" s="15"/>
      <c r="B66" s="16"/>
      <c r="C66" s="15"/>
      <c r="D66" s="19"/>
      <c r="E66" s="19"/>
      <c r="F66" s="19"/>
      <c r="G66" s="19"/>
      <c r="H66" s="19"/>
      <c r="I66" s="19"/>
      <c r="J66" s="19"/>
      <c r="K66" s="19"/>
      <c r="L66" s="19"/>
      <c r="M66" s="19"/>
      <c r="N66" s="82" t="s">
        <v>39</v>
      </c>
      <c r="O66" s="83"/>
      <c r="P66" s="83"/>
      <c r="Q66" s="83"/>
      <c r="R66" s="83"/>
      <c r="S66" s="83"/>
      <c r="T66" s="83"/>
      <c r="U66" s="83"/>
      <c r="V66" s="83"/>
      <c r="W66" s="83"/>
      <c r="X66" s="83"/>
      <c r="Y66" s="83"/>
      <c r="Z66" s="83"/>
      <c r="AA66" s="82" t="s">
        <v>40</v>
      </c>
      <c r="AB66" s="83"/>
      <c r="AC66" s="83"/>
      <c r="AD66" s="83"/>
      <c r="AE66" s="83"/>
      <c r="AF66" s="84">
        <v>22089</v>
      </c>
      <c r="AG66" s="85"/>
      <c r="AH66" s="85"/>
      <c r="AI66" s="85"/>
      <c r="AJ66" s="85"/>
      <c r="AK66" s="85"/>
      <c r="AL66" s="85"/>
      <c r="AM66" s="82" t="s">
        <v>41</v>
      </c>
      <c r="AN66" s="83"/>
      <c r="AO66" s="83"/>
      <c r="AP66" s="83"/>
      <c r="AQ66" s="83"/>
      <c r="AR66" s="86">
        <v>0.23313999999999999</v>
      </c>
      <c r="AS66" s="87"/>
      <c r="AT66" s="87"/>
      <c r="AU66" s="82" t="s">
        <v>42</v>
      </c>
      <c r="AV66" s="83"/>
      <c r="AW66" s="83"/>
      <c r="AX66" s="83"/>
      <c r="AY66" s="83"/>
      <c r="AZ66" s="83"/>
      <c r="BA66" s="83"/>
      <c r="BB66" s="83"/>
      <c r="BC66" s="83"/>
      <c r="BD66" s="83"/>
      <c r="BE66" s="88">
        <f t="shared" si="0"/>
        <v>5.1498294600000003</v>
      </c>
      <c r="BF66" s="89"/>
      <c r="BG66" s="89"/>
      <c r="BH66" s="89"/>
      <c r="BI66" s="89"/>
      <c r="BJ66" s="89"/>
      <c r="BK66" s="82" t="s">
        <v>295</v>
      </c>
      <c r="BL66" s="83"/>
      <c r="BM66" s="83"/>
      <c r="BN66" s="83"/>
      <c r="BO66" s="83"/>
      <c r="BP66" s="83"/>
      <c r="BQ66" s="83"/>
    </row>
    <row r="67" spans="1:69" x14ac:dyDescent="0.2">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2"/>
      <c r="AG67" s="92"/>
      <c r="AH67" s="92"/>
      <c r="AI67" s="92"/>
      <c r="AJ67" s="92"/>
      <c r="AK67" s="92"/>
      <c r="AL67" s="92"/>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c r="BP67" s="91"/>
      <c r="BQ67" s="91"/>
    </row>
    <row r="68" spans="1:69" x14ac:dyDescent="0.2">
      <c r="A68" s="91"/>
      <c r="B68" s="91"/>
      <c r="C68" s="91"/>
      <c r="D68" s="91"/>
      <c r="E68" s="91"/>
      <c r="F68" s="91"/>
      <c r="G68" s="91"/>
      <c r="H68" s="91"/>
      <c r="I68" s="91"/>
      <c r="J68" s="91"/>
      <c r="K68" s="91"/>
      <c r="L68" s="91"/>
      <c r="M68" s="93" t="s">
        <v>296</v>
      </c>
      <c r="N68" s="93"/>
      <c r="O68" s="93"/>
      <c r="P68" s="93"/>
      <c r="Q68" s="93"/>
      <c r="R68" s="93"/>
      <c r="S68" s="93"/>
      <c r="T68" s="93"/>
      <c r="U68" s="93"/>
      <c r="V68" s="93"/>
      <c r="W68" s="93"/>
      <c r="X68" s="93"/>
      <c r="Y68" s="93"/>
      <c r="Z68" s="93"/>
      <c r="AA68" s="93" t="s">
        <v>44</v>
      </c>
      <c r="AB68" s="93"/>
      <c r="AC68" s="93"/>
      <c r="AD68" s="93"/>
      <c r="AE68" s="93"/>
      <c r="AF68" s="84" t="e">
        <f>[1]Summary!D35</f>
        <v>#REF!</v>
      </c>
      <c r="AG68" s="84"/>
      <c r="AH68" s="84"/>
      <c r="AI68" s="84"/>
      <c r="AJ68" s="84"/>
      <c r="AK68" s="84"/>
      <c r="AL68" s="84"/>
      <c r="AM68" s="93" t="s">
        <v>297</v>
      </c>
      <c r="AN68" s="93"/>
      <c r="AO68" s="93"/>
      <c r="AP68" s="93"/>
      <c r="AQ68" s="93"/>
      <c r="AR68" s="94">
        <f>'[2]Business travel- air'!$F$23</f>
        <v>0.24429999999999999</v>
      </c>
      <c r="AS68" s="94"/>
      <c r="AT68" s="94"/>
      <c r="AU68" s="82" t="s">
        <v>298</v>
      </c>
      <c r="AV68" s="83"/>
      <c r="AW68" s="83"/>
      <c r="AX68" s="83"/>
      <c r="AY68" s="83"/>
      <c r="AZ68" s="83"/>
      <c r="BA68" s="83"/>
      <c r="BB68" s="83"/>
      <c r="BC68" s="83"/>
      <c r="BD68" s="83"/>
      <c r="BE68" s="95" t="e">
        <f>AF68*AR68/1000</f>
        <v>#REF!</v>
      </c>
      <c r="BF68" s="95"/>
      <c r="BG68" s="95"/>
      <c r="BH68" s="95"/>
      <c r="BI68" s="95"/>
      <c r="BJ68" s="95"/>
      <c r="BK68" s="93" t="s">
        <v>299</v>
      </c>
      <c r="BL68" s="93"/>
      <c r="BM68" s="93"/>
      <c r="BN68" s="93"/>
      <c r="BO68" s="93"/>
      <c r="BP68" s="93"/>
      <c r="BQ68" s="93"/>
    </row>
    <row r="69" spans="1:69" x14ac:dyDescent="0.2">
      <c r="A69" s="91"/>
      <c r="B69" s="91"/>
      <c r="C69" s="91"/>
      <c r="D69" s="91"/>
      <c r="E69" s="91"/>
      <c r="F69" s="91"/>
      <c r="G69" s="91"/>
      <c r="H69" s="91"/>
      <c r="I69" s="91"/>
      <c r="J69" s="91"/>
      <c r="K69" s="91"/>
      <c r="L69" s="91"/>
      <c r="M69" s="93" t="s">
        <v>300</v>
      </c>
      <c r="N69" s="93"/>
      <c r="O69" s="93"/>
      <c r="P69" s="93"/>
      <c r="Q69" s="93"/>
      <c r="R69" s="93"/>
      <c r="S69" s="93"/>
      <c r="T69" s="93"/>
      <c r="U69" s="93"/>
      <c r="V69" s="93"/>
      <c r="W69" s="93"/>
      <c r="X69" s="93"/>
      <c r="Y69" s="93"/>
      <c r="Z69" s="96"/>
      <c r="AA69" s="93" t="s">
        <v>44</v>
      </c>
      <c r="AB69" s="93"/>
      <c r="AC69" s="93"/>
      <c r="AD69" s="93"/>
      <c r="AE69" s="93"/>
      <c r="AF69" s="84">
        <f>[1]Summary!$E$19</f>
        <v>973255.60800000001</v>
      </c>
      <c r="AG69" s="84"/>
      <c r="AH69" s="84"/>
      <c r="AI69" s="84"/>
      <c r="AJ69" s="84"/>
      <c r="AK69" s="84"/>
      <c r="AL69" s="84"/>
      <c r="AM69" s="93" t="s">
        <v>297</v>
      </c>
      <c r="AN69" s="93"/>
      <c r="AO69" s="93"/>
      <c r="AP69" s="93"/>
      <c r="AQ69" s="93"/>
      <c r="AR69" s="94" t="e">
        <f>'[2]Business travel- air'!E54</f>
        <v>#REF!</v>
      </c>
      <c r="AS69" s="94"/>
      <c r="AT69" s="94"/>
      <c r="AU69" s="82" t="s">
        <v>298</v>
      </c>
      <c r="AV69" s="83"/>
      <c r="AW69" s="83"/>
      <c r="AX69" s="83"/>
      <c r="AY69" s="83"/>
      <c r="AZ69" s="83"/>
      <c r="BA69" s="83"/>
      <c r="BB69" s="83"/>
      <c r="BC69" s="83"/>
      <c r="BD69" s="83"/>
      <c r="BE69" s="95" t="e">
        <f t="shared" ref="BE69:BE80" si="1">AF69*AR69/1000</f>
        <v>#REF!</v>
      </c>
      <c r="BF69" s="95"/>
      <c r="BG69" s="95"/>
      <c r="BH69" s="95"/>
      <c r="BI69" s="95"/>
      <c r="BJ69" s="95"/>
      <c r="BK69" s="93" t="s">
        <v>299</v>
      </c>
      <c r="BL69" s="93"/>
      <c r="BM69" s="93"/>
      <c r="BN69" s="93"/>
      <c r="BO69" s="93"/>
      <c r="BP69" s="93"/>
      <c r="BQ69" s="93"/>
    </row>
    <row r="70" spans="1:69" x14ac:dyDescent="0.2">
      <c r="A70" s="91"/>
      <c r="B70" s="91"/>
      <c r="C70" s="91"/>
      <c r="D70" s="91"/>
      <c r="E70" s="91"/>
      <c r="F70" s="91"/>
      <c r="G70" s="91"/>
      <c r="H70" s="91"/>
      <c r="I70" s="91"/>
      <c r="J70" s="91"/>
      <c r="K70" s="91"/>
      <c r="L70" s="91"/>
      <c r="M70" s="93" t="s">
        <v>301</v>
      </c>
      <c r="N70" s="93"/>
      <c r="O70" s="93"/>
      <c r="P70" s="93"/>
      <c r="Q70" s="93"/>
      <c r="R70" s="93"/>
      <c r="S70" s="93"/>
      <c r="T70" s="93"/>
      <c r="U70" s="93"/>
      <c r="V70" s="93"/>
      <c r="W70" s="93"/>
      <c r="X70" s="93"/>
      <c r="Y70" s="93"/>
      <c r="Z70" s="96"/>
      <c r="AA70" s="93" t="s">
        <v>44</v>
      </c>
      <c r="AB70" s="93"/>
      <c r="AC70" s="93"/>
      <c r="AD70" s="93"/>
      <c r="AE70" s="93"/>
      <c r="AF70" s="84">
        <f>[1]Summary!$E$18</f>
        <v>24747.732</v>
      </c>
      <c r="AG70" s="84"/>
      <c r="AH70" s="84"/>
      <c r="AI70" s="84"/>
      <c r="AJ70" s="84"/>
      <c r="AK70" s="84"/>
      <c r="AL70" s="84"/>
      <c r="AM70" s="93" t="s">
        <v>297</v>
      </c>
      <c r="AN70" s="93"/>
      <c r="AO70" s="93"/>
      <c r="AP70" s="93"/>
      <c r="AQ70" s="93"/>
      <c r="AR70" s="94" t="e">
        <f>'[2]Business travel- air'!E55</f>
        <v>#REF!</v>
      </c>
      <c r="AS70" s="94"/>
      <c r="AT70" s="94"/>
      <c r="AU70" s="82" t="s">
        <v>298</v>
      </c>
      <c r="AV70" s="83"/>
      <c r="AW70" s="83"/>
      <c r="AX70" s="83"/>
      <c r="AY70" s="83"/>
      <c r="AZ70" s="83"/>
      <c r="BA70" s="83"/>
      <c r="BB70" s="83"/>
      <c r="BC70" s="83"/>
      <c r="BD70" s="83"/>
      <c r="BE70" s="95" t="e">
        <f t="shared" si="1"/>
        <v>#REF!</v>
      </c>
      <c r="BF70" s="95"/>
      <c r="BG70" s="95"/>
      <c r="BH70" s="95"/>
      <c r="BI70" s="95"/>
      <c r="BJ70" s="95"/>
      <c r="BK70" s="93" t="s">
        <v>299</v>
      </c>
      <c r="BL70" s="93"/>
      <c r="BM70" s="93"/>
      <c r="BN70" s="93"/>
      <c r="BO70" s="93"/>
      <c r="BP70" s="93"/>
      <c r="BQ70" s="93"/>
    </row>
    <row r="71" spans="1:69" x14ac:dyDescent="0.2">
      <c r="A71" s="91"/>
      <c r="B71" s="91"/>
      <c r="C71" s="91"/>
      <c r="D71" s="91"/>
      <c r="E71" s="91"/>
      <c r="F71" s="91"/>
      <c r="G71" s="91"/>
      <c r="H71" s="91"/>
      <c r="I71" s="91"/>
      <c r="J71" s="91"/>
      <c r="K71" s="91"/>
      <c r="L71" s="91"/>
      <c r="M71" s="93" t="s">
        <v>302</v>
      </c>
      <c r="N71" s="93"/>
      <c r="O71" s="93"/>
      <c r="P71" s="93"/>
      <c r="Q71" s="93"/>
      <c r="R71" s="93"/>
      <c r="S71" s="93"/>
      <c r="T71" s="93"/>
      <c r="U71" s="93"/>
      <c r="V71" s="93"/>
      <c r="W71" s="93"/>
      <c r="X71" s="93"/>
      <c r="Y71" s="93"/>
      <c r="Z71" s="96"/>
      <c r="AA71" s="93" t="s">
        <v>44</v>
      </c>
      <c r="AB71" s="93"/>
      <c r="AC71" s="93"/>
      <c r="AD71" s="93"/>
      <c r="AE71" s="93"/>
      <c r="AF71" s="84">
        <f>[1]Summary!$E$20</f>
        <v>2606.0369999999998</v>
      </c>
      <c r="AG71" s="84"/>
      <c r="AH71" s="84"/>
      <c r="AI71" s="84"/>
      <c r="AJ71" s="84"/>
      <c r="AK71" s="84"/>
      <c r="AL71" s="84"/>
      <c r="AM71" s="93" t="s">
        <v>297</v>
      </c>
      <c r="AN71" s="93"/>
      <c r="AO71" s="93"/>
      <c r="AP71" s="93"/>
      <c r="AQ71" s="93"/>
      <c r="AR71" s="94">
        <v>0.22947000000000001</v>
      </c>
      <c r="AS71" s="94"/>
      <c r="AT71" s="94"/>
      <c r="AU71" s="82" t="s">
        <v>298</v>
      </c>
      <c r="AV71" s="83"/>
      <c r="AW71" s="83"/>
      <c r="AX71" s="83"/>
      <c r="AY71" s="83"/>
      <c r="AZ71" s="83"/>
      <c r="BA71" s="83"/>
      <c r="BB71" s="83"/>
      <c r="BC71" s="83"/>
      <c r="BD71" s="83"/>
      <c r="BE71" s="95">
        <f t="shared" si="1"/>
        <v>0.59800731038999988</v>
      </c>
      <c r="BF71" s="95"/>
      <c r="BG71" s="95"/>
      <c r="BH71" s="95"/>
      <c r="BI71" s="95"/>
      <c r="BJ71" s="95"/>
      <c r="BK71" s="93" t="s">
        <v>299</v>
      </c>
      <c r="BL71" s="93"/>
      <c r="BM71" s="93"/>
      <c r="BN71" s="93"/>
      <c r="BO71" s="93"/>
      <c r="BP71" s="93"/>
      <c r="BQ71" s="93"/>
    </row>
    <row r="72" spans="1:69" x14ac:dyDescent="0.2">
      <c r="A72" s="91"/>
      <c r="B72" s="91"/>
      <c r="C72" s="91"/>
      <c r="D72" s="91"/>
      <c r="E72" s="91"/>
      <c r="F72" s="91"/>
      <c r="G72" s="91"/>
      <c r="H72" s="91"/>
      <c r="I72" s="91"/>
      <c r="J72" s="91"/>
      <c r="K72" s="91"/>
      <c r="L72" s="91"/>
      <c r="M72" s="93" t="s">
        <v>303</v>
      </c>
      <c r="N72" s="93"/>
      <c r="O72" s="93"/>
      <c r="P72" s="93"/>
      <c r="Q72" s="93"/>
      <c r="R72" s="93"/>
      <c r="S72" s="93"/>
      <c r="T72" s="93"/>
      <c r="U72" s="93"/>
      <c r="V72" s="93"/>
      <c r="W72" s="93"/>
      <c r="X72" s="93"/>
      <c r="Y72" s="93"/>
      <c r="Z72" s="96"/>
      <c r="AA72" s="93" t="s">
        <v>44</v>
      </c>
      <c r="AB72" s="93"/>
      <c r="AC72" s="93"/>
      <c r="AD72" s="93"/>
      <c r="AE72" s="93"/>
      <c r="AF72" s="84" t="e">
        <f>[1]Summary!D44</f>
        <v>#REF!</v>
      </c>
      <c r="AG72" s="84"/>
      <c r="AH72" s="84"/>
      <c r="AI72" s="84"/>
      <c r="AJ72" s="84"/>
      <c r="AK72" s="84"/>
      <c r="AL72" s="84"/>
      <c r="AM72" s="93" t="s">
        <v>297</v>
      </c>
      <c r="AN72" s="93"/>
      <c r="AO72" s="93"/>
      <c r="AP72" s="93"/>
      <c r="AQ72" s="93"/>
      <c r="AR72" s="94" t="e">
        <f>'[2]Business travel- air'!E57</f>
        <v>#REF!</v>
      </c>
      <c r="AS72" s="94"/>
      <c r="AT72" s="94"/>
      <c r="AU72" s="82" t="s">
        <v>298</v>
      </c>
      <c r="AV72" s="83"/>
      <c r="AW72" s="83"/>
      <c r="AX72" s="83"/>
      <c r="AY72" s="83"/>
      <c r="AZ72" s="83"/>
      <c r="BA72" s="83"/>
      <c r="BB72" s="83"/>
      <c r="BC72" s="83"/>
      <c r="BD72" s="83"/>
      <c r="BE72" s="95" t="e">
        <f t="shared" si="1"/>
        <v>#REF!</v>
      </c>
      <c r="BF72" s="95"/>
      <c r="BG72" s="95"/>
      <c r="BH72" s="95"/>
      <c r="BI72" s="95"/>
      <c r="BJ72" s="95"/>
      <c r="BK72" s="93" t="s">
        <v>299</v>
      </c>
      <c r="BL72" s="93"/>
      <c r="BM72" s="93"/>
      <c r="BN72" s="93"/>
      <c r="BO72" s="93"/>
      <c r="BP72" s="93"/>
      <c r="BQ72" s="93"/>
    </row>
    <row r="73" spans="1:69" x14ac:dyDescent="0.2">
      <c r="A73" s="91"/>
      <c r="B73" s="91"/>
      <c r="C73" s="91"/>
      <c r="D73" s="91"/>
      <c r="E73" s="91"/>
      <c r="F73" s="91"/>
      <c r="G73" s="91"/>
      <c r="H73" s="91"/>
      <c r="I73" s="91"/>
      <c r="J73" s="91"/>
      <c r="K73" s="91"/>
      <c r="L73" s="91"/>
      <c r="M73" s="93" t="s">
        <v>304</v>
      </c>
      <c r="N73" s="93"/>
      <c r="O73" s="93"/>
      <c r="P73" s="93"/>
      <c r="Q73" s="93"/>
      <c r="R73" s="93"/>
      <c r="S73" s="93"/>
      <c r="T73" s="93"/>
      <c r="U73" s="93"/>
      <c r="V73" s="93"/>
      <c r="W73" s="93"/>
      <c r="X73" s="93"/>
      <c r="Y73" s="93"/>
      <c r="Z73" s="96"/>
      <c r="AA73" s="93" t="s">
        <v>44</v>
      </c>
      <c r="AB73" s="93"/>
      <c r="AC73" s="93"/>
      <c r="AD73" s="93"/>
      <c r="AE73" s="93"/>
      <c r="AF73" s="84" t="e">
        <f>[1]Summary!D45</f>
        <v>#REF!</v>
      </c>
      <c r="AG73" s="84"/>
      <c r="AH73" s="84"/>
      <c r="AI73" s="84"/>
      <c r="AJ73" s="84"/>
      <c r="AK73" s="84"/>
      <c r="AL73" s="84"/>
      <c r="AM73" s="93" t="s">
        <v>297</v>
      </c>
      <c r="AN73" s="93"/>
      <c r="AO73" s="93"/>
      <c r="AP73" s="93"/>
      <c r="AQ73" s="93"/>
      <c r="AR73" s="94" t="e">
        <f>'[2]Business travel- air'!E58</f>
        <v>#REF!</v>
      </c>
      <c r="AS73" s="94"/>
      <c r="AT73" s="94"/>
      <c r="AU73" s="82" t="s">
        <v>298</v>
      </c>
      <c r="AV73" s="83"/>
      <c r="AW73" s="83"/>
      <c r="AX73" s="83"/>
      <c r="AY73" s="83"/>
      <c r="AZ73" s="83"/>
      <c r="BA73" s="83"/>
      <c r="BB73" s="83"/>
      <c r="BC73" s="83"/>
      <c r="BD73" s="83"/>
      <c r="BE73" s="95" t="e">
        <f t="shared" si="1"/>
        <v>#REF!</v>
      </c>
      <c r="BF73" s="95"/>
      <c r="BG73" s="95"/>
      <c r="BH73" s="95"/>
      <c r="BI73" s="95"/>
      <c r="BJ73" s="95"/>
      <c r="BK73" s="93" t="s">
        <v>299</v>
      </c>
      <c r="BL73" s="93"/>
      <c r="BM73" s="93"/>
      <c r="BN73" s="93"/>
      <c r="BO73" s="93"/>
      <c r="BP73" s="93"/>
      <c r="BQ73" s="93"/>
    </row>
    <row r="74" spans="1:69" x14ac:dyDescent="0.2">
      <c r="A74" s="91"/>
      <c r="B74" s="91"/>
      <c r="C74" s="91"/>
      <c r="D74" s="91"/>
      <c r="E74" s="91"/>
      <c r="F74" s="91"/>
      <c r="G74" s="91"/>
      <c r="H74" s="91"/>
      <c r="I74" s="91"/>
      <c r="J74" s="91"/>
      <c r="K74" s="91"/>
      <c r="L74" s="91"/>
      <c r="M74" s="93" t="s">
        <v>305</v>
      </c>
      <c r="N74" s="93"/>
      <c r="O74" s="93"/>
      <c r="P74" s="93"/>
      <c r="Q74" s="93"/>
      <c r="R74" s="93"/>
      <c r="S74" s="93"/>
      <c r="T74" s="93"/>
      <c r="U74" s="93"/>
      <c r="V74" s="93"/>
      <c r="W74" s="93"/>
      <c r="X74" s="93"/>
      <c r="Y74" s="93"/>
      <c r="Z74" s="96"/>
      <c r="AA74" s="93" t="s">
        <v>44</v>
      </c>
      <c r="AB74" s="93"/>
      <c r="AC74" s="93"/>
      <c r="AD74" s="93"/>
      <c r="AE74" s="93"/>
      <c r="AF74" s="84">
        <f>[1]Summary!$E$14</f>
        <v>399700.136</v>
      </c>
      <c r="AG74" s="84"/>
      <c r="AH74" s="84"/>
      <c r="AI74" s="84"/>
      <c r="AJ74" s="84"/>
      <c r="AK74" s="84"/>
      <c r="AL74" s="84"/>
      <c r="AM74" s="93" t="s">
        <v>297</v>
      </c>
      <c r="AN74" s="93"/>
      <c r="AO74" s="93"/>
      <c r="AP74" s="93"/>
      <c r="AQ74" s="93"/>
      <c r="AR74" s="94" t="e">
        <f>'[2]Business travel- air'!E59</f>
        <v>#REF!</v>
      </c>
      <c r="AS74" s="94"/>
      <c r="AT74" s="94"/>
      <c r="AU74" s="82" t="s">
        <v>298</v>
      </c>
      <c r="AV74" s="83"/>
      <c r="AW74" s="83"/>
      <c r="AX74" s="83"/>
      <c r="AY74" s="83"/>
      <c r="AZ74" s="83"/>
      <c r="BA74" s="83"/>
      <c r="BB74" s="83"/>
      <c r="BC74" s="83"/>
      <c r="BD74" s="83"/>
      <c r="BE74" s="95" t="e">
        <f t="shared" si="1"/>
        <v>#REF!</v>
      </c>
      <c r="BF74" s="95"/>
      <c r="BG74" s="95"/>
      <c r="BH74" s="95"/>
      <c r="BI74" s="95"/>
      <c r="BJ74" s="95"/>
      <c r="BK74" s="93" t="s">
        <v>299</v>
      </c>
      <c r="BL74" s="93"/>
      <c r="BM74" s="93"/>
      <c r="BN74" s="93"/>
      <c r="BO74" s="93"/>
      <c r="BP74" s="93"/>
      <c r="BQ74" s="93"/>
    </row>
    <row r="75" spans="1:69" x14ac:dyDescent="0.2">
      <c r="A75" s="91"/>
      <c r="B75" s="91"/>
      <c r="C75" s="91"/>
      <c r="D75" s="91"/>
      <c r="E75" s="91"/>
      <c r="F75" s="91"/>
      <c r="G75" s="91"/>
      <c r="H75" s="91"/>
      <c r="I75" s="91"/>
      <c r="J75" s="91"/>
      <c r="K75" s="91"/>
      <c r="L75" s="91"/>
      <c r="M75" s="93" t="s">
        <v>306</v>
      </c>
      <c r="N75" s="93"/>
      <c r="O75" s="93"/>
      <c r="P75" s="93"/>
      <c r="Q75" s="93"/>
      <c r="R75" s="93"/>
      <c r="S75" s="93"/>
      <c r="T75" s="93"/>
      <c r="U75" s="93"/>
      <c r="V75" s="93"/>
      <c r="W75" s="93"/>
      <c r="X75" s="93"/>
      <c r="Y75" s="93"/>
      <c r="Z75" s="96"/>
      <c r="AA75" s="93" t="s">
        <v>44</v>
      </c>
      <c r="AB75" s="93"/>
      <c r="AC75" s="93"/>
      <c r="AD75" s="93"/>
      <c r="AE75" s="93"/>
      <c r="AF75" s="84">
        <f>[1]Summary!$E$10</f>
        <v>2643425.8790000002</v>
      </c>
      <c r="AG75" s="84"/>
      <c r="AH75" s="84"/>
      <c r="AI75" s="84"/>
      <c r="AJ75" s="84"/>
      <c r="AK75" s="84"/>
      <c r="AL75" s="84"/>
      <c r="AM75" s="93" t="s">
        <v>297</v>
      </c>
      <c r="AN75" s="93"/>
      <c r="AO75" s="93"/>
      <c r="AP75" s="93"/>
      <c r="AQ75" s="93"/>
      <c r="AR75" s="94" t="e">
        <f>'[2]Business travel- air'!E62</f>
        <v>#REF!</v>
      </c>
      <c r="AS75" s="94"/>
      <c r="AT75" s="94"/>
      <c r="AU75" s="82" t="s">
        <v>298</v>
      </c>
      <c r="AV75" s="83"/>
      <c r="AW75" s="83"/>
      <c r="AX75" s="83"/>
      <c r="AY75" s="83"/>
      <c r="AZ75" s="83"/>
      <c r="BA75" s="83"/>
      <c r="BB75" s="83"/>
      <c r="BC75" s="83"/>
      <c r="BD75" s="83"/>
      <c r="BE75" s="95" t="e">
        <f t="shared" si="1"/>
        <v>#REF!</v>
      </c>
      <c r="BF75" s="95"/>
      <c r="BG75" s="95"/>
      <c r="BH75" s="95"/>
      <c r="BI75" s="95"/>
      <c r="BJ75" s="95"/>
      <c r="BK75" s="93" t="s">
        <v>299</v>
      </c>
      <c r="BL75" s="93"/>
      <c r="BM75" s="93"/>
      <c r="BN75" s="93"/>
      <c r="BO75" s="93"/>
      <c r="BP75" s="93"/>
      <c r="BQ75" s="93"/>
    </row>
    <row r="76" spans="1:69" x14ac:dyDescent="0.2">
      <c r="A76" s="91"/>
      <c r="B76" s="91"/>
      <c r="C76" s="91"/>
      <c r="D76" s="91"/>
      <c r="E76" s="91"/>
      <c r="F76" s="91"/>
      <c r="G76" s="91"/>
      <c r="H76" s="91"/>
      <c r="I76" s="91"/>
      <c r="J76" s="91"/>
      <c r="K76" s="91"/>
      <c r="L76" s="91"/>
      <c r="M76" s="93" t="s">
        <v>307</v>
      </c>
      <c r="N76" s="93"/>
      <c r="O76" s="93"/>
      <c r="P76" s="93"/>
      <c r="Q76" s="93"/>
      <c r="R76" s="93"/>
      <c r="S76" s="93"/>
      <c r="T76" s="93"/>
      <c r="U76" s="93"/>
      <c r="V76" s="93"/>
      <c r="W76" s="93"/>
      <c r="X76" s="93"/>
      <c r="Y76" s="93"/>
      <c r="Z76" s="93"/>
      <c r="AA76" s="93" t="s">
        <v>44</v>
      </c>
      <c r="AB76" s="93"/>
      <c r="AC76" s="93"/>
      <c r="AD76" s="93"/>
      <c r="AE76" s="93"/>
      <c r="AF76" s="84">
        <f>[1]Summary!$E$12</f>
        <v>6972.6890000000003</v>
      </c>
      <c r="AG76" s="84"/>
      <c r="AH76" s="84"/>
      <c r="AI76" s="84"/>
      <c r="AJ76" s="84"/>
      <c r="AK76" s="84"/>
      <c r="AL76" s="84"/>
      <c r="AM76" s="93" t="s">
        <v>297</v>
      </c>
      <c r="AN76" s="93"/>
      <c r="AO76" s="93"/>
      <c r="AP76" s="93"/>
      <c r="AQ76" s="93"/>
      <c r="AR76" s="94" t="e">
        <f>'[2]Business travel- air'!E63</f>
        <v>#REF!</v>
      </c>
      <c r="AS76" s="94"/>
      <c r="AT76" s="94"/>
      <c r="AU76" s="82" t="s">
        <v>298</v>
      </c>
      <c r="AV76" s="83"/>
      <c r="AW76" s="83"/>
      <c r="AX76" s="83"/>
      <c r="AY76" s="83"/>
      <c r="AZ76" s="83"/>
      <c r="BA76" s="83"/>
      <c r="BB76" s="83"/>
      <c r="BC76" s="83"/>
      <c r="BD76" s="83"/>
      <c r="BE76" s="95" t="e">
        <f t="shared" si="1"/>
        <v>#REF!</v>
      </c>
      <c r="BF76" s="95"/>
      <c r="BG76" s="95"/>
      <c r="BH76" s="95"/>
      <c r="BI76" s="95"/>
      <c r="BJ76" s="95"/>
      <c r="BK76" s="93" t="s">
        <v>299</v>
      </c>
      <c r="BL76" s="93"/>
      <c r="BM76" s="93"/>
      <c r="BN76" s="93"/>
      <c r="BO76" s="93"/>
      <c r="BP76" s="93"/>
      <c r="BQ76" s="93"/>
    </row>
    <row r="77" spans="1:69" x14ac:dyDescent="0.2">
      <c r="A77" s="91"/>
      <c r="B77" s="91"/>
      <c r="C77" s="91"/>
      <c r="D77" s="91"/>
      <c r="E77" s="91"/>
      <c r="F77" s="91"/>
      <c r="G77" s="91"/>
      <c r="H77" s="91"/>
      <c r="I77" s="91"/>
      <c r="J77" s="91"/>
      <c r="K77" s="91"/>
      <c r="L77" s="91"/>
      <c r="M77" s="93" t="s">
        <v>308</v>
      </c>
      <c r="N77" s="93"/>
      <c r="O77" s="93"/>
      <c r="P77" s="93"/>
      <c r="Q77" s="93"/>
      <c r="R77" s="93"/>
      <c r="S77" s="93"/>
      <c r="T77" s="93"/>
      <c r="U77" s="93"/>
      <c r="V77" s="93"/>
      <c r="W77" s="93"/>
      <c r="X77" s="93"/>
      <c r="Y77" s="93"/>
      <c r="Z77" s="93"/>
      <c r="AA77" s="93" t="s">
        <v>44</v>
      </c>
      <c r="AB77" s="93"/>
      <c r="AC77" s="93"/>
      <c r="AD77" s="93"/>
      <c r="AE77" s="93"/>
      <c r="AF77" s="84">
        <f>[1]Summary!$E$9</f>
        <v>489989.95699999999</v>
      </c>
      <c r="AG77" s="84"/>
      <c r="AH77" s="84"/>
      <c r="AI77" s="84"/>
      <c r="AJ77" s="84"/>
      <c r="AK77" s="84"/>
      <c r="AL77" s="84"/>
      <c r="AM77" s="93" t="s">
        <v>297</v>
      </c>
      <c r="AN77" s="93"/>
      <c r="AO77" s="93"/>
      <c r="AP77" s="93"/>
      <c r="AQ77" s="93"/>
      <c r="AR77" s="94" t="e">
        <f>'[2]Business travel- air'!E64</f>
        <v>#REF!</v>
      </c>
      <c r="AS77" s="94"/>
      <c r="AT77" s="94"/>
      <c r="AU77" s="82" t="s">
        <v>298</v>
      </c>
      <c r="AV77" s="83"/>
      <c r="AW77" s="83"/>
      <c r="AX77" s="83"/>
      <c r="AY77" s="83"/>
      <c r="AZ77" s="83"/>
      <c r="BA77" s="83"/>
      <c r="BB77" s="83"/>
      <c r="BC77" s="83"/>
      <c r="BD77" s="83"/>
      <c r="BE77" s="95" t="e">
        <f t="shared" si="1"/>
        <v>#REF!</v>
      </c>
      <c r="BF77" s="95"/>
      <c r="BG77" s="95"/>
      <c r="BH77" s="95"/>
      <c r="BI77" s="95"/>
      <c r="BJ77" s="95"/>
      <c r="BK77" s="93" t="s">
        <v>299</v>
      </c>
      <c r="BL77" s="93"/>
      <c r="BM77" s="93"/>
      <c r="BN77" s="93"/>
      <c r="BO77" s="93"/>
      <c r="BP77" s="93"/>
      <c r="BQ77" s="93"/>
    </row>
    <row r="78" spans="1:69" x14ac:dyDescent="0.2">
      <c r="A78" s="91"/>
      <c r="B78" s="91"/>
      <c r="C78" s="91"/>
      <c r="D78" s="91"/>
      <c r="E78" s="91"/>
      <c r="F78" s="91"/>
      <c r="G78" s="91"/>
      <c r="H78" s="91"/>
      <c r="I78" s="91"/>
      <c r="J78" s="91"/>
      <c r="K78" s="91"/>
      <c r="L78" s="91"/>
      <c r="M78" s="93" t="s">
        <v>309</v>
      </c>
      <c r="N78" s="93"/>
      <c r="O78" s="93"/>
      <c r="P78" s="93"/>
      <c r="Q78" s="93"/>
      <c r="R78" s="93"/>
      <c r="S78" s="93"/>
      <c r="T78" s="93"/>
      <c r="U78" s="93"/>
      <c r="V78" s="93"/>
      <c r="W78" s="93"/>
      <c r="X78" s="93"/>
      <c r="Y78" s="93"/>
      <c r="Z78" s="93"/>
      <c r="AA78" s="93" t="s">
        <v>44</v>
      </c>
      <c r="AB78" s="93"/>
      <c r="AC78" s="93"/>
      <c r="AD78" s="93"/>
      <c r="AE78" s="93"/>
      <c r="AF78" s="84">
        <f>[1]Summary!$E$11</f>
        <v>8859.56</v>
      </c>
      <c r="AG78" s="84"/>
      <c r="AH78" s="84"/>
      <c r="AI78" s="84"/>
      <c r="AJ78" s="84"/>
      <c r="AK78" s="84"/>
      <c r="AL78" s="84"/>
      <c r="AM78" s="93" t="s">
        <v>297</v>
      </c>
      <c r="AN78" s="93"/>
      <c r="AO78" s="93"/>
      <c r="AP78" s="93"/>
      <c r="AQ78" s="93"/>
      <c r="AR78" s="94" t="e">
        <f>'[2]Business travel- air'!E65</f>
        <v>#REF!</v>
      </c>
      <c r="AS78" s="94"/>
      <c r="AT78" s="94"/>
      <c r="AU78" s="82" t="s">
        <v>298</v>
      </c>
      <c r="AV78" s="83"/>
      <c r="AW78" s="83"/>
      <c r="AX78" s="83"/>
      <c r="AY78" s="83"/>
      <c r="AZ78" s="83"/>
      <c r="BA78" s="83"/>
      <c r="BB78" s="83"/>
      <c r="BC78" s="83"/>
      <c r="BD78" s="83"/>
      <c r="BE78" s="95" t="e">
        <f t="shared" si="1"/>
        <v>#REF!</v>
      </c>
      <c r="BF78" s="95"/>
      <c r="BG78" s="95"/>
      <c r="BH78" s="95"/>
      <c r="BI78" s="95"/>
      <c r="BJ78" s="95"/>
      <c r="BK78" s="93" t="s">
        <v>299</v>
      </c>
      <c r="BL78" s="93"/>
      <c r="BM78" s="93"/>
      <c r="BN78" s="93"/>
      <c r="BO78" s="93"/>
      <c r="BP78" s="93"/>
      <c r="BQ78" s="93"/>
    </row>
    <row r="79" spans="1:69" x14ac:dyDescent="0.2">
      <c r="A79" s="91"/>
      <c r="B79" s="91"/>
      <c r="C79" s="91"/>
      <c r="D79" s="91"/>
      <c r="E79" s="91"/>
      <c r="F79" s="91"/>
      <c r="G79" s="91"/>
      <c r="H79" s="91"/>
      <c r="I79" s="91"/>
      <c r="J79" s="91"/>
      <c r="K79" s="91"/>
      <c r="L79" s="91"/>
      <c r="M79" s="93" t="s">
        <v>310</v>
      </c>
      <c r="N79" s="93"/>
      <c r="O79" s="93"/>
      <c r="P79" s="93"/>
      <c r="Q79" s="93"/>
      <c r="R79" s="93"/>
      <c r="S79" s="93"/>
      <c r="T79" s="93"/>
      <c r="U79" s="93"/>
      <c r="V79" s="93"/>
      <c r="W79" s="93"/>
      <c r="X79" s="93"/>
      <c r="Y79" s="93"/>
      <c r="Z79" s="93"/>
      <c r="AA79" s="93" t="s">
        <v>44</v>
      </c>
      <c r="AB79" s="93"/>
      <c r="AC79" s="93"/>
      <c r="AD79" s="93"/>
      <c r="AE79" s="93"/>
      <c r="AF79" s="84">
        <f>[1]Summary!$E$45</f>
        <v>214193.261</v>
      </c>
      <c r="AG79" s="84"/>
      <c r="AH79" s="84"/>
      <c r="AI79" s="84"/>
      <c r="AJ79" s="84"/>
      <c r="AK79" s="84"/>
      <c r="AL79" s="84"/>
      <c r="AM79" s="93" t="s">
        <v>297</v>
      </c>
      <c r="AN79" s="93"/>
      <c r="AO79" s="93"/>
      <c r="AP79" s="93"/>
      <c r="AQ79" s="93"/>
      <c r="AR79" s="94">
        <f>'[2]Business travel- land'!$E$87</f>
        <v>3.6939999999999994E-2</v>
      </c>
      <c r="AS79" s="94"/>
      <c r="AT79" s="94"/>
      <c r="AU79" s="82" t="s">
        <v>298</v>
      </c>
      <c r="AV79" s="83"/>
      <c r="AW79" s="83"/>
      <c r="AX79" s="83"/>
      <c r="AY79" s="83"/>
      <c r="AZ79" s="83"/>
      <c r="BA79" s="83"/>
      <c r="BB79" s="83"/>
      <c r="BC79" s="83"/>
      <c r="BD79" s="83"/>
      <c r="BE79" s="95">
        <f t="shared" si="1"/>
        <v>7.9122990613399988</v>
      </c>
      <c r="BF79" s="95"/>
      <c r="BG79" s="95"/>
      <c r="BH79" s="95"/>
      <c r="BI79" s="95"/>
      <c r="BJ79" s="95"/>
      <c r="BK79" s="93" t="s">
        <v>299</v>
      </c>
      <c r="BL79" s="93"/>
      <c r="BM79" s="93"/>
      <c r="BN79" s="93"/>
      <c r="BO79" s="93"/>
      <c r="BP79" s="93"/>
      <c r="BQ79" s="93"/>
    </row>
    <row r="80" spans="1:69" x14ac:dyDescent="0.2">
      <c r="A80" s="91"/>
      <c r="B80" s="91"/>
      <c r="C80" s="91"/>
      <c r="D80" s="91"/>
      <c r="E80" s="91"/>
      <c r="F80" s="91"/>
      <c r="G80" s="91"/>
      <c r="H80" s="91"/>
      <c r="I80" s="91"/>
      <c r="J80" s="91"/>
      <c r="K80" s="91"/>
      <c r="L80" s="91"/>
      <c r="M80" s="93" t="s">
        <v>311</v>
      </c>
      <c r="N80" s="93"/>
      <c r="O80" s="93"/>
      <c r="P80" s="93"/>
      <c r="Q80" s="93"/>
      <c r="R80" s="93"/>
      <c r="S80" s="93"/>
      <c r="T80" s="93"/>
      <c r="U80" s="93"/>
      <c r="V80" s="93"/>
      <c r="W80" s="93"/>
      <c r="X80" s="93"/>
      <c r="Y80" s="93"/>
      <c r="Z80" s="93"/>
      <c r="AA80" s="93" t="s">
        <v>44</v>
      </c>
      <c r="AB80" s="93"/>
      <c r="AC80" s="93"/>
      <c r="AD80" s="93"/>
      <c r="AE80" s="93"/>
      <c r="AF80" s="84">
        <f>[1]Summary!$E$52</f>
        <v>3070.415</v>
      </c>
      <c r="AG80" s="84"/>
      <c r="AH80" s="84"/>
      <c r="AI80" s="84"/>
      <c r="AJ80" s="84"/>
      <c r="AK80" s="84"/>
      <c r="AL80" s="84"/>
      <c r="AM80" s="93" t="s">
        <v>297</v>
      </c>
      <c r="AN80" s="93"/>
      <c r="AO80" s="93"/>
      <c r="AP80" s="93"/>
      <c r="AQ80" s="93"/>
      <c r="AR80" s="94">
        <f>'[2]Business travel- land'!$E$88</f>
        <v>4.9699999999999996E-3</v>
      </c>
      <c r="AS80" s="94"/>
      <c r="AT80" s="94"/>
      <c r="AU80" s="82" t="s">
        <v>298</v>
      </c>
      <c r="AV80" s="83"/>
      <c r="AW80" s="83"/>
      <c r="AX80" s="83"/>
      <c r="AY80" s="83"/>
      <c r="AZ80" s="83"/>
      <c r="BA80" s="83"/>
      <c r="BB80" s="83"/>
      <c r="BC80" s="83"/>
      <c r="BD80" s="83"/>
      <c r="BE80" s="95">
        <f t="shared" si="1"/>
        <v>1.5259962549999999E-2</v>
      </c>
      <c r="BF80" s="95"/>
      <c r="BG80" s="95"/>
      <c r="BH80" s="95"/>
      <c r="BI80" s="95"/>
      <c r="BJ80" s="95"/>
      <c r="BK80" s="93" t="s">
        <v>312</v>
      </c>
      <c r="BL80" s="93"/>
      <c r="BM80" s="93"/>
      <c r="BN80" s="93"/>
      <c r="BO80" s="93"/>
      <c r="BP80" s="93"/>
      <c r="BQ80" s="93"/>
    </row>
    <row r="81" spans="1:69"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row>
    <row r="82" spans="1:69" x14ac:dyDescent="0.2">
      <c r="A82" s="9" t="s">
        <v>69</v>
      </c>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8"/>
      <c r="AV82" s="4"/>
      <c r="AW82" s="4"/>
      <c r="AX82" s="4"/>
      <c r="AY82" s="4"/>
      <c r="AZ82" s="4"/>
      <c r="BA82" s="4"/>
      <c r="BB82" s="4"/>
      <c r="BC82" s="4"/>
      <c r="BD82" s="4"/>
      <c r="BE82" s="4"/>
      <c r="BF82" s="4"/>
      <c r="BG82" s="4"/>
      <c r="BH82" s="4"/>
      <c r="BI82" s="4"/>
      <c r="BJ82" s="4"/>
      <c r="BK82" s="4"/>
      <c r="BL82" s="4"/>
      <c r="BM82" s="4"/>
      <c r="BN82" s="4"/>
      <c r="BO82" s="4"/>
      <c r="BP82" s="4"/>
      <c r="BQ82" s="4"/>
    </row>
    <row r="83" spans="1:69" x14ac:dyDescent="0.2">
      <c r="A83" s="10" t="s">
        <v>70</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8"/>
      <c r="AV83" s="4"/>
      <c r="AW83" s="4"/>
      <c r="AX83" s="4"/>
      <c r="AY83" s="4"/>
      <c r="AZ83" s="4"/>
      <c r="BA83" s="4"/>
      <c r="BB83" s="4"/>
      <c r="BC83" s="4"/>
      <c r="BD83" s="4"/>
      <c r="BE83" s="4"/>
      <c r="BF83" s="4"/>
      <c r="BG83" s="4"/>
      <c r="BH83" s="4"/>
      <c r="BI83" s="4"/>
      <c r="BJ83" s="4"/>
      <c r="BK83" s="4"/>
      <c r="BL83" s="4"/>
      <c r="BM83" s="4"/>
      <c r="BN83" s="4"/>
      <c r="BO83" s="4"/>
      <c r="BP83" s="4"/>
      <c r="BQ83" s="4"/>
    </row>
    <row r="84" spans="1:69" x14ac:dyDescent="0.2">
      <c r="A84" s="9" t="s">
        <v>31</v>
      </c>
      <c r="B84" s="7"/>
      <c r="C84" s="8"/>
      <c r="D84" s="9" t="s">
        <v>71</v>
      </c>
      <c r="E84" s="7"/>
      <c r="F84" s="7"/>
      <c r="G84" s="7"/>
      <c r="H84" s="7"/>
      <c r="I84" s="7"/>
      <c r="J84" s="7"/>
      <c r="K84" s="7"/>
      <c r="L84" s="7"/>
      <c r="M84" s="7"/>
      <c r="N84" s="8"/>
      <c r="O84" s="9" t="s">
        <v>72</v>
      </c>
      <c r="P84" s="7"/>
      <c r="Q84" s="7"/>
      <c r="R84" s="7"/>
      <c r="S84" s="7"/>
      <c r="T84" s="7"/>
      <c r="U84" s="7"/>
      <c r="V84" s="7"/>
      <c r="W84" s="7"/>
      <c r="X84" s="7"/>
      <c r="Y84" s="7"/>
      <c r="Z84" s="7"/>
      <c r="AA84" s="8"/>
      <c r="AB84" s="9" t="s">
        <v>31</v>
      </c>
      <c r="AC84" s="7"/>
      <c r="AD84" s="7"/>
      <c r="AE84" s="7"/>
      <c r="AF84" s="7"/>
      <c r="AG84" s="7"/>
      <c r="AH84" s="7"/>
      <c r="AI84" s="7"/>
      <c r="AJ84" s="7"/>
      <c r="AK84" s="7"/>
      <c r="AL84" s="7"/>
      <c r="AM84" s="7"/>
      <c r="AN84" s="7"/>
      <c r="AO84" s="7"/>
      <c r="AP84" s="7"/>
      <c r="AQ84" s="7"/>
      <c r="AR84" s="7"/>
      <c r="AS84" s="7"/>
      <c r="AT84" s="7"/>
      <c r="AU84" s="8"/>
      <c r="AV84" s="4"/>
      <c r="AW84" s="4"/>
      <c r="AX84" s="4"/>
      <c r="AY84" s="4"/>
      <c r="AZ84" s="4"/>
      <c r="BA84" s="4"/>
      <c r="BB84" s="4"/>
      <c r="BC84" s="4"/>
      <c r="BD84" s="4"/>
      <c r="BE84" s="4"/>
      <c r="BF84" s="4"/>
      <c r="BG84" s="4"/>
      <c r="BH84" s="4"/>
      <c r="BI84" s="4"/>
      <c r="BJ84" s="4"/>
      <c r="BK84" s="4"/>
      <c r="BL84" s="4"/>
      <c r="BM84" s="4"/>
      <c r="BN84" s="4"/>
      <c r="BO84" s="4"/>
      <c r="BP84" s="4"/>
      <c r="BQ84" s="4"/>
    </row>
    <row r="85" spans="1:69" x14ac:dyDescent="0.2">
      <c r="A85" s="9" t="s">
        <v>73</v>
      </c>
      <c r="B85" s="7"/>
      <c r="C85" s="8"/>
      <c r="D85" s="9" t="s">
        <v>74</v>
      </c>
      <c r="E85" s="8"/>
      <c r="F85" s="9" t="s">
        <v>75</v>
      </c>
      <c r="G85" s="7"/>
      <c r="H85" s="7"/>
      <c r="I85" s="7"/>
      <c r="J85" s="7"/>
      <c r="K85" s="7"/>
      <c r="L85" s="7"/>
      <c r="M85" s="7"/>
      <c r="N85" s="8"/>
      <c r="O85" s="9" t="s">
        <v>74</v>
      </c>
      <c r="P85" s="7"/>
      <c r="Q85" s="7"/>
      <c r="R85" s="8"/>
      <c r="S85" s="4"/>
      <c r="T85" s="9" t="s">
        <v>75</v>
      </c>
      <c r="U85" s="7"/>
      <c r="V85" s="7"/>
      <c r="W85" s="7"/>
      <c r="X85" s="7"/>
      <c r="Y85" s="7"/>
      <c r="Z85" s="7"/>
      <c r="AA85" s="8"/>
      <c r="AB85" s="9" t="s">
        <v>9</v>
      </c>
      <c r="AC85" s="7"/>
      <c r="AD85" s="7"/>
      <c r="AE85" s="7"/>
      <c r="AF85" s="7"/>
      <c r="AG85" s="7"/>
      <c r="AH85" s="7"/>
      <c r="AI85" s="7"/>
      <c r="AJ85" s="7"/>
      <c r="AK85" s="7"/>
      <c r="AL85" s="7"/>
      <c r="AM85" s="7"/>
      <c r="AN85" s="7"/>
      <c r="AO85" s="7"/>
      <c r="AP85" s="7"/>
      <c r="AQ85" s="7"/>
      <c r="AR85" s="7"/>
      <c r="AS85" s="7"/>
      <c r="AT85" s="7"/>
      <c r="AU85" s="8"/>
      <c r="AV85" s="4"/>
      <c r="AW85" s="4"/>
      <c r="AX85" s="4"/>
      <c r="AY85" s="4"/>
      <c r="AZ85" s="4"/>
      <c r="BA85" s="4"/>
      <c r="BB85" s="4"/>
      <c r="BC85" s="4"/>
      <c r="BD85" s="4"/>
      <c r="BE85" s="4"/>
      <c r="BF85" s="4"/>
      <c r="BG85" s="4"/>
      <c r="BH85" s="4"/>
      <c r="BI85" s="4"/>
      <c r="BJ85" s="4"/>
      <c r="BK85" s="4"/>
      <c r="BL85" s="4"/>
      <c r="BM85" s="4"/>
      <c r="BN85" s="4"/>
      <c r="BO85" s="4"/>
      <c r="BP85" s="4"/>
      <c r="BQ85" s="4"/>
    </row>
    <row r="86" spans="1:69" x14ac:dyDescent="0.2">
      <c r="A86" s="6" t="s">
        <v>76</v>
      </c>
      <c r="B86" s="7"/>
      <c r="C86" s="8"/>
      <c r="D86" s="6" t="s">
        <v>31</v>
      </c>
      <c r="E86" s="8"/>
      <c r="F86" s="6" t="s">
        <v>31</v>
      </c>
      <c r="G86" s="7"/>
      <c r="H86" s="7"/>
      <c r="I86" s="7"/>
      <c r="J86" s="7"/>
      <c r="K86" s="7"/>
      <c r="L86" s="7"/>
      <c r="M86" s="7"/>
      <c r="N86" s="8"/>
      <c r="O86" s="61">
        <v>843500</v>
      </c>
      <c r="P86" s="62"/>
      <c r="Q86" s="62"/>
      <c r="R86" s="63"/>
      <c r="S86" s="4"/>
      <c r="T86" s="6">
        <v>0</v>
      </c>
      <c r="U86" s="7"/>
      <c r="V86" s="7"/>
      <c r="W86" s="7"/>
      <c r="X86" s="7"/>
      <c r="Y86" s="7"/>
      <c r="Z86" s="7"/>
      <c r="AA86" s="8"/>
      <c r="AB86" s="6" t="s">
        <v>213</v>
      </c>
      <c r="AC86" s="7"/>
      <c r="AD86" s="7"/>
      <c r="AE86" s="7"/>
      <c r="AF86" s="7"/>
      <c r="AG86" s="7"/>
      <c r="AH86" s="7"/>
      <c r="AI86" s="7"/>
      <c r="AJ86" s="7"/>
      <c r="AK86" s="7"/>
      <c r="AL86" s="7"/>
      <c r="AM86" s="7"/>
      <c r="AN86" s="7"/>
      <c r="AO86" s="7"/>
      <c r="AP86" s="7"/>
      <c r="AQ86" s="7"/>
      <c r="AR86" s="7"/>
      <c r="AS86" s="7"/>
      <c r="AT86" s="7"/>
      <c r="AU86" s="8"/>
      <c r="AV86" s="4"/>
      <c r="AW86" s="4"/>
      <c r="AX86" s="4"/>
      <c r="AY86" s="4"/>
      <c r="AZ86" s="4"/>
      <c r="BA86" s="4"/>
      <c r="BB86" s="4"/>
      <c r="BC86" s="4"/>
      <c r="BD86" s="4"/>
      <c r="BE86" s="4"/>
      <c r="BF86" s="4"/>
      <c r="BG86" s="4"/>
      <c r="BH86" s="4"/>
      <c r="BI86" s="4"/>
      <c r="BJ86" s="4"/>
      <c r="BK86" s="4"/>
      <c r="BL86" s="4"/>
      <c r="BM86" s="4"/>
      <c r="BN86" s="4"/>
      <c r="BO86" s="4"/>
      <c r="BP86" s="4"/>
      <c r="BQ86" s="4"/>
    </row>
    <row r="87" spans="1:69"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row>
    <row r="88" spans="1:69"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row>
    <row r="89" spans="1:69" x14ac:dyDescent="0.2">
      <c r="A89" s="9" t="s">
        <v>78</v>
      </c>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8"/>
      <c r="BO89" s="4"/>
      <c r="BP89" s="4"/>
      <c r="BQ89" s="4"/>
    </row>
    <row r="90" spans="1:69" x14ac:dyDescent="0.2">
      <c r="A90" s="10" t="s">
        <v>79</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8"/>
      <c r="BO90" s="4"/>
      <c r="BP90" s="4"/>
      <c r="BQ90" s="4"/>
    </row>
    <row r="91" spans="1:69" ht="30" x14ac:dyDescent="0.2">
      <c r="A91" s="9" t="s">
        <v>80</v>
      </c>
      <c r="B91" s="7"/>
      <c r="C91" s="8"/>
      <c r="D91" s="1" t="s">
        <v>81</v>
      </c>
      <c r="E91" s="9" t="s">
        <v>82</v>
      </c>
      <c r="F91" s="7"/>
      <c r="G91" s="7"/>
      <c r="H91" s="7"/>
      <c r="I91" s="7"/>
      <c r="J91" s="7"/>
      <c r="K91" s="7"/>
      <c r="L91" s="8"/>
      <c r="M91" s="9" t="s">
        <v>8</v>
      </c>
      <c r="N91" s="7"/>
      <c r="O91" s="7"/>
      <c r="P91" s="7"/>
      <c r="Q91" s="7"/>
      <c r="R91" s="7"/>
      <c r="S91" s="7"/>
      <c r="T91" s="7"/>
      <c r="U91" s="8"/>
      <c r="V91" s="9" t="s">
        <v>83</v>
      </c>
      <c r="W91" s="7"/>
      <c r="X91" s="7"/>
      <c r="Y91" s="7"/>
      <c r="Z91" s="7"/>
      <c r="AA91" s="7"/>
      <c r="AB91" s="7"/>
      <c r="AC91" s="7"/>
      <c r="AD91" s="7"/>
      <c r="AE91" s="7"/>
      <c r="AF91" s="7"/>
      <c r="AG91" s="8"/>
      <c r="AH91" s="9" t="s">
        <v>84</v>
      </c>
      <c r="AI91" s="7"/>
      <c r="AJ91" s="7"/>
      <c r="AK91" s="7"/>
      <c r="AL91" s="7"/>
      <c r="AM91" s="8"/>
      <c r="AN91" s="9" t="s">
        <v>85</v>
      </c>
      <c r="AO91" s="7"/>
      <c r="AP91" s="8"/>
      <c r="AQ91" s="9" t="s">
        <v>86</v>
      </c>
      <c r="AR91" s="8"/>
      <c r="AS91" s="9" t="s">
        <v>87</v>
      </c>
      <c r="AT91" s="7"/>
      <c r="AU91" s="7"/>
      <c r="AV91" s="7"/>
      <c r="AW91" s="8"/>
      <c r="AX91" s="9" t="s">
        <v>88</v>
      </c>
      <c r="AY91" s="7"/>
      <c r="AZ91" s="7"/>
      <c r="BA91" s="7"/>
      <c r="BB91" s="7"/>
      <c r="BC91" s="8"/>
      <c r="BD91" s="9" t="s">
        <v>9</v>
      </c>
      <c r="BE91" s="7"/>
      <c r="BF91" s="7"/>
      <c r="BG91" s="7"/>
      <c r="BH91" s="7"/>
      <c r="BI91" s="7"/>
      <c r="BJ91" s="7"/>
      <c r="BK91" s="7"/>
      <c r="BL91" s="7"/>
      <c r="BM91" s="7"/>
      <c r="BN91" s="8"/>
      <c r="BO91" s="4"/>
      <c r="BP91" s="4"/>
      <c r="BQ91" s="4"/>
    </row>
    <row r="92" spans="1:69" x14ac:dyDescent="0.2">
      <c r="A92" s="6" t="s">
        <v>214</v>
      </c>
      <c r="B92" s="7"/>
      <c r="C92" s="8"/>
      <c r="D92" s="5" t="s">
        <v>90</v>
      </c>
      <c r="E92" s="6">
        <v>38</v>
      </c>
      <c r="F92" s="7"/>
      <c r="G92" s="7"/>
      <c r="H92" s="7"/>
      <c r="I92" s="7"/>
      <c r="J92" s="7"/>
      <c r="K92" s="7"/>
      <c r="L92" s="8"/>
      <c r="M92" s="6" t="s">
        <v>91</v>
      </c>
      <c r="N92" s="7"/>
      <c r="O92" s="7"/>
      <c r="P92" s="7"/>
      <c r="Q92" s="7"/>
      <c r="R92" s="7"/>
      <c r="S92" s="7"/>
      <c r="T92" s="7"/>
      <c r="U92" s="8"/>
      <c r="V92" s="6" t="s">
        <v>92</v>
      </c>
      <c r="W92" s="7"/>
      <c r="X92" s="7"/>
      <c r="Y92" s="7"/>
      <c r="Z92" s="7"/>
      <c r="AA92" s="7"/>
      <c r="AB92" s="7"/>
      <c r="AC92" s="7"/>
      <c r="AD92" s="7"/>
      <c r="AE92" s="7"/>
      <c r="AF92" s="7"/>
      <c r="AG92" s="8"/>
      <c r="AH92" s="6">
        <v>43.8</v>
      </c>
      <c r="AI92" s="7"/>
      <c r="AJ92" s="7"/>
      <c r="AK92" s="7"/>
      <c r="AL92" s="7"/>
      <c r="AM92" s="8"/>
      <c r="AN92" s="6" t="s">
        <v>11</v>
      </c>
      <c r="AO92" s="7"/>
      <c r="AP92" s="8"/>
      <c r="AQ92" s="6">
        <v>16651</v>
      </c>
      <c r="AR92" s="8"/>
      <c r="AS92" s="6" t="s">
        <v>12</v>
      </c>
      <c r="AT92" s="7"/>
      <c r="AU92" s="7"/>
      <c r="AV92" s="7"/>
      <c r="AW92" s="8"/>
      <c r="AX92" s="6" t="s">
        <v>216</v>
      </c>
      <c r="AY92" s="7"/>
      <c r="AZ92" s="7"/>
      <c r="BA92" s="7"/>
      <c r="BB92" s="7"/>
      <c r="BC92" s="8"/>
      <c r="BD92" s="6" t="s">
        <v>313</v>
      </c>
      <c r="BE92" s="7"/>
      <c r="BF92" s="7"/>
      <c r="BG92" s="7"/>
      <c r="BH92" s="7"/>
      <c r="BI92" s="7"/>
      <c r="BJ92" s="7"/>
      <c r="BK92" s="7"/>
      <c r="BL92" s="7"/>
      <c r="BM92" s="7"/>
      <c r="BN92" s="8"/>
      <c r="BO92" s="4"/>
      <c r="BP92" s="4"/>
      <c r="BQ92" s="4"/>
    </row>
    <row r="93" spans="1:69" x14ac:dyDescent="0.2">
      <c r="A93" s="6"/>
      <c r="B93" s="7"/>
      <c r="C93" s="8"/>
      <c r="D93" s="5"/>
      <c r="E93" s="6"/>
      <c r="F93" s="7"/>
      <c r="G93" s="7"/>
      <c r="H93" s="7"/>
      <c r="I93" s="7"/>
      <c r="J93" s="7"/>
      <c r="K93" s="7"/>
      <c r="L93" s="8"/>
      <c r="M93" s="6"/>
      <c r="N93" s="7"/>
      <c r="O93" s="7"/>
      <c r="P93" s="7"/>
      <c r="Q93" s="7"/>
      <c r="R93" s="7"/>
      <c r="S93" s="7"/>
      <c r="T93" s="7"/>
      <c r="U93" s="8"/>
      <c r="V93" s="6"/>
      <c r="W93" s="7"/>
      <c r="X93" s="7"/>
      <c r="Y93" s="7"/>
      <c r="Z93" s="7"/>
      <c r="AA93" s="7"/>
      <c r="AB93" s="7"/>
      <c r="AC93" s="7"/>
      <c r="AD93" s="7"/>
      <c r="AE93" s="7"/>
      <c r="AF93" s="7"/>
      <c r="AG93" s="8"/>
      <c r="AH93" s="6"/>
      <c r="AI93" s="7"/>
      <c r="AJ93" s="7"/>
      <c r="AK93" s="7"/>
      <c r="AL93" s="7"/>
      <c r="AM93" s="8"/>
      <c r="AN93" s="6"/>
      <c r="AO93" s="7"/>
      <c r="AP93" s="8"/>
      <c r="AQ93" s="6"/>
      <c r="AR93" s="8"/>
      <c r="AS93" s="6"/>
      <c r="AT93" s="7"/>
      <c r="AU93" s="7"/>
      <c r="AV93" s="7"/>
      <c r="AW93" s="8"/>
      <c r="AX93" s="6"/>
      <c r="AY93" s="7"/>
      <c r="AZ93" s="7"/>
      <c r="BA93" s="7"/>
      <c r="BB93" s="7"/>
      <c r="BC93" s="8"/>
      <c r="BD93" s="6"/>
      <c r="BE93" s="7"/>
      <c r="BF93" s="7"/>
      <c r="BG93" s="7"/>
      <c r="BH93" s="7"/>
      <c r="BI93" s="7"/>
      <c r="BJ93" s="7"/>
      <c r="BK93" s="7"/>
      <c r="BL93" s="7"/>
      <c r="BM93" s="7"/>
      <c r="BN93" s="8"/>
      <c r="BO93" s="4"/>
      <c r="BP93" s="4"/>
      <c r="BQ93" s="4"/>
    </row>
    <row r="94" spans="1:69"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row>
    <row r="95" spans="1:69"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row>
    <row r="96" spans="1:69" x14ac:dyDescent="0.2">
      <c r="A96" s="9" t="s">
        <v>142</v>
      </c>
      <c r="B96" s="7"/>
      <c r="C96" s="7"/>
      <c r="D96" s="7"/>
      <c r="E96" s="7"/>
      <c r="F96" s="7"/>
      <c r="G96" s="7"/>
      <c r="H96" s="7"/>
      <c r="I96" s="8"/>
      <c r="J96" s="9" t="s">
        <v>31</v>
      </c>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8"/>
      <c r="AZ96" s="4"/>
      <c r="BA96" s="4"/>
      <c r="BB96" s="4"/>
      <c r="BC96" s="4"/>
      <c r="BD96" s="4"/>
      <c r="BE96" s="4"/>
      <c r="BF96" s="4"/>
      <c r="BG96" s="4"/>
      <c r="BH96" s="4"/>
      <c r="BI96" s="4"/>
      <c r="BJ96" s="4"/>
      <c r="BK96" s="4"/>
      <c r="BL96" s="4"/>
      <c r="BM96" s="4"/>
      <c r="BN96" s="4"/>
      <c r="BO96" s="4"/>
      <c r="BP96" s="4"/>
      <c r="BQ96" s="4"/>
    </row>
    <row r="97" spans="1:69" x14ac:dyDescent="0.2">
      <c r="A97" s="9" t="s">
        <v>7</v>
      </c>
      <c r="B97" s="7"/>
      <c r="C97" s="7"/>
      <c r="D97" s="7"/>
      <c r="E97" s="7"/>
      <c r="F97" s="7"/>
      <c r="G97" s="7"/>
      <c r="H97" s="7"/>
      <c r="I97" s="8"/>
      <c r="J97" s="9" t="s">
        <v>143</v>
      </c>
      <c r="K97" s="7"/>
      <c r="L97" s="7"/>
      <c r="M97" s="7"/>
      <c r="N97" s="7"/>
      <c r="O97" s="7"/>
      <c r="P97" s="7"/>
      <c r="Q97" s="7"/>
      <c r="R97" s="7"/>
      <c r="S97" s="7"/>
      <c r="T97" s="7"/>
      <c r="U97" s="7"/>
      <c r="V97" s="7"/>
      <c r="W97" s="7"/>
      <c r="X97" s="7"/>
      <c r="Y97" s="8"/>
      <c r="Z97" s="9" t="s">
        <v>144</v>
      </c>
      <c r="AA97" s="7"/>
      <c r="AB97" s="7"/>
      <c r="AC97" s="7"/>
      <c r="AD97" s="7"/>
      <c r="AE97" s="7"/>
      <c r="AF97" s="7"/>
      <c r="AG97" s="7"/>
      <c r="AH97" s="7"/>
      <c r="AI97" s="8"/>
      <c r="AJ97" s="9" t="s">
        <v>9</v>
      </c>
      <c r="AK97" s="7"/>
      <c r="AL97" s="7"/>
      <c r="AM97" s="7"/>
      <c r="AN97" s="7"/>
      <c r="AO97" s="7"/>
      <c r="AP97" s="7"/>
      <c r="AQ97" s="7"/>
      <c r="AR97" s="7"/>
      <c r="AS97" s="7"/>
      <c r="AT97" s="7"/>
      <c r="AU97" s="7"/>
      <c r="AV97" s="7"/>
      <c r="AW97" s="7"/>
      <c r="AX97" s="7"/>
      <c r="AY97" s="8"/>
      <c r="AZ97" s="4"/>
      <c r="BA97" s="4"/>
      <c r="BB97" s="4"/>
      <c r="BC97" s="4"/>
      <c r="BD97" s="4"/>
      <c r="BE97" s="4"/>
      <c r="BF97" s="4"/>
      <c r="BG97" s="4"/>
      <c r="BH97" s="4"/>
      <c r="BI97" s="4"/>
      <c r="BJ97" s="4"/>
      <c r="BK97" s="4"/>
      <c r="BL97" s="4"/>
      <c r="BM97" s="4"/>
      <c r="BN97" s="4"/>
      <c r="BO97" s="4"/>
      <c r="BP97" s="4"/>
      <c r="BQ97" s="4"/>
    </row>
    <row r="98" spans="1:69" x14ac:dyDescent="0.2">
      <c r="A98" s="6">
        <f>SUM(Z98:AI105)</f>
        <v>113</v>
      </c>
      <c r="B98" s="17"/>
      <c r="C98" s="17"/>
      <c r="D98" s="17"/>
      <c r="E98" s="17"/>
      <c r="F98" s="17"/>
      <c r="G98" s="17"/>
      <c r="H98" s="17"/>
      <c r="I98" s="12"/>
      <c r="J98" s="6" t="s">
        <v>145</v>
      </c>
      <c r="K98" s="7"/>
      <c r="L98" s="7"/>
      <c r="M98" s="7"/>
      <c r="N98" s="7"/>
      <c r="O98" s="7"/>
      <c r="P98" s="7"/>
      <c r="Q98" s="7"/>
      <c r="R98" s="7"/>
      <c r="S98" s="7"/>
      <c r="T98" s="7"/>
      <c r="U98" s="7"/>
      <c r="V98" s="7"/>
      <c r="W98" s="7"/>
      <c r="X98" s="7"/>
      <c r="Y98" s="8"/>
      <c r="Z98" s="6">
        <f>AO114</f>
        <v>17</v>
      </c>
      <c r="AA98" s="7"/>
      <c r="AB98" s="7"/>
      <c r="AC98" s="7"/>
      <c r="AD98" s="7"/>
      <c r="AE98" s="7"/>
      <c r="AF98" s="7"/>
      <c r="AG98" s="7"/>
      <c r="AH98" s="7"/>
      <c r="AI98" s="8"/>
      <c r="AJ98" s="69" t="s">
        <v>314</v>
      </c>
      <c r="AK98" s="70"/>
      <c r="AL98" s="70"/>
      <c r="AM98" s="70"/>
      <c r="AN98" s="70"/>
      <c r="AO98" s="70"/>
      <c r="AP98" s="70"/>
      <c r="AQ98" s="70"/>
      <c r="AR98" s="70"/>
      <c r="AS98" s="70"/>
      <c r="AT98" s="70"/>
      <c r="AU98" s="70"/>
      <c r="AV98" s="70"/>
      <c r="AW98" s="70"/>
      <c r="AX98" s="70"/>
      <c r="AY98" s="71"/>
      <c r="AZ98" s="4"/>
      <c r="BA98" s="4"/>
      <c r="BB98" s="4"/>
      <c r="BC98" s="4"/>
      <c r="BD98" s="4"/>
      <c r="BE98" s="4"/>
      <c r="BF98" s="4"/>
      <c r="BG98" s="4"/>
      <c r="BH98" s="4"/>
      <c r="BI98" s="4"/>
      <c r="BJ98" s="4"/>
      <c r="BK98" s="4"/>
      <c r="BL98" s="4"/>
      <c r="BM98" s="4"/>
      <c r="BN98" s="4"/>
      <c r="BO98" s="4"/>
      <c r="BP98" s="4"/>
      <c r="BQ98" s="4"/>
    </row>
    <row r="99" spans="1:69" x14ac:dyDescent="0.2">
      <c r="A99" s="13"/>
      <c r="B99" s="18"/>
      <c r="C99" s="18"/>
      <c r="D99" s="18"/>
      <c r="E99" s="18"/>
      <c r="F99" s="18"/>
      <c r="G99" s="18"/>
      <c r="H99" s="18"/>
      <c r="I99" s="14"/>
      <c r="J99" s="6" t="s">
        <v>147</v>
      </c>
      <c r="K99" s="7"/>
      <c r="L99" s="7"/>
      <c r="M99" s="7"/>
      <c r="N99" s="7"/>
      <c r="O99" s="7"/>
      <c r="P99" s="7"/>
      <c r="Q99" s="7"/>
      <c r="R99" s="7"/>
      <c r="S99" s="7"/>
      <c r="T99" s="7"/>
      <c r="U99" s="7"/>
      <c r="V99" s="7"/>
      <c r="W99" s="7"/>
      <c r="X99" s="7"/>
      <c r="Y99" s="8"/>
      <c r="Z99" s="6">
        <f>AO113</f>
        <v>90</v>
      </c>
      <c r="AA99" s="7"/>
      <c r="AB99" s="7"/>
      <c r="AC99" s="7"/>
      <c r="AD99" s="7"/>
      <c r="AE99" s="7"/>
      <c r="AF99" s="7"/>
      <c r="AG99" s="7"/>
      <c r="AH99" s="7"/>
      <c r="AI99" s="8"/>
      <c r="AJ99" s="72"/>
      <c r="AK99" s="73"/>
      <c r="AL99" s="73"/>
      <c r="AM99" s="73"/>
      <c r="AN99" s="73"/>
      <c r="AO99" s="73"/>
      <c r="AP99" s="73"/>
      <c r="AQ99" s="73"/>
      <c r="AR99" s="73"/>
      <c r="AS99" s="73"/>
      <c r="AT99" s="73"/>
      <c r="AU99" s="73"/>
      <c r="AV99" s="73"/>
      <c r="AW99" s="73"/>
      <c r="AX99" s="73"/>
      <c r="AY99" s="74"/>
      <c r="AZ99" s="4"/>
      <c r="BA99" s="4"/>
      <c r="BB99" s="4"/>
      <c r="BC99" s="4"/>
      <c r="BD99" s="4"/>
      <c r="BE99" s="4"/>
      <c r="BF99" s="4"/>
      <c r="BG99" s="4"/>
      <c r="BH99" s="4"/>
      <c r="BI99" s="4"/>
      <c r="BJ99" s="4"/>
      <c r="BK99" s="4"/>
      <c r="BL99" s="4"/>
      <c r="BM99" s="4"/>
      <c r="BN99" s="4"/>
      <c r="BO99" s="4"/>
      <c r="BP99" s="4"/>
      <c r="BQ99" s="4"/>
    </row>
    <row r="100" spans="1:69" x14ac:dyDescent="0.2">
      <c r="A100" s="13"/>
      <c r="B100" s="18"/>
      <c r="C100" s="18"/>
      <c r="D100" s="18"/>
      <c r="E100" s="18"/>
      <c r="F100" s="18"/>
      <c r="G100" s="18"/>
      <c r="H100" s="18"/>
      <c r="I100" s="14"/>
      <c r="J100" s="6" t="s">
        <v>149</v>
      </c>
      <c r="K100" s="7"/>
      <c r="L100" s="7"/>
      <c r="M100" s="7"/>
      <c r="N100" s="7"/>
      <c r="O100" s="7"/>
      <c r="P100" s="7"/>
      <c r="Q100" s="7"/>
      <c r="R100" s="7"/>
      <c r="S100" s="7"/>
      <c r="T100" s="7"/>
      <c r="U100" s="7"/>
      <c r="V100" s="7"/>
      <c r="W100" s="7"/>
      <c r="X100" s="7"/>
      <c r="Y100" s="8"/>
      <c r="Z100" s="6"/>
      <c r="AA100" s="7"/>
      <c r="AB100" s="7"/>
      <c r="AC100" s="7"/>
      <c r="AD100" s="7"/>
      <c r="AE100" s="7"/>
      <c r="AF100" s="7"/>
      <c r="AG100" s="7"/>
      <c r="AH100" s="7"/>
      <c r="AI100" s="8"/>
      <c r="AJ100" s="72"/>
      <c r="AK100" s="73"/>
      <c r="AL100" s="73"/>
      <c r="AM100" s="73"/>
      <c r="AN100" s="73"/>
      <c r="AO100" s="73"/>
      <c r="AP100" s="73"/>
      <c r="AQ100" s="73"/>
      <c r="AR100" s="73"/>
      <c r="AS100" s="73"/>
      <c r="AT100" s="73"/>
      <c r="AU100" s="73"/>
      <c r="AV100" s="73"/>
      <c r="AW100" s="73"/>
      <c r="AX100" s="73"/>
      <c r="AY100" s="74"/>
      <c r="AZ100" s="4"/>
      <c r="BA100" s="4"/>
      <c r="BB100" s="4"/>
      <c r="BC100" s="4"/>
      <c r="BD100" s="4"/>
      <c r="BE100" s="4"/>
      <c r="BF100" s="4"/>
      <c r="BG100" s="4"/>
      <c r="BH100" s="4"/>
      <c r="BI100" s="4"/>
      <c r="BJ100" s="4"/>
      <c r="BK100" s="4"/>
      <c r="BL100" s="4"/>
      <c r="BM100" s="4"/>
      <c r="BN100" s="4"/>
      <c r="BO100" s="4"/>
      <c r="BP100" s="4"/>
      <c r="BQ100" s="4"/>
    </row>
    <row r="101" spans="1:69" x14ac:dyDescent="0.2">
      <c r="A101" s="13"/>
      <c r="B101" s="18"/>
      <c r="C101" s="18"/>
      <c r="D101" s="18"/>
      <c r="E101" s="18"/>
      <c r="F101" s="18"/>
      <c r="G101" s="18"/>
      <c r="H101" s="18"/>
      <c r="I101" s="14"/>
      <c r="J101" s="6" t="s">
        <v>97</v>
      </c>
      <c r="K101" s="7"/>
      <c r="L101" s="7"/>
      <c r="M101" s="7"/>
      <c r="N101" s="7"/>
      <c r="O101" s="7"/>
      <c r="P101" s="7"/>
      <c r="Q101" s="7"/>
      <c r="R101" s="7"/>
      <c r="S101" s="7"/>
      <c r="T101" s="7"/>
      <c r="U101" s="7"/>
      <c r="V101" s="7"/>
      <c r="W101" s="7"/>
      <c r="X101" s="7"/>
      <c r="Y101" s="8"/>
      <c r="Z101" s="6">
        <f>AO115</f>
        <v>3</v>
      </c>
      <c r="AA101" s="7"/>
      <c r="AB101" s="7"/>
      <c r="AC101" s="7"/>
      <c r="AD101" s="7"/>
      <c r="AE101" s="7"/>
      <c r="AF101" s="7"/>
      <c r="AG101" s="7"/>
      <c r="AH101" s="7"/>
      <c r="AI101" s="8"/>
      <c r="AJ101" s="72"/>
      <c r="AK101" s="73"/>
      <c r="AL101" s="73"/>
      <c r="AM101" s="73"/>
      <c r="AN101" s="73"/>
      <c r="AO101" s="73"/>
      <c r="AP101" s="73"/>
      <c r="AQ101" s="73"/>
      <c r="AR101" s="73"/>
      <c r="AS101" s="73"/>
      <c r="AT101" s="73"/>
      <c r="AU101" s="73"/>
      <c r="AV101" s="73"/>
      <c r="AW101" s="73"/>
      <c r="AX101" s="73"/>
      <c r="AY101" s="74"/>
      <c r="AZ101" s="4"/>
      <c r="BA101" s="4"/>
      <c r="BB101" s="4"/>
      <c r="BC101" s="4"/>
      <c r="BD101" s="4"/>
      <c r="BE101" s="4"/>
      <c r="BF101" s="4"/>
      <c r="BG101" s="4"/>
      <c r="BH101" s="4"/>
      <c r="BI101" s="4"/>
      <c r="BJ101" s="4"/>
      <c r="BK101" s="4"/>
      <c r="BL101" s="4"/>
      <c r="BM101" s="4"/>
      <c r="BN101" s="4"/>
      <c r="BO101" s="4"/>
      <c r="BP101" s="4"/>
      <c r="BQ101" s="4"/>
    </row>
    <row r="102" spans="1:69" x14ac:dyDescent="0.2">
      <c r="A102" s="13"/>
      <c r="B102" s="18"/>
      <c r="C102" s="18"/>
      <c r="D102" s="18"/>
      <c r="E102" s="18"/>
      <c r="F102" s="18"/>
      <c r="G102" s="18"/>
      <c r="H102" s="18"/>
      <c r="I102" s="14"/>
      <c r="J102" s="6" t="s">
        <v>150</v>
      </c>
      <c r="K102" s="7"/>
      <c r="L102" s="7"/>
      <c r="M102" s="7"/>
      <c r="N102" s="7"/>
      <c r="O102" s="7"/>
      <c r="P102" s="7"/>
      <c r="Q102" s="7"/>
      <c r="R102" s="7"/>
      <c r="S102" s="7"/>
      <c r="T102" s="7"/>
      <c r="U102" s="7"/>
      <c r="V102" s="7"/>
      <c r="W102" s="7"/>
      <c r="X102" s="7"/>
      <c r="Y102" s="8"/>
      <c r="Z102" s="6">
        <f>AO115</f>
        <v>3</v>
      </c>
      <c r="AA102" s="7"/>
      <c r="AB102" s="7"/>
      <c r="AC102" s="7"/>
      <c r="AD102" s="7"/>
      <c r="AE102" s="7"/>
      <c r="AF102" s="7"/>
      <c r="AG102" s="7"/>
      <c r="AH102" s="7"/>
      <c r="AI102" s="8"/>
      <c r="AJ102" s="72"/>
      <c r="AK102" s="73"/>
      <c r="AL102" s="73"/>
      <c r="AM102" s="73"/>
      <c r="AN102" s="73"/>
      <c r="AO102" s="73"/>
      <c r="AP102" s="73"/>
      <c r="AQ102" s="73"/>
      <c r="AR102" s="73"/>
      <c r="AS102" s="73"/>
      <c r="AT102" s="73"/>
      <c r="AU102" s="73"/>
      <c r="AV102" s="73"/>
      <c r="AW102" s="73"/>
      <c r="AX102" s="73"/>
      <c r="AY102" s="74"/>
      <c r="AZ102" s="4"/>
      <c r="BA102" s="4"/>
      <c r="BB102" s="4"/>
      <c r="BC102" s="4"/>
      <c r="BD102" s="4"/>
      <c r="BE102" s="4"/>
      <c r="BF102" s="4"/>
      <c r="BG102" s="4"/>
      <c r="BH102" s="4"/>
      <c r="BI102" s="4"/>
      <c r="BJ102" s="4"/>
      <c r="BK102" s="4"/>
      <c r="BL102" s="4"/>
      <c r="BM102" s="4"/>
      <c r="BN102" s="4"/>
      <c r="BO102" s="4"/>
      <c r="BP102" s="4"/>
      <c r="BQ102" s="4"/>
    </row>
    <row r="103" spans="1:69" x14ac:dyDescent="0.2">
      <c r="A103" s="13"/>
      <c r="B103" s="18"/>
      <c r="C103" s="18"/>
      <c r="D103" s="18"/>
      <c r="E103" s="18"/>
      <c r="F103" s="18"/>
      <c r="G103" s="18"/>
      <c r="H103" s="18"/>
      <c r="I103" s="14"/>
      <c r="J103" s="6" t="s">
        <v>151</v>
      </c>
      <c r="K103" s="7"/>
      <c r="L103" s="7"/>
      <c r="M103" s="7"/>
      <c r="N103" s="7"/>
      <c r="O103" s="7"/>
      <c r="P103" s="7"/>
      <c r="Q103" s="7"/>
      <c r="R103" s="7"/>
      <c r="S103" s="7"/>
      <c r="T103" s="7"/>
      <c r="U103" s="7"/>
      <c r="V103" s="7"/>
      <c r="W103" s="7"/>
      <c r="X103" s="7"/>
      <c r="Y103" s="8"/>
      <c r="Z103" s="6"/>
      <c r="AA103" s="7"/>
      <c r="AB103" s="7"/>
      <c r="AC103" s="7"/>
      <c r="AD103" s="7"/>
      <c r="AE103" s="7"/>
      <c r="AF103" s="7"/>
      <c r="AG103" s="7"/>
      <c r="AH103" s="7"/>
      <c r="AI103" s="8"/>
      <c r="AJ103" s="72"/>
      <c r="AK103" s="73"/>
      <c r="AL103" s="73"/>
      <c r="AM103" s="73"/>
      <c r="AN103" s="73"/>
      <c r="AO103" s="73"/>
      <c r="AP103" s="73"/>
      <c r="AQ103" s="73"/>
      <c r="AR103" s="73"/>
      <c r="AS103" s="73"/>
      <c r="AT103" s="73"/>
      <c r="AU103" s="73"/>
      <c r="AV103" s="73"/>
      <c r="AW103" s="73"/>
      <c r="AX103" s="73"/>
      <c r="AY103" s="74"/>
      <c r="AZ103" s="4"/>
      <c r="BA103" s="4"/>
      <c r="BB103" s="4"/>
      <c r="BC103" s="4"/>
      <c r="BD103" s="4"/>
      <c r="BE103" s="4"/>
      <c r="BF103" s="4"/>
      <c r="BG103" s="4"/>
      <c r="BH103" s="4"/>
      <c r="BI103" s="4"/>
      <c r="BJ103" s="4"/>
      <c r="BK103" s="4"/>
      <c r="BL103" s="4"/>
      <c r="BM103" s="4"/>
      <c r="BN103" s="4"/>
      <c r="BO103" s="4"/>
      <c r="BP103" s="4"/>
      <c r="BQ103" s="4"/>
    </row>
    <row r="104" spans="1:69" x14ac:dyDescent="0.2">
      <c r="A104" s="13"/>
      <c r="B104" s="18"/>
      <c r="C104" s="18"/>
      <c r="D104" s="18"/>
      <c r="E104" s="18"/>
      <c r="F104" s="18"/>
      <c r="G104" s="18"/>
      <c r="H104" s="18"/>
      <c r="I104" s="14"/>
      <c r="J104" s="6" t="s">
        <v>152</v>
      </c>
      <c r="K104" s="7"/>
      <c r="L104" s="7"/>
      <c r="M104" s="7"/>
      <c r="N104" s="7"/>
      <c r="O104" s="7"/>
      <c r="P104" s="7"/>
      <c r="Q104" s="7"/>
      <c r="R104" s="7"/>
      <c r="S104" s="7"/>
      <c r="T104" s="7"/>
      <c r="U104" s="7"/>
      <c r="V104" s="7"/>
      <c r="W104" s="7"/>
      <c r="X104" s="7"/>
      <c r="Y104" s="8"/>
      <c r="Z104" s="6" t="s">
        <v>31</v>
      </c>
      <c r="AA104" s="7"/>
      <c r="AB104" s="7"/>
      <c r="AC104" s="7"/>
      <c r="AD104" s="7"/>
      <c r="AE104" s="7"/>
      <c r="AF104" s="7"/>
      <c r="AG104" s="7"/>
      <c r="AH104" s="7"/>
      <c r="AI104" s="8"/>
      <c r="AJ104" s="72"/>
      <c r="AK104" s="73"/>
      <c r="AL104" s="73"/>
      <c r="AM104" s="73"/>
      <c r="AN104" s="73"/>
      <c r="AO104" s="73"/>
      <c r="AP104" s="73"/>
      <c r="AQ104" s="73"/>
      <c r="AR104" s="73"/>
      <c r="AS104" s="73"/>
      <c r="AT104" s="73"/>
      <c r="AU104" s="73"/>
      <c r="AV104" s="73"/>
      <c r="AW104" s="73"/>
      <c r="AX104" s="73"/>
      <c r="AY104" s="74"/>
      <c r="AZ104" s="4"/>
      <c r="BA104" s="4"/>
      <c r="BB104" s="4"/>
      <c r="BC104" s="4"/>
      <c r="BD104" s="4"/>
      <c r="BE104" s="4"/>
      <c r="BF104" s="4"/>
      <c r="BG104" s="4"/>
      <c r="BH104" s="4"/>
      <c r="BI104" s="4"/>
      <c r="BJ104" s="4"/>
      <c r="BK104" s="4"/>
      <c r="BL104" s="4"/>
      <c r="BM104" s="4"/>
      <c r="BN104" s="4"/>
      <c r="BO104" s="4"/>
      <c r="BP104" s="4"/>
      <c r="BQ104" s="4"/>
    </row>
    <row r="105" spans="1:69" x14ac:dyDescent="0.2">
      <c r="A105" s="15"/>
      <c r="B105" s="19"/>
      <c r="C105" s="19"/>
      <c r="D105" s="19"/>
      <c r="E105" s="19"/>
      <c r="F105" s="19"/>
      <c r="G105" s="19"/>
      <c r="H105" s="19"/>
      <c r="I105" s="16"/>
      <c r="J105" s="6" t="s">
        <v>96</v>
      </c>
      <c r="K105" s="7"/>
      <c r="L105" s="7"/>
      <c r="M105" s="7"/>
      <c r="N105" s="7"/>
      <c r="O105" s="7"/>
      <c r="P105" s="7"/>
      <c r="Q105" s="7"/>
      <c r="R105" s="7"/>
      <c r="S105" s="7"/>
      <c r="T105" s="7"/>
      <c r="U105" s="7"/>
      <c r="V105" s="7"/>
      <c r="W105" s="7"/>
      <c r="X105" s="7"/>
      <c r="Y105" s="8"/>
      <c r="Z105" s="6" t="s">
        <v>31</v>
      </c>
      <c r="AA105" s="7"/>
      <c r="AB105" s="7"/>
      <c r="AC105" s="7"/>
      <c r="AD105" s="7"/>
      <c r="AE105" s="7"/>
      <c r="AF105" s="7"/>
      <c r="AG105" s="7"/>
      <c r="AH105" s="7"/>
      <c r="AI105" s="8"/>
      <c r="AJ105" s="75"/>
      <c r="AK105" s="76"/>
      <c r="AL105" s="76"/>
      <c r="AM105" s="76"/>
      <c r="AN105" s="76"/>
      <c r="AO105" s="76"/>
      <c r="AP105" s="76"/>
      <c r="AQ105" s="76"/>
      <c r="AR105" s="76"/>
      <c r="AS105" s="76"/>
      <c r="AT105" s="76"/>
      <c r="AU105" s="76"/>
      <c r="AV105" s="76"/>
      <c r="AW105" s="76"/>
      <c r="AX105" s="76"/>
      <c r="AY105" s="77"/>
      <c r="AZ105" s="4"/>
      <c r="BA105" s="4"/>
      <c r="BB105" s="4"/>
      <c r="BC105" s="4"/>
      <c r="BD105" s="4"/>
      <c r="BE105" s="4"/>
      <c r="BF105" s="4"/>
      <c r="BG105" s="4"/>
      <c r="BH105" s="4"/>
      <c r="BI105" s="4"/>
      <c r="BJ105" s="4"/>
      <c r="BK105" s="4"/>
      <c r="BL105" s="4"/>
      <c r="BM105" s="4"/>
      <c r="BN105" s="4"/>
      <c r="BO105" s="4"/>
      <c r="BP105" s="4"/>
      <c r="BQ105" s="4"/>
    </row>
    <row r="106" spans="1:69"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row>
    <row r="107" spans="1:69"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row>
    <row r="108" spans="1:69" x14ac:dyDescent="0.2">
      <c r="A108" s="9" t="s">
        <v>153</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8"/>
      <c r="BQ108" s="4"/>
    </row>
    <row r="109" spans="1:69" x14ac:dyDescent="0.2">
      <c r="A109" s="10" t="s">
        <v>154</v>
      </c>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8"/>
      <c r="BQ109" s="4"/>
    </row>
    <row r="110" spans="1:69" x14ac:dyDescent="0.2">
      <c r="A110" s="9" t="s">
        <v>155</v>
      </c>
      <c r="B110" s="7"/>
      <c r="C110" s="8"/>
      <c r="D110" s="9" t="s">
        <v>156</v>
      </c>
      <c r="E110" s="7"/>
      <c r="F110" s="8"/>
      <c r="G110" s="9" t="s">
        <v>157</v>
      </c>
      <c r="H110" s="8"/>
      <c r="I110" s="9" t="s">
        <v>158</v>
      </c>
      <c r="J110" s="7"/>
      <c r="K110" s="7"/>
      <c r="L110" s="7"/>
      <c r="M110" s="7"/>
      <c r="N110" s="7"/>
      <c r="O110" s="8"/>
      <c r="P110" s="9" t="s">
        <v>159</v>
      </c>
      <c r="Q110" s="7"/>
      <c r="R110" s="7"/>
      <c r="S110" s="7"/>
      <c r="T110" s="8"/>
      <c r="U110" s="9" t="s">
        <v>160</v>
      </c>
      <c r="V110" s="7"/>
      <c r="W110" s="7"/>
      <c r="X110" s="7"/>
      <c r="Y110" s="7"/>
      <c r="Z110" s="7"/>
      <c r="AA110" s="7"/>
      <c r="AB110" s="7"/>
      <c r="AC110" s="8"/>
      <c r="AD110" s="9" t="s">
        <v>161</v>
      </c>
      <c r="AE110" s="7"/>
      <c r="AF110" s="8"/>
      <c r="AG110" s="9" t="s">
        <v>162</v>
      </c>
      <c r="AH110" s="7"/>
      <c r="AI110" s="7"/>
      <c r="AJ110" s="7"/>
      <c r="AK110" s="7"/>
      <c r="AL110" s="7"/>
      <c r="AM110" s="7"/>
      <c r="AN110" s="8"/>
      <c r="AO110" s="9" t="s">
        <v>163</v>
      </c>
      <c r="AP110" s="7"/>
      <c r="AQ110" s="7"/>
      <c r="AR110" s="7"/>
      <c r="AS110" s="8"/>
      <c r="AT110" s="9" t="s">
        <v>164</v>
      </c>
      <c r="AU110" s="7"/>
      <c r="AV110" s="7"/>
      <c r="AW110" s="7"/>
      <c r="AX110" s="8"/>
      <c r="AY110" s="9" t="s">
        <v>165</v>
      </c>
      <c r="AZ110" s="7"/>
      <c r="BA110" s="7"/>
      <c r="BB110" s="7"/>
      <c r="BC110" s="7"/>
      <c r="BD110" s="7"/>
      <c r="BE110" s="7"/>
      <c r="BF110" s="7"/>
      <c r="BG110" s="7"/>
      <c r="BH110" s="7"/>
      <c r="BI110" s="8"/>
      <c r="BJ110" s="9" t="s">
        <v>9</v>
      </c>
      <c r="BK110" s="7"/>
      <c r="BL110" s="7"/>
      <c r="BM110" s="7"/>
      <c r="BN110" s="7"/>
      <c r="BO110" s="7"/>
      <c r="BP110" s="8"/>
      <c r="BQ110" s="4"/>
    </row>
    <row r="111" spans="1:69" ht="60" x14ac:dyDescent="0.2">
      <c r="A111" s="24" t="s">
        <v>315</v>
      </c>
      <c r="B111" s="26"/>
      <c r="C111" s="97"/>
      <c r="D111" s="24" t="s">
        <v>316</v>
      </c>
      <c r="E111" s="26"/>
      <c r="F111" s="97"/>
      <c r="G111" s="98" t="s">
        <v>317</v>
      </c>
      <c r="H111" s="99"/>
      <c r="I111" s="5"/>
      <c r="J111" s="2"/>
      <c r="K111" s="2"/>
      <c r="L111" s="2"/>
      <c r="M111" s="2"/>
      <c r="N111" s="2"/>
      <c r="O111" s="3" t="s">
        <v>169</v>
      </c>
      <c r="P111" s="100">
        <v>0</v>
      </c>
      <c r="Q111" s="2"/>
      <c r="R111" s="2"/>
      <c r="S111" s="2"/>
      <c r="T111" s="3"/>
      <c r="U111" s="98">
        <v>0</v>
      </c>
      <c r="V111" s="101"/>
      <c r="W111" s="101"/>
      <c r="X111" s="101"/>
      <c r="Y111" s="101"/>
      <c r="Z111" s="101"/>
      <c r="AA111" s="101"/>
      <c r="AB111" s="101"/>
      <c r="AC111" s="99"/>
      <c r="AD111" s="98" t="s">
        <v>318</v>
      </c>
      <c r="AE111" s="101"/>
      <c r="AF111" s="99"/>
      <c r="AG111" s="102" t="s">
        <v>319</v>
      </c>
      <c r="AH111" s="103"/>
      <c r="AI111" s="103"/>
      <c r="AJ111" s="103"/>
      <c r="AK111" s="103"/>
      <c r="AL111" s="103"/>
      <c r="AM111" s="103"/>
      <c r="AN111" s="104"/>
      <c r="AO111" s="5"/>
      <c r="AP111" s="98">
        <v>17</v>
      </c>
      <c r="AQ111" s="101"/>
      <c r="AR111" s="101"/>
      <c r="AS111" s="99"/>
      <c r="AT111" s="102">
        <v>2000</v>
      </c>
      <c r="AU111" s="103"/>
      <c r="AV111" s="103"/>
      <c r="AW111" s="103"/>
      <c r="AX111" s="104"/>
      <c r="AY111" s="102" t="s">
        <v>320</v>
      </c>
      <c r="AZ111" s="103"/>
      <c r="BA111" s="103"/>
      <c r="BB111" s="103"/>
      <c r="BC111" s="103"/>
      <c r="BD111" s="103"/>
      <c r="BE111" s="103"/>
      <c r="BF111" s="103"/>
      <c r="BG111" s="103"/>
      <c r="BH111" s="103"/>
      <c r="BI111" s="104"/>
      <c r="BJ111" s="102" t="s">
        <v>321</v>
      </c>
      <c r="BK111" s="103"/>
      <c r="BL111" s="103"/>
      <c r="BM111" s="103"/>
      <c r="BN111" s="103"/>
      <c r="BO111" s="103"/>
      <c r="BP111" s="104"/>
      <c r="BQ111" s="4"/>
    </row>
    <row r="112" spans="1:69" x14ac:dyDescent="0.2">
      <c r="A112" s="6" t="s">
        <v>221</v>
      </c>
      <c r="B112" s="7"/>
      <c r="C112" s="8"/>
      <c r="D112" s="6" t="s">
        <v>222</v>
      </c>
      <c r="E112" s="7"/>
      <c r="F112" s="8"/>
      <c r="G112" s="6" t="s">
        <v>94</v>
      </c>
      <c r="H112" s="8"/>
      <c r="I112" s="6" t="s">
        <v>169</v>
      </c>
      <c r="J112" s="7"/>
      <c r="K112" s="7"/>
      <c r="L112" s="7"/>
      <c r="M112" s="7"/>
      <c r="N112" s="7"/>
      <c r="O112" s="8"/>
      <c r="P112" s="6">
        <v>180000</v>
      </c>
      <c r="Q112" s="7"/>
      <c r="R112" s="7"/>
      <c r="S112" s="7"/>
      <c r="T112" s="8"/>
      <c r="U112" s="6">
        <v>0</v>
      </c>
      <c r="V112" s="7"/>
      <c r="W112" s="7"/>
      <c r="X112" s="7"/>
      <c r="Y112" s="7"/>
      <c r="Z112" s="7"/>
      <c r="AA112" s="7"/>
      <c r="AB112" s="7"/>
      <c r="AC112" s="8"/>
      <c r="AD112" s="6">
        <v>15</v>
      </c>
      <c r="AE112" s="7"/>
      <c r="AF112" s="8"/>
      <c r="AG112" s="6" t="s">
        <v>170</v>
      </c>
      <c r="AH112" s="7"/>
      <c r="AI112" s="7"/>
      <c r="AJ112" s="7"/>
      <c r="AK112" s="7"/>
      <c r="AL112" s="7"/>
      <c r="AM112" s="7"/>
      <c r="AN112" s="8"/>
      <c r="AO112" s="6">
        <v>91</v>
      </c>
      <c r="AP112" s="7"/>
      <c r="AQ112" s="7"/>
      <c r="AR112" s="7"/>
      <c r="AS112" s="8"/>
      <c r="AT112" s="6" t="s">
        <v>223</v>
      </c>
      <c r="AU112" s="7"/>
      <c r="AV112" s="7"/>
      <c r="AW112" s="7"/>
      <c r="AX112" s="8"/>
      <c r="AY112" s="6" t="s">
        <v>322</v>
      </c>
      <c r="AZ112" s="7"/>
      <c r="BA112" s="7"/>
      <c r="BB112" s="7"/>
      <c r="BC112" s="7"/>
      <c r="BD112" s="7"/>
      <c r="BE112" s="7"/>
      <c r="BF112" s="7"/>
      <c r="BG112" s="7"/>
      <c r="BH112" s="7"/>
      <c r="BI112" s="8"/>
      <c r="BJ112" s="6" t="s">
        <v>323</v>
      </c>
      <c r="BK112" s="7"/>
      <c r="BL112" s="7"/>
      <c r="BM112" s="7"/>
      <c r="BN112" s="7"/>
      <c r="BO112" s="7"/>
      <c r="BP112" s="8"/>
      <c r="BQ112" s="4"/>
    </row>
    <row r="113" spans="1:69" x14ac:dyDescent="0.2">
      <c r="A113" s="6" t="s">
        <v>232</v>
      </c>
      <c r="B113" s="7"/>
      <c r="C113" s="8"/>
      <c r="D113" s="6" t="s">
        <v>102</v>
      </c>
      <c r="E113" s="7"/>
      <c r="F113" s="8"/>
      <c r="G113" s="6" t="s">
        <v>216</v>
      </c>
      <c r="H113" s="8"/>
      <c r="I113" s="6" t="s">
        <v>169</v>
      </c>
      <c r="J113" s="7"/>
      <c r="K113" s="7"/>
      <c r="L113" s="7"/>
      <c r="M113" s="7"/>
      <c r="N113" s="7"/>
      <c r="O113" s="8"/>
      <c r="P113" s="6">
        <v>0</v>
      </c>
      <c r="Q113" s="7"/>
      <c r="R113" s="7"/>
      <c r="S113" s="7"/>
      <c r="T113" s="8"/>
      <c r="U113" s="6">
        <v>0</v>
      </c>
      <c r="V113" s="7"/>
      <c r="W113" s="7"/>
      <c r="X113" s="7"/>
      <c r="Y113" s="7"/>
      <c r="Z113" s="7"/>
      <c r="AA113" s="7"/>
      <c r="AB113" s="7"/>
      <c r="AC113" s="8"/>
      <c r="AD113" s="6">
        <v>1</v>
      </c>
      <c r="AE113" s="7"/>
      <c r="AF113" s="8"/>
      <c r="AG113" s="6" t="s">
        <v>46</v>
      </c>
      <c r="AH113" s="7"/>
      <c r="AI113" s="7"/>
      <c r="AJ113" s="7"/>
      <c r="AK113" s="7"/>
      <c r="AL113" s="7"/>
      <c r="AM113" s="7"/>
      <c r="AN113" s="8"/>
      <c r="AO113" s="6">
        <v>90</v>
      </c>
      <c r="AP113" s="7"/>
      <c r="AQ113" s="7"/>
      <c r="AR113" s="7"/>
      <c r="AS113" s="8"/>
      <c r="AT113" s="6" t="s">
        <v>233</v>
      </c>
      <c r="AU113" s="7"/>
      <c r="AV113" s="7"/>
      <c r="AW113" s="7"/>
      <c r="AX113" s="8"/>
      <c r="AY113" s="6" t="s">
        <v>234</v>
      </c>
      <c r="AZ113" s="7"/>
      <c r="BA113" s="7"/>
      <c r="BB113" s="7"/>
      <c r="BC113" s="7"/>
      <c r="BD113" s="7"/>
      <c r="BE113" s="7"/>
      <c r="BF113" s="7"/>
      <c r="BG113" s="7"/>
      <c r="BH113" s="7"/>
      <c r="BI113" s="8"/>
      <c r="BJ113" s="6" t="s">
        <v>235</v>
      </c>
      <c r="BK113" s="7"/>
      <c r="BL113" s="7"/>
      <c r="BM113" s="7"/>
      <c r="BN113" s="7"/>
      <c r="BO113" s="7"/>
      <c r="BP113" s="8"/>
      <c r="BQ113" s="4"/>
    </row>
    <row r="114" spans="1:69" x14ac:dyDescent="0.2">
      <c r="A114" s="6" t="s">
        <v>232</v>
      </c>
      <c r="B114" s="7"/>
      <c r="C114" s="8"/>
      <c r="D114" s="6" t="s">
        <v>102</v>
      </c>
      <c r="E114" s="7"/>
      <c r="F114" s="8"/>
      <c r="G114" s="6" t="s">
        <v>216</v>
      </c>
      <c r="H114" s="8"/>
      <c r="I114" s="6" t="s">
        <v>169</v>
      </c>
      <c r="J114" s="7"/>
      <c r="K114" s="7"/>
      <c r="L114" s="7"/>
      <c r="M114" s="7"/>
      <c r="N114" s="7"/>
      <c r="O114" s="8"/>
      <c r="P114" s="6">
        <v>0</v>
      </c>
      <c r="Q114" s="7"/>
      <c r="R114" s="7"/>
      <c r="S114" s="7"/>
      <c r="T114" s="8"/>
      <c r="U114" s="6">
        <v>0</v>
      </c>
      <c r="V114" s="7"/>
      <c r="W114" s="7"/>
      <c r="X114" s="7"/>
      <c r="Y114" s="7"/>
      <c r="Z114" s="7"/>
      <c r="AA114" s="7"/>
      <c r="AB114" s="7"/>
      <c r="AC114" s="8"/>
      <c r="AD114" s="6">
        <v>1</v>
      </c>
      <c r="AE114" s="7"/>
      <c r="AF114" s="8"/>
      <c r="AG114" s="6" t="s">
        <v>170</v>
      </c>
      <c r="AH114" s="7"/>
      <c r="AI114" s="7"/>
      <c r="AJ114" s="7"/>
      <c r="AK114" s="7"/>
      <c r="AL114" s="7"/>
      <c r="AM114" s="7"/>
      <c r="AN114" s="8"/>
      <c r="AO114" s="6">
        <v>17</v>
      </c>
      <c r="AP114" s="7"/>
      <c r="AQ114" s="7"/>
      <c r="AR114" s="7"/>
      <c r="AS114" s="8"/>
      <c r="AT114" s="6" t="s">
        <v>236</v>
      </c>
      <c r="AU114" s="7"/>
      <c r="AV114" s="7"/>
      <c r="AW114" s="7"/>
      <c r="AX114" s="8"/>
      <c r="AY114" s="6" t="s">
        <v>234</v>
      </c>
      <c r="AZ114" s="7"/>
      <c r="BA114" s="7"/>
      <c r="BB114" s="7"/>
      <c r="BC114" s="7"/>
      <c r="BD114" s="7"/>
      <c r="BE114" s="7"/>
      <c r="BF114" s="7"/>
      <c r="BG114" s="7"/>
      <c r="BH114" s="7"/>
      <c r="BI114" s="8"/>
      <c r="BJ114" s="6" t="s">
        <v>235</v>
      </c>
      <c r="BK114" s="7"/>
      <c r="BL114" s="7"/>
      <c r="BM114" s="7"/>
      <c r="BN114" s="7"/>
      <c r="BO114" s="7"/>
      <c r="BP114" s="8"/>
      <c r="BQ114" s="4"/>
    </row>
    <row r="115" spans="1:69" x14ac:dyDescent="0.2">
      <c r="A115" s="6" t="s">
        <v>232</v>
      </c>
      <c r="B115" s="7"/>
      <c r="C115" s="8"/>
      <c r="D115" s="6" t="s">
        <v>102</v>
      </c>
      <c r="E115" s="7"/>
      <c r="F115" s="8"/>
      <c r="G115" s="6" t="s">
        <v>216</v>
      </c>
      <c r="H115" s="8"/>
      <c r="I115" s="6" t="s">
        <v>169</v>
      </c>
      <c r="J115" s="7"/>
      <c r="K115" s="7"/>
      <c r="L115" s="7"/>
      <c r="M115" s="7"/>
      <c r="N115" s="7"/>
      <c r="O115" s="8"/>
      <c r="P115" s="6">
        <v>0</v>
      </c>
      <c r="Q115" s="7"/>
      <c r="R115" s="7"/>
      <c r="S115" s="7"/>
      <c r="T115" s="8"/>
      <c r="U115" s="6">
        <v>0</v>
      </c>
      <c r="V115" s="7"/>
      <c r="W115" s="7"/>
      <c r="X115" s="7"/>
      <c r="Y115" s="7"/>
      <c r="Z115" s="7"/>
      <c r="AA115" s="7"/>
      <c r="AB115" s="7"/>
      <c r="AC115" s="8"/>
      <c r="AD115" s="6">
        <v>1</v>
      </c>
      <c r="AE115" s="7"/>
      <c r="AF115" s="8"/>
      <c r="AG115" s="6" t="s">
        <v>54</v>
      </c>
      <c r="AH115" s="7"/>
      <c r="AI115" s="7"/>
      <c r="AJ115" s="7"/>
      <c r="AK115" s="7"/>
      <c r="AL115" s="7"/>
      <c r="AM115" s="7"/>
      <c r="AN115" s="8"/>
      <c r="AO115" s="6">
        <v>3</v>
      </c>
      <c r="AP115" s="7"/>
      <c r="AQ115" s="7"/>
      <c r="AR115" s="7"/>
      <c r="AS115" s="8"/>
      <c r="AT115" s="6" t="s">
        <v>237</v>
      </c>
      <c r="AU115" s="7"/>
      <c r="AV115" s="7"/>
      <c r="AW115" s="7"/>
      <c r="AX115" s="8"/>
      <c r="AY115" s="6" t="s">
        <v>234</v>
      </c>
      <c r="AZ115" s="7"/>
      <c r="BA115" s="7"/>
      <c r="BB115" s="7"/>
      <c r="BC115" s="7"/>
      <c r="BD115" s="7"/>
      <c r="BE115" s="7"/>
      <c r="BF115" s="7"/>
      <c r="BG115" s="7"/>
      <c r="BH115" s="7"/>
      <c r="BI115" s="8"/>
      <c r="BJ115" s="6" t="s">
        <v>235</v>
      </c>
      <c r="BK115" s="7"/>
      <c r="BL115" s="7"/>
      <c r="BM115" s="7"/>
      <c r="BN115" s="7"/>
      <c r="BO115" s="7"/>
      <c r="BP115" s="8"/>
      <c r="BQ115" s="4"/>
    </row>
    <row r="116" spans="1:69" x14ac:dyDescent="0.2">
      <c r="A116" s="6" t="s">
        <v>232</v>
      </c>
      <c r="B116" s="7"/>
      <c r="C116" s="8"/>
      <c r="D116" s="6" t="s">
        <v>102</v>
      </c>
      <c r="E116" s="7"/>
      <c r="F116" s="8"/>
      <c r="G116" s="6" t="s">
        <v>216</v>
      </c>
      <c r="H116" s="8"/>
      <c r="I116" s="6" t="s">
        <v>169</v>
      </c>
      <c r="J116" s="7"/>
      <c r="K116" s="7"/>
      <c r="L116" s="7"/>
      <c r="M116" s="7"/>
      <c r="N116" s="7"/>
      <c r="O116" s="8"/>
      <c r="P116" s="6">
        <v>0</v>
      </c>
      <c r="Q116" s="7"/>
      <c r="R116" s="7"/>
      <c r="S116" s="7"/>
      <c r="T116" s="8"/>
      <c r="U116" s="6">
        <v>0</v>
      </c>
      <c r="V116" s="7"/>
      <c r="W116" s="7"/>
      <c r="X116" s="7"/>
      <c r="Y116" s="7"/>
      <c r="Z116" s="7"/>
      <c r="AA116" s="7"/>
      <c r="AB116" s="7"/>
      <c r="AC116" s="8"/>
      <c r="AD116" s="6">
        <v>1</v>
      </c>
      <c r="AE116" s="7"/>
      <c r="AF116" s="8"/>
      <c r="AG116" s="6" t="s">
        <v>48</v>
      </c>
      <c r="AH116" s="7"/>
      <c r="AI116" s="7"/>
      <c r="AJ116" s="7"/>
      <c r="AK116" s="7"/>
      <c r="AL116" s="7"/>
      <c r="AM116" s="7"/>
      <c r="AN116" s="8"/>
      <c r="AO116" s="6">
        <v>2</v>
      </c>
      <c r="AP116" s="7"/>
      <c r="AQ116" s="7"/>
      <c r="AR116" s="7"/>
      <c r="AS116" s="8"/>
      <c r="AT116" s="6" t="s">
        <v>238</v>
      </c>
      <c r="AU116" s="7"/>
      <c r="AV116" s="7"/>
      <c r="AW116" s="7"/>
      <c r="AX116" s="8"/>
      <c r="AY116" s="6" t="s">
        <v>234</v>
      </c>
      <c r="AZ116" s="7"/>
      <c r="BA116" s="7"/>
      <c r="BB116" s="7"/>
      <c r="BC116" s="7"/>
      <c r="BD116" s="7"/>
      <c r="BE116" s="7"/>
      <c r="BF116" s="7"/>
      <c r="BG116" s="7"/>
      <c r="BH116" s="7"/>
      <c r="BI116" s="8"/>
      <c r="BJ116" s="6" t="s">
        <v>235</v>
      </c>
      <c r="BK116" s="7"/>
      <c r="BL116" s="7"/>
      <c r="BM116" s="7"/>
      <c r="BN116" s="7"/>
      <c r="BO116" s="7"/>
      <c r="BP116" s="8"/>
      <c r="BQ116" s="4"/>
    </row>
    <row r="117" spans="1:69"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row>
    <row r="118" spans="1:69"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row>
  </sheetData>
  <mergeCells count="504">
    <mergeCell ref="AD116:AF116"/>
    <mergeCell ref="AG116:AN116"/>
    <mergeCell ref="AO116:AS116"/>
    <mergeCell ref="AT116:AX116"/>
    <mergeCell ref="AY116:BI116"/>
    <mergeCell ref="BJ116:BP116"/>
    <mergeCell ref="A116:C116"/>
    <mergeCell ref="D116:F116"/>
    <mergeCell ref="G116:H116"/>
    <mergeCell ref="I116:O116"/>
    <mergeCell ref="P116:T116"/>
    <mergeCell ref="U116:AC116"/>
    <mergeCell ref="AD115:AF115"/>
    <mergeCell ref="AG115:AN115"/>
    <mergeCell ref="AO115:AS115"/>
    <mergeCell ref="AT115:AX115"/>
    <mergeCell ref="AY115:BI115"/>
    <mergeCell ref="BJ115:BP115"/>
    <mergeCell ref="A115:C115"/>
    <mergeCell ref="D115:F115"/>
    <mergeCell ref="G115:H115"/>
    <mergeCell ref="I115:O115"/>
    <mergeCell ref="P115:T115"/>
    <mergeCell ref="U115:AC115"/>
    <mergeCell ref="AD114:AF114"/>
    <mergeCell ref="AG114:AN114"/>
    <mergeCell ref="AO114:AS114"/>
    <mergeCell ref="AT114:AX114"/>
    <mergeCell ref="AY114:BI114"/>
    <mergeCell ref="BJ114:BP114"/>
    <mergeCell ref="A114:C114"/>
    <mergeCell ref="D114:F114"/>
    <mergeCell ref="G114:H114"/>
    <mergeCell ref="I114:O114"/>
    <mergeCell ref="P114:T114"/>
    <mergeCell ref="U114:AC114"/>
    <mergeCell ref="AD113:AF113"/>
    <mergeCell ref="AG113:AN113"/>
    <mergeCell ref="AO113:AS113"/>
    <mergeCell ref="AT113:AX113"/>
    <mergeCell ref="AY113:BI113"/>
    <mergeCell ref="BJ113:BP113"/>
    <mergeCell ref="AO112:AS112"/>
    <mergeCell ref="AT112:AX112"/>
    <mergeCell ref="AY112:BI112"/>
    <mergeCell ref="BJ112:BP112"/>
    <mergeCell ref="A113:C113"/>
    <mergeCell ref="D113:F113"/>
    <mergeCell ref="G113:H113"/>
    <mergeCell ref="I113:O113"/>
    <mergeCell ref="P113:T113"/>
    <mergeCell ref="U113:AC113"/>
    <mergeCell ref="AY111:BI111"/>
    <mergeCell ref="BJ111:BP111"/>
    <mergeCell ref="A112:C112"/>
    <mergeCell ref="D112:F112"/>
    <mergeCell ref="G112:H112"/>
    <mergeCell ref="I112:O112"/>
    <mergeCell ref="P112:T112"/>
    <mergeCell ref="U112:AC112"/>
    <mergeCell ref="AD112:AF112"/>
    <mergeCell ref="AG112:AN112"/>
    <mergeCell ref="G111:H111"/>
    <mergeCell ref="U111:AC111"/>
    <mergeCell ref="AD111:AF111"/>
    <mergeCell ref="AG111:AN111"/>
    <mergeCell ref="AP111:AS111"/>
    <mergeCell ref="AT111:AX111"/>
    <mergeCell ref="AD110:AF110"/>
    <mergeCell ref="AG110:AN110"/>
    <mergeCell ref="AO110:AS110"/>
    <mergeCell ref="AT110:AX110"/>
    <mergeCell ref="AY110:BI110"/>
    <mergeCell ref="BJ110:BP110"/>
    <mergeCell ref="J105:Y105"/>
    <mergeCell ref="Z105:AI105"/>
    <mergeCell ref="A108:BP108"/>
    <mergeCell ref="A109:BP109"/>
    <mergeCell ref="A110:C110"/>
    <mergeCell ref="D110:F110"/>
    <mergeCell ref="G110:H110"/>
    <mergeCell ref="I110:O110"/>
    <mergeCell ref="P110:T110"/>
    <mergeCell ref="U110:AC110"/>
    <mergeCell ref="J102:Y102"/>
    <mergeCell ref="Z102:AI102"/>
    <mergeCell ref="J103:Y103"/>
    <mergeCell ref="Z103:AI103"/>
    <mergeCell ref="J104:Y104"/>
    <mergeCell ref="Z104:AI104"/>
    <mergeCell ref="A98:I105"/>
    <mergeCell ref="J98:Y98"/>
    <mergeCell ref="Z98:AI98"/>
    <mergeCell ref="AJ98:AY105"/>
    <mergeCell ref="J99:Y99"/>
    <mergeCell ref="Z99:AI99"/>
    <mergeCell ref="J100:Y100"/>
    <mergeCell ref="Z100:AI100"/>
    <mergeCell ref="J101:Y101"/>
    <mergeCell ref="Z101:AI101"/>
    <mergeCell ref="AX93:BC93"/>
    <mergeCell ref="BD93:BN93"/>
    <mergeCell ref="A96:I96"/>
    <mergeCell ref="J96:AY96"/>
    <mergeCell ref="A97:I97"/>
    <mergeCell ref="J97:Y97"/>
    <mergeCell ref="Z97:AI97"/>
    <mergeCell ref="AJ97:AY97"/>
    <mergeCell ref="AX92:BC92"/>
    <mergeCell ref="BD92:BN92"/>
    <mergeCell ref="A93:C93"/>
    <mergeCell ref="E93:L93"/>
    <mergeCell ref="M93:U93"/>
    <mergeCell ref="V93:AG93"/>
    <mergeCell ref="AH93:AM93"/>
    <mergeCell ref="AN93:AP93"/>
    <mergeCell ref="AQ93:AR93"/>
    <mergeCell ref="AS93:AW93"/>
    <mergeCell ref="AX91:BC91"/>
    <mergeCell ref="BD91:BN91"/>
    <mergeCell ref="A92:C92"/>
    <mergeCell ref="E92:L92"/>
    <mergeCell ref="M92:U92"/>
    <mergeCell ref="V92:AG92"/>
    <mergeCell ref="AH92:AM92"/>
    <mergeCell ref="AN92:AP92"/>
    <mergeCell ref="AQ92:AR92"/>
    <mergeCell ref="AS92:AW92"/>
    <mergeCell ref="A89:BN89"/>
    <mergeCell ref="A90:BN90"/>
    <mergeCell ref="A91:C91"/>
    <mergeCell ref="E91:L91"/>
    <mergeCell ref="M91:U91"/>
    <mergeCell ref="V91:AG91"/>
    <mergeCell ref="AH91:AM91"/>
    <mergeCell ref="AN91:AP91"/>
    <mergeCell ref="AQ91:AR91"/>
    <mergeCell ref="AS91:AW91"/>
    <mergeCell ref="A86:C86"/>
    <mergeCell ref="D86:E86"/>
    <mergeCell ref="F86:N86"/>
    <mergeCell ref="O86:R86"/>
    <mergeCell ref="T86:AA86"/>
    <mergeCell ref="AB86:AU86"/>
    <mergeCell ref="A85:C85"/>
    <mergeCell ref="D85:E85"/>
    <mergeCell ref="F85:N85"/>
    <mergeCell ref="O85:R85"/>
    <mergeCell ref="T85:AA85"/>
    <mergeCell ref="AB85:AU85"/>
    <mergeCell ref="BE80:BJ80"/>
    <mergeCell ref="BK80:BQ80"/>
    <mergeCell ref="A82:AU82"/>
    <mergeCell ref="A83:AU83"/>
    <mergeCell ref="A84:C84"/>
    <mergeCell ref="D84:N84"/>
    <mergeCell ref="O84:AA84"/>
    <mergeCell ref="AB84:AU84"/>
    <mergeCell ref="M80:Z80"/>
    <mergeCell ref="AA80:AE80"/>
    <mergeCell ref="AF80:AL80"/>
    <mergeCell ref="AM80:AQ80"/>
    <mergeCell ref="AR80:AT80"/>
    <mergeCell ref="AU80:BD80"/>
    <mergeCell ref="BE78:BJ78"/>
    <mergeCell ref="BK78:BQ78"/>
    <mergeCell ref="M79:Z79"/>
    <mergeCell ref="AA79:AE79"/>
    <mergeCell ref="AF79:AL79"/>
    <mergeCell ref="AM79:AQ79"/>
    <mergeCell ref="AR79:AT79"/>
    <mergeCell ref="AU79:BD79"/>
    <mergeCell ref="BE79:BJ79"/>
    <mergeCell ref="BK79:BQ79"/>
    <mergeCell ref="M78:Z78"/>
    <mergeCell ref="AA78:AE78"/>
    <mergeCell ref="AF78:AL78"/>
    <mergeCell ref="AM78:AQ78"/>
    <mergeCell ref="AR78:AT78"/>
    <mergeCell ref="AU78:BD78"/>
    <mergeCell ref="BE76:BJ76"/>
    <mergeCell ref="BK76:BQ76"/>
    <mergeCell ref="M77:Z77"/>
    <mergeCell ref="AA77:AE77"/>
    <mergeCell ref="AF77:AL77"/>
    <mergeCell ref="AM77:AQ77"/>
    <mergeCell ref="AR77:AT77"/>
    <mergeCell ref="AU77:BD77"/>
    <mergeCell ref="BE77:BJ77"/>
    <mergeCell ref="BK77:BQ77"/>
    <mergeCell ref="M76:Z76"/>
    <mergeCell ref="AA76:AE76"/>
    <mergeCell ref="AF76:AL76"/>
    <mergeCell ref="AM76:AQ76"/>
    <mergeCell ref="AR76:AT76"/>
    <mergeCell ref="AU76:BD76"/>
    <mergeCell ref="BE74:BJ74"/>
    <mergeCell ref="BK74:BQ74"/>
    <mergeCell ref="M75:Y75"/>
    <mergeCell ref="AA75:AE75"/>
    <mergeCell ref="AF75:AL75"/>
    <mergeCell ref="AM75:AQ75"/>
    <mergeCell ref="AR75:AT75"/>
    <mergeCell ref="AU75:BD75"/>
    <mergeCell ref="BE75:BJ75"/>
    <mergeCell ref="BK75:BQ75"/>
    <mergeCell ref="M74:Y74"/>
    <mergeCell ref="AA74:AE74"/>
    <mergeCell ref="AF74:AL74"/>
    <mergeCell ref="AM74:AQ74"/>
    <mergeCell ref="AR74:AT74"/>
    <mergeCell ref="AU74:BD74"/>
    <mergeCell ref="BE72:BJ72"/>
    <mergeCell ref="BK72:BQ72"/>
    <mergeCell ref="M73:Y73"/>
    <mergeCell ref="AA73:AE73"/>
    <mergeCell ref="AF73:AL73"/>
    <mergeCell ref="AM73:AQ73"/>
    <mergeCell ref="AR73:AT73"/>
    <mergeCell ref="AU73:BD73"/>
    <mergeCell ref="BE73:BJ73"/>
    <mergeCell ref="BK73:BQ73"/>
    <mergeCell ref="M72:Y72"/>
    <mergeCell ref="AA72:AE72"/>
    <mergeCell ref="AF72:AL72"/>
    <mergeCell ref="AM72:AQ72"/>
    <mergeCell ref="AR72:AT72"/>
    <mergeCell ref="AU72:BD72"/>
    <mergeCell ref="BE70:BJ70"/>
    <mergeCell ref="BK70:BQ70"/>
    <mergeCell ref="M71:Y71"/>
    <mergeCell ref="AA71:AE71"/>
    <mergeCell ref="AF71:AL71"/>
    <mergeCell ref="AM71:AQ71"/>
    <mergeCell ref="AR71:AT71"/>
    <mergeCell ref="AU71:BD71"/>
    <mergeCell ref="BE71:BJ71"/>
    <mergeCell ref="BK71:BQ71"/>
    <mergeCell ref="M70:Y70"/>
    <mergeCell ref="AA70:AE70"/>
    <mergeCell ref="AF70:AL70"/>
    <mergeCell ref="AM70:AQ70"/>
    <mergeCell ref="AR70:AT70"/>
    <mergeCell ref="AU70:BD70"/>
    <mergeCell ref="BE68:BJ68"/>
    <mergeCell ref="BK68:BQ68"/>
    <mergeCell ref="M69:Y69"/>
    <mergeCell ref="AA69:AE69"/>
    <mergeCell ref="AF69:AL69"/>
    <mergeCell ref="AM69:AQ69"/>
    <mergeCell ref="AR69:AT69"/>
    <mergeCell ref="AU69:BD69"/>
    <mergeCell ref="BE69:BJ69"/>
    <mergeCell ref="BK69:BQ69"/>
    <mergeCell ref="M68:Z68"/>
    <mergeCell ref="AA68:AE68"/>
    <mergeCell ref="AF68:AL68"/>
    <mergeCell ref="AM68:AQ68"/>
    <mergeCell ref="AR68:AT68"/>
    <mergeCell ref="AU68:BD68"/>
    <mergeCell ref="BE65:BJ65"/>
    <mergeCell ref="BK65:BQ65"/>
    <mergeCell ref="N66:Z66"/>
    <mergeCell ref="AA66:AE66"/>
    <mergeCell ref="AF66:AL66"/>
    <mergeCell ref="AM66:AQ66"/>
    <mergeCell ref="AR66:AT66"/>
    <mergeCell ref="AU66:BD66"/>
    <mergeCell ref="BE66:BJ66"/>
    <mergeCell ref="BK66:BQ66"/>
    <mergeCell ref="N65:Z65"/>
    <mergeCell ref="AA65:AE65"/>
    <mergeCell ref="AF65:AL65"/>
    <mergeCell ref="AM65:AQ65"/>
    <mergeCell ref="AR65:AT65"/>
    <mergeCell ref="AU65:BD65"/>
    <mergeCell ref="BE63:BJ63"/>
    <mergeCell ref="BK63:BQ63"/>
    <mergeCell ref="N64:Z64"/>
    <mergeCell ref="AA64:AE64"/>
    <mergeCell ref="AF64:AL64"/>
    <mergeCell ref="AM64:AQ64"/>
    <mergeCell ref="AR64:AT64"/>
    <mergeCell ref="AU64:BD64"/>
    <mergeCell ref="BE64:BJ64"/>
    <mergeCell ref="BK64:BQ64"/>
    <mergeCell ref="N63:Z63"/>
    <mergeCell ref="AA63:AE63"/>
    <mergeCell ref="AF63:AL63"/>
    <mergeCell ref="AM63:AQ63"/>
    <mergeCell ref="AR63:AT63"/>
    <mergeCell ref="AU63:BD63"/>
    <mergeCell ref="BE61:BJ61"/>
    <mergeCell ref="BK61:BQ61"/>
    <mergeCell ref="N62:Z62"/>
    <mergeCell ref="AA62:AE62"/>
    <mergeCell ref="AF62:AL62"/>
    <mergeCell ref="AM62:AQ62"/>
    <mergeCell ref="AR62:AT62"/>
    <mergeCell ref="AU62:BD62"/>
    <mergeCell ref="BE62:BJ62"/>
    <mergeCell ref="BK62:BQ62"/>
    <mergeCell ref="N61:Z61"/>
    <mergeCell ref="AA61:AE61"/>
    <mergeCell ref="AF61:AL61"/>
    <mergeCell ref="AM61:AQ61"/>
    <mergeCell ref="AR61:AT61"/>
    <mergeCell ref="AU61:BD61"/>
    <mergeCell ref="BE59:BJ59"/>
    <mergeCell ref="BK59:BQ59"/>
    <mergeCell ref="N60:Z60"/>
    <mergeCell ref="AA60:AE60"/>
    <mergeCell ref="AF60:AL60"/>
    <mergeCell ref="AM60:AQ60"/>
    <mergeCell ref="AR60:AT60"/>
    <mergeCell ref="AU60:BD60"/>
    <mergeCell ref="BE60:BJ60"/>
    <mergeCell ref="BK60:BQ60"/>
    <mergeCell ref="N59:Z59"/>
    <mergeCell ref="AA59:AE59"/>
    <mergeCell ref="AF59:AL59"/>
    <mergeCell ref="AM59:AQ59"/>
    <mergeCell ref="AR59:AT59"/>
    <mergeCell ref="AU59:BD59"/>
    <mergeCell ref="BE57:BJ57"/>
    <mergeCell ref="BK57:BQ57"/>
    <mergeCell ref="N58:Z58"/>
    <mergeCell ref="AA58:AE58"/>
    <mergeCell ref="AF58:AL58"/>
    <mergeCell ref="AM58:AQ58"/>
    <mergeCell ref="AR58:AT58"/>
    <mergeCell ref="AU58:BD58"/>
    <mergeCell ref="BE58:BJ58"/>
    <mergeCell ref="BK58:BQ58"/>
    <mergeCell ref="N57:Z57"/>
    <mergeCell ref="AA57:AE57"/>
    <mergeCell ref="AF57:AL57"/>
    <mergeCell ref="AM57:AQ57"/>
    <mergeCell ref="AR57:AT57"/>
    <mergeCell ref="AU57:BD57"/>
    <mergeCell ref="BE55:BJ55"/>
    <mergeCell ref="BK55:BQ55"/>
    <mergeCell ref="N56:Z56"/>
    <mergeCell ref="AA56:AE56"/>
    <mergeCell ref="AF56:AL56"/>
    <mergeCell ref="AM56:AQ56"/>
    <mergeCell ref="AR56:AT56"/>
    <mergeCell ref="AU56:BD56"/>
    <mergeCell ref="BE56:BJ56"/>
    <mergeCell ref="BK56:BQ56"/>
    <mergeCell ref="AR54:AT54"/>
    <mergeCell ref="AU54:BD54"/>
    <mergeCell ref="BE54:BJ54"/>
    <mergeCell ref="BK54:BQ54"/>
    <mergeCell ref="N55:Z55"/>
    <mergeCell ref="AA55:AE55"/>
    <mergeCell ref="AF55:AL55"/>
    <mergeCell ref="AM55:AQ55"/>
    <mergeCell ref="AR55:AT55"/>
    <mergeCell ref="AU55:BD55"/>
    <mergeCell ref="AR53:AT53"/>
    <mergeCell ref="AU53:BD53"/>
    <mergeCell ref="BE53:BJ53"/>
    <mergeCell ref="BK53:BQ53"/>
    <mergeCell ref="A54:B66"/>
    <mergeCell ref="C54:M66"/>
    <mergeCell ref="N54:Z54"/>
    <mergeCell ref="AA54:AE54"/>
    <mergeCell ref="AF54:AL54"/>
    <mergeCell ref="AM54:AQ54"/>
    <mergeCell ref="A51:M51"/>
    <mergeCell ref="N51:BQ51"/>
    <mergeCell ref="A52:M52"/>
    <mergeCell ref="N52:BQ52"/>
    <mergeCell ref="A53:B53"/>
    <mergeCell ref="C53:M53"/>
    <mergeCell ref="N53:Z53"/>
    <mergeCell ref="AA53:AE53"/>
    <mergeCell ref="AF53:AL53"/>
    <mergeCell ref="AM53:AQ53"/>
    <mergeCell ref="A50:C50"/>
    <mergeCell ref="E50:K50"/>
    <mergeCell ref="N50:P50"/>
    <mergeCell ref="Q50:X50"/>
    <mergeCell ref="Y50:AG50"/>
    <mergeCell ref="AH50:AM50"/>
    <mergeCell ref="A49:C49"/>
    <mergeCell ref="E49:L49"/>
    <mergeCell ref="M49:P49"/>
    <mergeCell ref="Q49:X49"/>
    <mergeCell ref="Y49:AG49"/>
    <mergeCell ref="AH49:AM49"/>
    <mergeCell ref="A48:C48"/>
    <mergeCell ref="E48:L48"/>
    <mergeCell ref="M48:P48"/>
    <mergeCell ref="Q48:X48"/>
    <mergeCell ref="Y48:AG48"/>
    <mergeCell ref="AH48:AM48"/>
    <mergeCell ref="Q46:X46"/>
    <mergeCell ref="Y46:AG46"/>
    <mergeCell ref="AH46:AM46"/>
    <mergeCell ref="A47:C47"/>
    <mergeCell ref="E47:L47"/>
    <mergeCell ref="M47:P47"/>
    <mergeCell ref="Q47:X47"/>
    <mergeCell ref="Y47:AG47"/>
    <mergeCell ref="AH47:AM47"/>
    <mergeCell ref="AN44:BG50"/>
    <mergeCell ref="A45:C45"/>
    <mergeCell ref="E45:L45"/>
    <mergeCell ref="M45:P45"/>
    <mergeCell ref="Q45:X45"/>
    <mergeCell ref="Y45:AG45"/>
    <mergeCell ref="AH45:AM45"/>
    <mergeCell ref="A46:C46"/>
    <mergeCell ref="E46:L46"/>
    <mergeCell ref="M46:P46"/>
    <mergeCell ref="A44:C44"/>
    <mergeCell ref="E44:L44"/>
    <mergeCell ref="M44:P44"/>
    <mergeCell ref="Q44:X44"/>
    <mergeCell ref="Y44:AG44"/>
    <mergeCell ref="AH44:AM44"/>
    <mergeCell ref="A43:C43"/>
    <mergeCell ref="E43:L43"/>
    <mergeCell ref="M43:P43"/>
    <mergeCell ref="Q43:X43"/>
    <mergeCell ref="Y43:AG43"/>
    <mergeCell ref="AH43:AM43"/>
    <mergeCell ref="A42:C42"/>
    <mergeCell ref="E42:L42"/>
    <mergeCell ref="M42:P42"/>
    <mergeCell ref="Q42:X42"/>
    <mergeCell ref="Y42:AG42"/>
    <mergeCell ref="AH42:AM42"/>
    <mergeCell ref="A41:C41"/>
    <mergeCell ref="E41:L41"/>
    <mergeCell ref="M41:P41"/>
    <mergeCell ref="Q41:X41"/>
    <mergeCell ref="Y41:AG41"/>
    <mergeCell ref="AH41:AM41"/>
    <mergeCell ref="M39:P39"/>
    <mergeCell ref="Q39:X39"/>
    <mergeCell ref="Y39:AG39"/>
    <mergeCell ref="AH39:AM39"/>
    <mergeCell ref="A40:C40"/>
    <mergeCell ref="E40:L40"/>
    <mergeCell ref="M40:P40"/>
    <mergeCell ref="Q40:X40"/>
    <mergeCell ref="Y40:AG40"/>
    <mergeCell ref="AH40:AM40"/>
    <mergeCell ref="AN37:BG37"/>
    <mergeCell ref="A38:C38"/>
    <mergeCell ref="E38:L38"/>
    <mergeCell ref="M38:P38"/>
    <mergeCell ref="Q38:X38"/>
    <mergeCell ref="Y38:AG38"/>
    <mergeCell ref="AH38:AM38"/>
    <mergeCell ref="AN38:BG43"/>
    <mergeCell ref="A39:C39"/>
    <mergeCell ref="E39:L39"/>
    <mergeCell ref="A37:C37"/>
    <mergeCell ref="E37:L37"/>
    <mergeCell ref="M37:P37"/>
    <mergeCell ref="Q37:X37"/>
    <mergeCell ref="Y37:AG37"/>
    <mergeCell ref="AH37:AM37"/>
    <mergeCell ref="B30:P30"/>
    <mergeCell ref="B31:P31"/>
    <mergeCell ref="B32:P32"/>
    <mergeCell ref="A33:R33"/>
    <mergeCell ref="A35:BG35"/>
    <mergeCell ref="A36:BG36"/>
    <mergeCell ref="C23:J23"/>
    <mergeCell ref="B25:L25"/>
    <mergeCell ref="B26:L26"/>
    <mergeCell ref="B27:C27"/>
    <mergeCell ref="D27:L27"/>
    <mergeCell ref="B28:C28"/>
    <mergeCell ref="D28:L28"/>
    <mergeCell ref="B18:D18"/>
    <mergeCell ref="E18:I18"/>
    <mergeCell ref="J18:N18"/>
    <mergeCell ref="B20:J20"/>
    <mergeCell ref="B21:J21"/>
    <mergeCell ref="C22:J22"/>
    <mergeCell ref="B16:D16"/>
    <mergeCell ref="E16:I16"/>
    <mergeCell ref="J16:N16"/>
    <mergeCell ref="B17:D17"/>
    <mergeCell ref="E17:I17"/>
    <mergeCell ref="J17:N17"/>
    <mergeCell ref="B10:E10"/>
    <mergeCell ref="B13:O13"/>
    <mergeCell ref="B14:O14"/>
    <mergeCell ref="B15:D15"/>
    <mergeCell ref="E15:I15"/>
    <mergeCell ref="J15:N15"/>
    <mergeCell ref="B1:H1"/>
    <mergeCell ref="B3:F3"/>
    <mergeCell ref="B4:F4"/>
    <mergeCell ref="B6:G6"/>
    <mergeCell ref="B7:G7"/>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37E2B-6B86-7F4D-8EA6-50DB233EEEB5}">
  <dimension ref="A1:M140"/>
  <sheetViews>
    <sheetView topLeftCell="A121" workbookViewId="0">
      <selection activeCell="B123" sqref="B123"/>
    </sheetView>
  </sheetViews>
  <sheetFormatPr baseColWidth="10" defaultRowHeight="16" x14ac:dyDescent="0.2"/>
  <cols>
    <col min="1" max="1" width="3.1640625" bestFit="1" customWidth="1"/>
    <col min="2" max="2" width="97" bestFit="1" customWidth="1"/>
    <col min="3" max="3" width="7.83203125" bestFit="1" customWidth="1"/>
    <col min="4" max="4" width="8.5" bestFit="1" customWidth="1"/>
    <col min="5" max="5" width="7.1640625" bestFit="1" customWidth="1"/>
    <col min="6" max="6" width="7.6640625" bestFit="1" customWidth="1"/>
    <col min="7" max="7" width="7.1640625" bestFit="1" customWidth="1"/>
    <col min="8" max="8" width="21.1640625" bestFit="1" customWidth="1"/>
    <col min="9" max="9" width="5.5" bestFit="1" customWidth="1"/>
    <col min="10" max="10" width="10.5" bestFit="1" customWidth="1"/>
  </cols>
  <sheetData>
    <row r="1" spans="1:10" ht="19" x14ac:dyDescent="0.2">
      <c r="A1" s="105"/>
      <c r="B1" s="106" t="s">
        <v>324</v>
      </c>
      <c r="C1" s="106"/>
      <c r="D1" s="106"/>
      <c r="E1" s="106"/>
      <c r="F1" s="106"/>
      <c r="G1" s="106"/>
      <c r="H1" s="106"/>
      <c r="I1" s="106"/>
      <c r="J1" s="106"/>
    </row>
    <row r="2" spans="1:10" x14ac:dyDescent="0.2">
      <c r="A2" s="107" t="s">
        <v>325</v>
      </c>
      <c r="B2" s="108" t="s">
        <v>326</v>
      </c>
      <c r="C2" s="109"/>
      <c r="D2" s="110"/>
      <c r="E2" s="110"/>
      <c r="F2" s="110"/>
      <c r="G2" s="110"/>
      <c r="H2" s="110"/>
      <c r="I2" s="110"/>
      <c r="J2" s="110"/>
    </row>
    <row r="3" spans="1:10" ht="165" customHeight="1" x14ac:dyDescent="0.2">
      <c r="A3" s="111"/>
      <c r="B3" s="136" t="s">
        <v>327</v>
      </c>
      <c r="C3" s="135"/>
      <c r="D3" s="135"/>
      <c r="E3" s="135"/>
      <c r="F3" s="110"/>
      <c r="G3" s="110"/>
      <c r="H3" s="110"/>
      <c r="I3" s="110"/>
      <c r="J3" s="110"/>
    </row>
    <row r="4" spans="1:10" ht="45" customHeight="1" x14ac:dyDescent="0.2">
      <c r="A4" s="113"/>
      <c r="B4" s="135" t="s">
        <v>328</v>
      </c>
      <c r="C4" s="135"/>
      <c r="D4" s="135"/>
      <c r="E4" s="135"/>
      <c r="F4" s="110"/>
      <c r="G4" s="110"/>
      <c r="H4" s="110"/>
      <c r="I4" s="110"/>
      <c r="J4" s="110"/>
    </row>
    <row r="5" spans="1:10" ht="90" customHeight="1" x14ac:dyDescent="0.2">
      <c r="A5" s="113"/>
      <c r="B5" s="135" t="s">
        <v>329</v>
      </c>
      <c r="C5" s="135"/>
      <c r="D5" s="135"/>
      <c r="E5" s="135"/>
      <c r="F5" s="110"/>
      <c r="G5" s="110"/>
      <c r="H5" s="110"/>
      <c r="I5" s="110"/>
      <c r="J5" s="110"/>
    </row>
    <row r="6" spans="1:10" ht="45" customHeight="1" thickBot="1" x14ac:dyDescent="0.25">
      <c r="A6" s="113"/>
      <c r="B6" s="137" t="s">
        <v>330</v>
      </c>
      <c r="C6" s="137"/>
      <c r="D6" s="137"/>
      <c r="E6" s="112"/>
      <c r="F6" s="110"/>
      <c r="G6" s="110"/>
      <c r="H6" s="110"/>
      <c r="I6" s="110"/>
      <c r="J6" s="110"/>
    </row>
    <row r="7" spans="1:10" x14ac:dyDescent="0.2">
      <c r="A7" s="113"/>
      <c r="B7" s="114" t="s">
        <v>331</v>
      </c>
      <c r="C7" s="115" t="s">
        <v>3</v>
      </c>
      <c r="D7" s="115" t="s">
        <v>332</v>
      </c>
      <c r="E7" s="116" t="s">
        <v>47</v>
      </c>
      <c r="F7" s="116" t="s">
        <v>40</v>
      </c>
      <c r="G7" s="116" t="s">
        <v>44</v>
      </c>
      <c r="H7" s="116" t="s">
        <v>7</v>
      </c>
      <c r="I7" s="117" t="s">
        <v>8</v>
      </c>
      <c r="J7" s="118" t="s">
        <v>9</v>
      </c>
    </row>
    <row r="8" spans="1:10" ht="225" x14ac:dyDescent="0.25">
      <c r="A8" s="113"/>
      <c r="B8" s="119" t="s">
        <v>333</v>
      </c>
      <c r="C8" s="120" t="s">
        <v>11</v>
      </c>
      <c r="D8" s="121" t="s">
        <v>201</v>
      </c>
      <c r="E8" s="122">
        <v>6424</v>
      </c>
      <c r="F8" s="122">
        <v>9939</v>
      </c>
      <c r="G8" s="122">
        <v>289</v>
      </c>
      <c r="H8" s="123">
        <v>16652</v>
      </c>
      <c r="I8" s="124" t="s">
        <v>334</v>
      </c>
      <c r="J8" s="125" t="s">
        <v>291</v>
      </c>
    </row>
    <row r="9" spans="1:10" ht="225" x14ac:dyDescent="0.25">
      <c r="A9" s="126">
        <v>3</v>
      </c>
      <c r="B9" s="119" t="s">
        <v>13</v>
      </c>
      <c r="C9" s="127" t="s">
        <v>14</v>
      </c>
      <c r="D9" s="121" t="s">
        <v>201</v>
      </c>
      <c r="E9" s="122">
        <v>6831</v>
      </c>
      <c r="F9" s="122">
        <v>10444</v>
      </c>
      <c r="G9" s="122">
        <v>355</v>
      </c>
      <c r="H9" s="123">
        <v>17630</v>
      </c>
      <c r="I9" s="124" t="s">
        <v>334</v>
      </c>
      <c r="J9" s="125" t="s">
        <v>291</v>
      </c>
    </row>
    <row r="10" spans="1:10" ht="225" x14ac:dyDescent="0.25">
      <c r="A10" s="126">
        <v>4</v>
      </c>
      <c r="B10" s="119" t="s">
        <v>15</v>
      </c>
      <c r="C10" s="127" t="s">
        <v>16</v>
      </c>
      <c r="D10" s="121" t="s">
        <v>201</v>
      </c>
      <c r="E10" s="122">
        <v>6720</v>
      </c>
      <c r="F10" s="122">
        <v>10107</v>
      </c>
      <c r="G10" s="122">
        <v>340</v>
      </c>
      <c r="H10" s="123">
        <v>17167</v>
      </c>
      <c r="I10" s="124" t="s">
        <v>334</v>
      </c>
      <c r="J10" s="125" t="s">
        <v>291</v>
      </c>
    </row>
    <row r="11" spans="1:10" ht="225" x14ac:dyDescent="0.25">
      <c r="A11" s="126">
        <v>5</v>
      </c>
      <c r="B11" s="119" t="s">
        <v>17</v>
      </c>
      <c r="C11" s="127" t="s">
        <v>18</v>
      </c>
      <c r="D11" s="121" t="s">
        <v>201</v>
      </c>
      <c r="E11" s="122">
        <v>6659</v>
      </c>
      <c r="F11" s="122">
        <v>9791</v>
      </c>
      <c r="G11" s="122">
        <v>704</v>
      </c>
      <c r="H11" s="123">
        <v>17154</v>
      </c>
      <c r="I11" s="124" t="s">
        <v>334</v>
      </c>
      <c r="J11" s="125" t="s">
        <v>291</v>
      </c>
    </row>
    <row r="12" spans="1:10" ht="225" x14ac:dyDescent="0.25">
      <c r="A12" s="126">
        <v>6</v>
      </c>
      <c r="B12" s="119" t="s">
        <v>19</v>
      </c>
      <c r="C12" s="127" t="s">
        <v>20</v>
      </c>
      <c r="D12" s="121" t="s">
        <v>201</v>
      </c>
      <c r="E12" s="122">
        <v>6099</v>
      </c>
      <c r="F12" s="122">
        <v>9348</v>
      </c>
      <c r="G12" s="122">
        <v>572</v>
      </c>
      <c r="H12" s="123">
        <v>16019</v>
      </c>
      <c r="I12" s="124" t="s">
        <v>334</v>
      </c>
      <c r="J12" s="125" t="s">
        <v>291</v>
      </c>
    </row>
    <row r="13" spans="1:10" ht="225" x14ac:dyDescent="0.25">
      <c r="A13" s="126">
        <v>7</v>
      </c>
      <c r="B13" s="119" t="s">
        <v>21</v>
      </c>
      <c r="C13" s="127" t="s">
        <v>22</v>
      </c>
      <c r="D13" s="121" t="s">
        <v>201</v>
      </c>
      <c r="E13" s="122">
        <v>6338</v>
      </c>
      <c r="F13" s="122">
        <v>7957</v>
      </c>
      <c r="G13" s="122">
        <v>448</v>
      </c>
      <c r="H13" s="123">
        <v>14743</v>
      </c>
      <c r="I13" s="124" t="s">
        <v>334</v>
      </c>
      <c r="J13" s="125" t="s">
        <v>291</v>
      </c>
    </row>
    <row r="14" spans="1:10" ht="366" x14ac:dyDescent="0.25">
      <c r="A14" s="126">
        <v>8</v>
      </c>
      <c r="B14" s="119" t="s">
        <v>335</v>
      </c>
      <c r="C14" s="127" t="s">
        <v>24</v>
      </c>
      <c r="D14" s="121" t="s">
        <v>201</v>
      </c>
      <c r="E14" s="122">
        <v>5315</v>
      </c>
      <c r="F14" s="122">
        <v>8350</v>
      </c>
      <c r="G14" s="122">
        <v>403</v>
      </c>
      <c r="H14" s="123">
        <v>14068</v>
      </c>
      <c r="I14" s="124" t="s">
        <v>334</v>
      </c>
      <c r="J14" s="125" t="s">
        <v>336</v>
      </c>
    </row>
    <row r="15" spans="1:10" ht="366" x14ac:dyDescent="0.25">
      <c r="A15" s="126">
        <v>9</v>
      </c>
      <c r="B15" s="119" t="s">
        <v>26</v>
      </c>
      <c r="C15" s="127" t="s">
        <v>27</v>
      </c>
      <c r="D15" s="121" t="s">
        <v>201</v>
      </c>
      <c r="E15" s="122">
        <v>8672</v>
      </c>
      <c r="F15" s="122">
        <v>3477</v>
      </c>
      <c r="G15" s="122">
        <v>397</v>
      </c>
      <c r="H15" s="123">
        <v>12546</v>
      </c>
      <c r="I15" s="124" t="s">
        <v>334</v>
      </c>
      <c r="J15" s="125" t="s">
        <v>336</v>
      </c>
    </row>
    <row r="16" spans="1:10" ht="366" x14ac:dyDescent="0.25">
      <c r="A16" s="126">
        <v>10</v>
      </c>
      <c r="B16" s="119" t="s">
        <v>28</v>
      </c>
      <c r="C16" s="127" t="s">
        <v>29</v>
      </c>
      <c r="D16" s="121" t="s">
        <v>201</v>
      </c>
      <c r="E16" s="122">
        <v>9417</v>
      </c>
      <c r="F16" s="122">
        <v>2288</v>
      </c>
      <c r="G16" s="122">
        <v>285</v>
      </c>
      <c r="H16" s="123">
        <v>11990</v>
      </c>
      <c r="I16" s="124" t="s">
        <v>334</v>
      </c>
      <c r="J16" s="125" t="s">
        <v>336</v>
      </c>
    </row>
    <row r="17" spans="1:10" ht="366" x14ac:dyDescent="0.25">
      <c r="A17" s="126">
        <v>11</v>
      </c>
      <c r="B17" s="119" t="s">
        <v>125</v>
      </c>
      <c r="C17" s="127" t="s">
        <v>126</v>
      </c>
      <c r="D17" s="121" t="s">
        <v>201</v>
      </c>
      <c r="E17" s="122">
        <v>8863</v>
      </c>
      <c r="F17" s="122">
        <v>2174</v>
      </c>
      <c r="G17" s="122">
        <v>284</v>
      </c>
      <c r="H17" s="123">
        <v>11321</v>
      </c>
      <c r="I17" s="124" t="s">
        <v>334</v>
      </c>
      <c r="J17" s="125" t="s">
        <v>336</v>
      </c>
    </row>
    <row r="18" spans="1:10" ht="366" x14ac:dyDescent="0.25">
      <c r="A18" s="126">
        <v>12</v>
      </c>
      <c r="B18" s="119" t="s">
        <v>202</v>
      </c>
      <c r="C18" s="127" t="s">
        <v>168</v>
      </c>
      <c r="D18" s="121" t="s">
        <v>201</v>
      </c>
      <c r="E18" s="122">
        <v>9188</v>
      </c>
      <c r="F18" s="122">
        <v>1680</v>
      </c>
      <c r="G18" s="122">
        <v>303</v>
      </c>
      <c r="H18" s="123">
        <v>11171</v>
      </c>
      <c r="I18" s="124" t="s">
        <v>334</v>
      </c>
      <c r="J18" s="125" t="s">
        <v>336</v>
      </c>
    </row>
    <row r="19" spans="1:10" ht="366" x14ac:dyDescent="0.25">
      <c r="A19" s="126">
        <v>13</v>
      </c>
      <c r="B19" s="119" t="s">
        <v>203</v>
      </c>
      <c r="C19" s="127" t="s">
        <v>99</v>
      </c>
      <c r="D19" s="121" t="s">
        <v>201</v>
      </c>
      <c r="E19" s="122">
        <v>8535</v>
      </c>
      <c r="F19" s="122">
        <v>1503</v>
      </c>
      <c r="G19" s="122">
        <v>271</v>
      </c>
      <c r="H19" s="123">
        <v>10309</v>
      </c>
      <c r="I19" s="124" t="s">
        <v>334</v>
      </c>
      <c r="J19" s="125" t="s">
        <v>336</v>
      </c>
    </row>
    <row r="20" spans="1:10" ht="366" x14ac:dyDescent="0.25">
      <c r="A20" s="126">
        <v>14</v>
      </c>
      <c r="B20" s="119" t="s">
        <v>337</v>
      </c>
      <c r="C20" s="127" t="s">
        <v>216</v>
      </c>
      <c r="D20" s="121" t="s">
        <v>201</v>
      </c>
      <c r="E20" s="122">
        <v>7876</v>
      </c>
      <c r="F20" s="122">
        <v>1236</v>
      </c>
      <c r="G20" s="122">
        <v>245</v>
      </c>
      <c r="H20" s="123">
        <v>9357</v>
      </c>
      <c r="I20" s="124" t="s">
        <v>334</v>
      </c>
      <c r="J20" s="125" t="s">
        <v>336</v>
      </c>
    </row>
    <row r="21" spans="1:10" ht="366" x14ac:dyDescent="0.25">
      <c r="A21" s="126">
        <v>15</v>
      </c>
      <c r="B21" s="119" t="s">
        <v>338</v>
      </c>
      <c r="C21" s="127" t="s">
        <v>94</v>
      </c>
      <c r="D21" s="121" t="s">
        <v>201</v>
      </c>
      <c r="E21" s="122">
        <v>6696</v>
      </c>
      <c r="F21" s="122">
        <v>1272</v>
      </c>
      <c r="G21" s="122">
        <v>112</v>
      </c>
      <c r="H21" s="123">
        <v>8080</v>
      </c>
      <c r="I21" s="124" t="s">
        <v>334</v>
      </c>
      <c r="J21" s="125" t="s">
        <v>336</v>
      </c>
    </row>
    <row r="22" spans="1:10" ht="17" x14ac:dyDescent="0.25">
      <c r="A22" s="126">
        <v>16</v>
      </c>
      <c r="B22" s="119" t="s">
        <v>339</v>
      </c>
      <c r="C22" s="127">
        <v>0</v>
      </c>
      <c r="D22" s="121" t="s">
        <v>201</v>
      </c>
      <c r="E22" s="122"/>
      <c r="F22" s="122"/>
      <c r="G22" s="122"/>
      <c r="H22" s="123" t="s">
        <v>340</v>
      </c>
      <c r="I22" s="124" t="s">
        <v>334</v>
      </c>
      <c r="J22" s="125"/>
    </row>
    <row r="23" spans="1:10" ht="18" thickBot="1" x14ac:dyDescent="0.3">
      <c r="A23" s="126">
        <v>17</v>
      </c>
      <c r="B23" s="128" t="s">
        <v>341</v>
      </c>
      <c r="C23" s="129">
        <v>0</v>
      </c>
      <c r="D23" s="130" t="s">
        <v>201</v>
      </c>
      <c r="E23" s="131"/>
      <c r="F23" s="131"/>
      <c r="G23" s="131"/>
      <c r="H23" s="132" t="s">
        <v>340</v>
      </c>
      <c r="I23" s="133" t="s">
        <v>334</v>
      </c>
      <c r="J23" s="134"/>
    </row>
    <row r="24" spans="1:10" ht="17" thickBot="1" x14ac:dyDescent="0.25"/>
    <row r="25" spans="1:10" ht="17" x14ac:dyDescent="0.2">
      <c r="B25" s="138" t="s">
        <v>34</v>
      </c>
      <c r="C25" s="139" t="s">
        <v>35</v>
      </c>
      <c r="D25" s="140" t="s">
        <v>36</v>
      </c>
      <c r="E25" s="140" t="s">
        <v>8</v>
      </c>
      <c r="F25" s="140" t="s">
        <v>37</v>
      </c>
      <c r="G25" s="140" t="s">
        <v>8</v>
      </c>
      <c r="H25" s="140" t="s">
        <v>342</v>
      </c>
      <c r="I25" s="141" t="s">
        <v>9</v>
      </c>
    </row>
    <row r="26" spans="1:10" ht="388" x14ac:dyDescent="0.2">
      <c r="B26" s="142" t="s">
        <v>39</v>
      </c>
      <c r="C26" s="143" t="s">
        <v>40</v>
      </c>
      <c r="D26" s="144">
        <v>5990065</v>
      </c>
      <c r="E26" s="145" t="s">
        <v>41</v>
      </c>
      <c r="F26" s="146">
        <v>0.21233000000000002</v>
      </c>
      <c r="G26" s="145" t="s">
        <v>42</v>
      </c>
      <c r="H26" s="147">
        <v>1271.8705014500001</v>
      </c>
      <c r="I26" s="148" t="s">
        <v>343</v>
      </c>
    </row>
    <row r="27" spans="1:10" ht="136" x14ac:dyDescent="0.2">
      <c r="B27" s="142" t="s">
        <v>46</v>
      </c>
      <c r="C27" s="143" t="s">
        <v>47</v>
      </c>
      <c r="D27" s="149">
        <v>35418976</v>
      </c>
      <c r="E27" s="145" t="s">
        <v>41</v>
      </c>
      <c r="F27" s="146">
        <v>0.18315999999999999</v>
      </c>
      <c r="G27" s="145" t="s">
        <v>42</v>
      </c>
      <c r="H27" s="147">
        <v>6487.3396441599998</v>
      </c>
      <c r="I27" s="148" t="s">
        <v>344</v>
      </c>
    </row>
    <row r="28" spans="1:10" ht="238" x14ac:dyDescent="0.2">
      <c r="B28" s="142" t="s">
        <v>345</v>
      </c>
      <c r="C28" s="143" t="s">
        <v>47</v>
      </c>
      <c r="D28" s="149">
        <v>385670</v>
      </c>
      <c r="E28" s="145" t="s">
        <v>41</v>
      </c>
      <c r="F28" s="146">
        <v>0.24676999999999999</v>
      </c>
      <c r="G28" s="145" t="s">
        <v>42</v>
      </c>
      <c r="H28" s="147">
        <v>95.171785900000003</v>
      </c>
      <c r="I28" s="148" t="s">
        <v>346</v>
      </c>
    </row>
    <row r="29" spans="1:10" ht="238" x14ac:dyDescent="0.2">
      <c r="B29" s="142" t="s">
        <v>347</v>
      </c>
      <c r="C29" s="143" t="s">
        <v>47</v>
      </c>
      <c r="D29" s="149">
        <v>301803</v>
      </c>
      <c r="E29" s="145" t="s">
        <v>41</v>
      </c>
      <c r="F29" s="146">
        <v>0.25679000000000002</v>
      </c>
      <c r="G29" s="145" t="s">
        <v>42</v>
      </c>
      <c r="H29" s="147">
        <v>77.499992370000001</v>
      </c>
      <c r="I29" s="148" t="s">
        <v>346</v>
      </c>
    </row>
    <row r="30" spans="1:10" ht="136" x14ac:dyDescent="0.2">
      <c r="B30" s="142" t="s">
        <v>54</v>
      </c>
      <c r="C30" s="143" t="s">
        <v>44</v>
      </c>
      <c r="D30" s="149">
        <v>165301</v>
      </c>
      <c r="E30" s="145" t="s">
        <v>55</v>
      </c>
      <c r="F30" s="146">
        <v>0.11</v>
      </c>
      <c r="G30" s="145" t="s">
        <v>56</v>
      </c>
      <c r="H30" s="147">
        <v>18.183109999999999</v>
      </c>
      <c r="I30" s="148" t="s">
        <v>344</v>
      </c>
    </row>
    <row r="31" spans="1:10" ht="136" x14ac:dyDescent="0.2">
      <c r="B31" s="142" t="s">
        <v>57</v>
      </c>
      <c r="C31" s="143" t="s">
        <v>44</v>
      </c>
      <c r="D31" s="149">
        <v>230623</v>
      </c>
      <c r="E31" s="145" t="s">
        <v>55</v>
      </c>
      <c r="F31" s="146">
        <v>0.23</v>
      </c>
      <c r="G31" s="145" t="s">
        <v>56</v>
      </c>
      <c r="H31" s="147">
        <v>53.043289999999999</v>
      </c>
      <c r="I31" s="148" t="s">
        <v>344</v>
      </c>
    </row>
    <row r="32" spans="1:10" ht="85" x14ac:dyDescent="0.2">
      <c r="B32" s="142" t="s">
        <v>53</v>
      </c>
      <c r="C32" s="143" t="s">
        <v>47</v>
      </c>
      <c r="D32" s="149">
        <v>11523</v>
      </c>
      <c r="E32" s="145" t="s">
        <v>49</v>
      </c>
      <c r="F32" s="146">
        <v>2.51233</v>
      </c>
      <c r="G32" s="145" t="s">
        <v>50</v>
      </c>
      <c r="H32" s="147">
        <v>28.949578590000002</v>
      </c>
      <c r="I32" s="148" t="s">
        <v>348</v>
      </c>
    </row>
    <row r="33" spans="2:9" ht="85" x14ac:dyDescent="0.2">
      <c r="B33" s="142" t="s">
        <v>52</v>
      </c>
      <c r="C33" s="143" t="s">
        <v>47</v>
      </c>
      <c r="D33" s="149">
        <v>3031</v>
      </c>
      <c r="E33" s="145" t="s">
        <v>49</v>
      </c>
      <c r="F33" s="146">
        <v>2.1935199999999999</v>
      </c>
      <c r="G33" s="145" t="s">
        <v>50</v>
      </c>
      <c r="H33" s="147">
        <v>6.6485591199999998</v>
      </c>
      <c r="I33" s="148" t="s">
        <v>348</v>
      </c>
    </row>
    <row r="34" spans="2:9" ht="102" x14ac:dyDescent="0.2">
      <c r="B34" s="142" t="s">
        <v>349</v>
      </c>
      <c r="C34" s="143" t="s">
        <v>47</v>
      </c>
      <c r="D34" s="149">
        <v>814130</v>
      </c>
      <c r="E34" s="145" t="s">
        <v>41</v>
      </c>
      <c r="F34" s="146">
        <v>1.5129999999999999E-2</v>
      </c>
      <c r="G34" s="145" t="s">
        <v>42</v>
      </c>
      <c r="H34" s="147">
        <v>12.3177869</v>
      </c>
      <c r="I34" s="148" t="s">
        <v>350</v>
      </c>
    </row>
    <row r="35" spans="2:9" ht="85" x14ac:dyDescent="0.2">
      <c r="B35" s="142" t="s">
        <v>61</v>
      </c>
      <c r="C35" s="143" t="s">
        <v>44</v>
      </c>
      <c r="D35" s="149">
        <v>468</v>
      </c>
      <c r="E35" s="145" t="s">
        <v>59</v>
      </c>
      <c r="F35" s="146">
        <v>21.293565891472866</v>
      </c>
      <c r="G35" s="145" t="s">
        <v>351</v>
      </c>
      <c r="H35" s="147">
        <v>9.9653888372093</v>
      </c>
      <c r="I35" s="148" t="s">
        <v>348</v>
      </c>
    </row>
    <row r="36" spans="2:9" ht="85" x14ac:dyDescent="0.2">
      <c r="B36" s="142" t="s">
        <v>58</v>
      </c>
      <c r="C36" s="143" t="s">
        <v>44</v>
      </c>
      <c r="D36" s="149">
        <v>110</v>
      </c>
      <c r="E36" s="145" t="s">
        <v>59</v>
      </c>
      <c r="F36" s="146">
        <v>21.293565891472866</v>
      </c>
      <c r="G36" s="145" t="s">
        <v>60</v>
      </c>
      <c r="H36" s="147">
        <v>2.3422922480620154</v>
      </c>
      <c r="I36" s="148" t="s">
        <v>348</v>
      </c>
    </row>
    <row r="37" spans="2:9" ht="85" x14ac:dyDescent="0.2">
      <c r="B37" s="142" t="s">
        <v>352</v>
      </c>
      <c r="C37" s="143" t="s">
        <v>44</v>
      </c>
      <c r="D37" s="149">
        <v>18</v>
      </c>
      <c r="E37" s="145" t="s">
        <v>59</v>
      </c>
      <c r="F37" s="146">
        <v>8.9506976744186044</v>
      </c>
      <c r="G37" s="145" t="s">
        <v>351</v>
      </c>
      <c r="H37" s="147">
        <v>0.16111255813953487</v>
      </c>
      <c r="I37" s="148" t="s">
        <v>348</v>
      </c>
    </row>
    <row r="38" spans="2:9" x14ac:dyDescent="0.2">
      <c r="B38" s="142" t="s">
        <v>353</v>
      </c>
      <c r="C38" s="143" t="s">
        <v>353</v>
      </c>
      <c r="D38" s="149"/>
      <c r="E38" s="145" t="s">
        <v>31</v>
      </c>
      <c r="F38" s="146" t="s">
        <v>31</v>
      </c>
      <c r="G38" s="145" t="s">
        <v>31</v>
      </c>
      <c r="H38" s="147">
        <v>0</v>
      </c>
      <c r="I38" s="148"/>
    </row>
    <row r="39" spans="2:9" ht="187" x14ac:dyDescent="0.2">
      <c r="B39" s="142" t="s">
        <v>354</v>
      </c>
      <c r="C39" s="143" t="s">
        <v>44</v>
      </c>
      <c r="D39" s="149">
        <v>1520</v>
      </c>
      <c r="E39" s="145" t="s">
        <v>297</v>
      </c>
      <c r="F39" s="146">
        <v>0.24586999999999998</v>
      </c>
      <c r="G39" s="145" t="s">
        <v>298</v>
      </c>
      <c r="H39" s="147">
        <v>0.37372240000000001</v>
      </c>
      <c r="I39" s="148" t="s">
        <v>299</v>
      </c>
    </row>
    <row r="40" spans="2:9" ht="187" x14ac:dyDescent="0.2">
      <c r="B40" s="142" t="s">
        <v>355</v>
      </c>
      <c r="C40" s="143" t="s">
        <v>44</v>
      </c>
      <c r="D40" s="149">
        <v>5113</v>
      </c>
      <c r="E40" s="145" t="s">
        <v>297</v>
      </c>
      <c r="F40" s="146">
        <v>0.15102000000000002</v>
      </c>
      <c r="G40" s="145" t="s">
        <v>298</v>
      </c>
      <c r="H40" s="147">
        <v>0.77216526000000008</v>
      </c>
      <c r="I40" s="148" t="s">
        <v>299</v>
      </c>
    </row>
    <row r="41" spans="2:9" ht="187" x14ac:dyDescent="0.2">
      <c r="B41" s="142" t="s">
        <v>356</v>
      </c>
      <c r="C41" s="143" t="s">
        <v>44</v>
      </c>
      <c r="D41" s="149">
        <v>666</v>
      </c>
      <c r="E41" s="145" t="s">
        <v>297</v>
      </c>
      <c r="F41" s="146">
        <v>0.22652000000000003</v>
      </c>
      <c r="G41" s="145" t="s">
        <v>298</v>
      </c>
      <c r="H41" s="147">
        <v>0.15086232000000002</v>
      </c>
      <c r="I41" s="148" t="s">
        <v>299</v>
      </c>
    </row>
    <row r="42" spans="2:9" ht="187" x14ac:dyDescent="0.2">
      <c r="B42" s="142" t="s">
        <v>357</v>
      </c>
      <c r="C42" s="143" t="s">
        <v>44</v>
      </c>
      <c r="D42" s="149">
        <v>5004</v>
      </c>
      <c r="E42" s="145" t="s">
        <v>297</v>
      </c>
      <c r="F42" s="146">
        <v>0.14787000000000003</v>
      </c>
      <c r="G42" s="145" t="s">
        <v>298</v>
      </c>
      <c r="H42" s="147">
        <v>0.73994148000000015</v>
      </c>
      <c r="I42" s="148" t="s">
        <v>299</v>
      </c>
    </row>
    <row r="43" spans="2:9" ht="187" x14ac:dyDescent="0.2">
      <c r="B43" s="142" t="s">
        <v>358</v>
      </c>
      <c r="C43" s="143" t="s">
        <v>44</v>
      </c>
      <c r="D43" s="149">
        <v>2748</v>
      </c>
      <c r="E43" s="145" t="s">
        <v>297</v>
      </c>
      <c r="F43" s="146">
        <v>0.140625</v>
      </c>
      <c r="G43" s="145" t="s">
        <v>298</v>
      </c>
      <c r="H43" s="147">
        <v>0.38643749999999999</v>
      </c>
      <c r="I43" s="148" t="s">
        <v>299</v>
      </c>
    </row>
    <row r="44" spans="2:9" ht="187" x14ac:dyDescent="0.2">
      <c r="B44" s="142" t="s">
        <v>359</v>
      </c>
      <c r="C44" s="143" t="s">
        <v>44</v>
      </c>
      <c r="D44" s="149">
        <v>5438</v>
      </c>
      <c r="E44" s="145" t="s">
        <v>297</v>
      </c>
      <c r="F44" s="146">
        <v>0.22500000000000001</v>
      </c>
      <c r="G44" s="145" t="s">
        <v>298</v>
      </c>
      <c r="H44" s="147">
        <v>1.2235499999999999</v>
      </c>
      <c r="I44" s="148" t="s">
        <v>299</v>
      </c>
    </row>
    <row r="45" spans="2:9" ht="187" x14ac:dyDescent="0.2">
      <c r="B45" s="142" t="s">
        <v>360</v>
      </c>
      <c r="C45" s="143" t="s">
        <v>44</v>
      </c>
      <c r="D45" s="149">
        <v>5836</v>
      </c>
      <c r="E45" s="145" t="s">
        <v>297</v>
      </c>
      <c r="F45" s="146">
        <v>0.40781000000000001</v>
      </c>
      <c r="G45" s="145" t="s">
        <v>298</v>
      </c>
      <c r="H45" s="147">
        <v>2.37997916</v>
      </c>
      <c r="I45" s="148" t="s">
        <v>299</v>
      </c>
    </row>
    <row r="46" spans="2:9" ht="187" x14ac:dyDescent="0.2">
      <c r="B46" s="142" t="s">
        <v>361</v>
      </c>
      <c r="C46" s="143" t="s">
        <v>44</v>
      </c>
      <c r="D46" s="149">
        <v>2014</v>
      </c>
      <c r="E46" s="145" t="s">
        <v>297</v>
      </c>
      <c r="F46" s="146">
        <v>3.5490000000000001E-2</v>
      </c>
      <c r="G46" s="145" t="s">
        <v>298</v>
      </c>
      <c r="H46" s="147">
        <v>7.1476860000000003E-2</v>
      </c>
      <c r="I46" s="148" t="s">
        <v>299</v>
      </c>
    </row>
    <row r="47" spans="2:9" ht="153" x14ac:dyDescent="0.2">
      <c r="B47" s="150" t="s">
        <v>362</v>
      </c>
      <c r="C47" s="143" t="s">
        <v>44</v>
      </c>
      <c r="D47" s="149">
        <v>6</v>
      </c>
      <c r="E47" s="145" t="s">
        <v>363</v>
      </c>
      <c r="F47" s="146">
        <v>13.9</v>
      </c>
      <c r="G47" s="145" t="s">
        <v>364</v>
      </c>
      <c r="H47" s="147">
        <v>8.3400000000000002E-2</v>
      </c>
      <c r="I47" s="148" t="s">
        <v>365</v>
      </c>
    </row>
    <row r="48" spans="2:9" ht="34" x14ac:dyDescent="0.2">
      <c r="B48" s="150" t="s">
        <v>362</v>
      </c>
      <c r="C48" s="143" t="s">
        <v>44</v>
      </c>
      <c r="D48" s="149">
        <v>1</v>
      </c>
      <c r="E48" s="145" t="s">
        <v>363</v>
      </c>
      <c r="F48" s="146">
        <v>13.9</v>
      </c>
      <c r="G48" s="145" t="s">
        <v>364</v>
      </c>
      <c r="H48" s="147">
        <v>1.3900000000000001E-2</v>
      </c>
      <c r="I48" s="148" t="s">
        <v>366</v>
      </c>
    </row>
    <row r="49" spans="2:9" x14ac:dyDescent="0.2">
      <c r="B49" s="142" t="s">
        <v>353</v>
      </c>
      <c r="C49" s="143" t="s">
        <v>353</v>
      </c>
      <c r="D49" s="149"/>
      <c r="E49" s="145" t="s">
        <v>31</v>
      </c>
      <c r="F49" s="146" t="s">
        <v>31</v>
      </c>
      <c r="G49" s="145" t="s">
        <v>31</v>
      </c>
      <c r="H49" s="147">
        <v>0</v>
      </c>
      <c r="I49" s="151"/>
    </row>
    <row r="50" spans="2:9" x14ac:dyDescent="0.2">
      <c r="B50" s="142" t="s">
        <v>353</v>
      </c>
      <c r="C50" s="143" t="s">
        <v>353</v>
      </c>
      <c r="D50" s="149"/>
      <c r="E50" s="145" t="s">
        <v>31</v>
      </c>
      <c r="F50" s="146" t="s">
        <v>31</v>
      </c>
      <c r="G50" s="145" t="s">
        <v>31</v>
      </c>
      <c r="H50" s="147">
        <v>0</v>
      </c>
      <c r="I50" s="151"/>
    </row>
    <row r="51" spans="2:9" x14ac:dyDescent="0.2">
      <c r="B51" s="142" t="s">
        <v>353</v>
      </c>
      <c r="C51" s="143" t="s">
        <v>353</v>
      </c>
      <c r="D51" s="149"/>
      <c r="E51" s="145" t="s">
        <v>31</v>
      </c>
      <c r="F51" s="146" t="s">
        <v>31</v>
      </c>
      <c r="G51" s="145" t="s">
        <v>31</v>
      </c>
      <c r="H51" s="147">
        <v>0</v>
      </c>
      <c r="I51" s="151"/>
    </row>
    <row r="52" spans="2:9" x14ac:dyDescent="0.2">
      <c r="B52" s="142" t="s">
        <v>353</v>
      </c>
      <c r="C52" s="143" t="s">
        <v>353</v>
      </c>
      <c r="D52" s="149"/>
      <c r="E52" s="145" t="s">
        <v>31</v>
      </c>
      <c r="F52" s="146" t="s">
        <v>31</v>
      </c>
      <c r="G52" s="145" t="s">
        <v>31</v>
      </c>
      <c r="H52" s="147">
        <v>0</v>
      </c>
      <c r="I52" s="151"/>
    </row>
    <row r="53" spans="2:9" x14ac:dyDescent="0.2">
      <c r="B53" s="142" t="s">
        <v>353</v>
      </c>
      <c r="C53" s="143" t="s">
        <v>353</v>
      </c>
      <c r="D53" s="149"/>
      <c r="E53" s="145" t="s">
        <v>31</v>
      </c>
      <c r="F53" s="146" t="s">
        <v>31</v>
      </c>
      <c r="G53" s="145" t="s">
        <v>31</v>
      </c>
      <c r="H53" s="147">
        <v>0</v>
      </c>
      <c r="I53" s="151"/>
    </row>
    <row r="54" spans="2:9" x14ac:dyDescent="0.2">
      <c r="B54" s="142" t="s">
        <v>353</v>
      </c>
      <c r="C54" s="143" t="s">
        <v>353</v>
      </c>
      <c r="D54" s="149"/>
      <c r="E54" s="145" t="s">
        <v>31</v>
      </c>
      <c r="F54" s="146" t="s">
        <v>31</v>
      </c>
      <c r="G54" s="145" t="s">
        <v>31</v>
      </c>
      <c r="H54" s="147">
        <v>0</v>
      </c>
      <c r="I54" s="151"/>
    </row>
    <row r="55" spans="2:9" x14ac:dyDescent="0.2">
      <c r="B55" s="142" t="s">
        <v>353</v>
      </c>
      <c r="C55" s="143" t="s">
        <v>353</v>
      </c>
      <c r="D55" s="149"/>
      <c r="E55" s="145" t="s">
        <v>31</v>
      </c>
      <c r="F55" s="146" t="s">
        <v>31</v>
      </c>
      <c r="G55" s="145" t="s">
        <v>31</v>
      </c>
      <c r="H55" s="147">
        <v>0</v>
      </c>
      <c r="I55" s="151"/>
    </row>
    <row r="56" spans="2:9" x14ac:dyDescent="0.2">
      <c r="B56" s="142" t="s">
        <v>353</v>
      </c>
      <c r="C56" s="143" t="s">
        <v>353</v>
      </c>
      <c r="D56" s="149"/>
      <c r="E56" s="145" t="s">
        <v>31</v>
      </c>
      <c r="F56" s="146" t="s">
        <v>31</v>
      </c>
      <c r="G56" s="145" t="s">
        <v>31</v>
      </c>
      <c r="H56" s="147">
        <v>0</v>
      </c>
      <c r="I56" s="151"/>
    </row>
    <row r="57" spans="2:9" x14ac:dyDescent="0.2">
      <c r="B57" s="142" t="s">
        <v>353</v>
      </c>
      <c r="C57" s="143" t="s">
        <v>353</v>
      </c>
      <c r="D57" s="149"/>
      <c r="E57" s="145" t="s">
        <v>31</v>
      </c>
      <c r="F57" s="146" t="s">
        <v>31</v>
      </c>
      <c r="G57" s="145" t="s">
        <v>31</v>
      </c>
      <c r="H57" s="147">
        <v>0</v>
      </c>
      <c r="I57" s="151"/>
    </row>
    <row r="58" spans="2:9" x14ac:dyDescent="0.2">
      <c r="B58" s="142" t="s">
        <v>353</v>
      </c>
      <c r="C58" s="143" t="s">
        <v>353</v>
      </c>
      <c r="D58" s="149"/>
      <c r="E58" s="145" t="s">
        <v>31</v>
      </c>
      <c r="F58" s="146" t="s">
        <v>31</v>
      </c>
      <c r="G58" s="145" t="s">
        <v>31</v>
      </c>
      <c r="H58" s="147">
        <v>0</v>
      </c>
      <c r="I58" s="151"/>
    </row>
    <row r="59" spans="2:9" x14ac:dyDescent="0.2">
      <c r="B59" s="142" t="s">
        <v>353</v>
      </c>
      <c r="C59" s="143" t="s">
        <v>353</v>
      </c>
      <c r="D59" s="149"/>
      <c r="E59" s="145" t="s">
        <v>31</v>
      </c>
      <c r="F59" s="146" t="s">
        <v>31</v>
      </c>
      <c r="G59" s="145" t="s">
        <v>31</v>
      </c>
      <c r="H59" s="147">
        <v>0</v>
      </c>
      <c r="I59" s="151"/>
    </row>
    <row r="60" spans="2:9" x14ac:dyDescent="0.2">
      <c r="B60" s="142" t="s">
        <v>353</v>
      </c>
      <c r="C60" s="143" t="s">
        <v>353</v>
      </c>
      <c r="D60" s="149"/>
      <c r="E60" s="145" t="s">
        <v>31</v>
      </c>
      <c r="F60" s="146" t="s">
        <v>31</v>
      </c>
      <c r="G60" s="145" t="s">
        <v>31</v>
      </c>
      <c r="H60" s="147">
        <v>0</v>
      </c>
      <c r="I60" s="151"/>
    </row>
    <row r="61" spans="2:9" x14ac:dyDescent="0.2">
      <c r="B61" s="142" t="s">
        <v>353</v>
      </c>
      <c r="C61" s="143" t="s">
        <v>353</v>
      </c>
      <c r="D61" s="149"/>
      <c r="E61" s="145" t="s">
        <v>31</v>
      </c>
      <c r="F61" s="146" t="s">
        <v>31</v>
      </c>
      <c r="G61" s="145" t="s">
        <v>31</v>
      </c>
      <c r="H61" s="147">
        <v>0</v>
      </c>
      <c r="I61" s="151"/>
    </row>
    <row r="62" spans="2:9" x14ac:dyDescent="0.2">
      <c r="B62" s="142" t="s">
        <v>353</v>
      </c>
      <c r="C62" s="143" t="s">
        <v>353</v>
      </c>
      <c r="D62" s="149"/>
      <c r="E62" s="145" t="s">
        <v>31</v>
      </c>
      <c r="F62" s="146" t="s">
        <v>31</v>
      </c>
      <c r="G62" s="145" t="s">
        <v>31</v>
      </c>
      <c r="H62" s="147">
        <v>0</v>
      </c>
      <c r="I62" s="151"/>
    </row>
    <row r="63" spans="2:9" x14ac:dyDescent="0.2">
      <c r="B63" s="142" t="s">
        <v>353</v>
      </c>
      <c r="C63" s="143" t="s">
        <v>353</v>
      </c>
      <c r="D63" s="149"/>
      <c r="E63" s="145" t="s">
        <v>31</v>
      </c>
      <c r="F63" s="146" t="s">
        <v>31</v>
      </c>
      <c r="G63" s="145" t="s">
        <v>31</v>
      </c>
      <c r="H63" s="147">
        <v>0</v>
      </c>
      <c r="I63" s="151"/>
    </row>
    <row r="64" spans="2:9" x14ac:dyDescent="0.2">
      <c r="B64" s="142" t="s">
        <v>353</v>
      </c>
      <c r="C64" s="143" t="s">
        <v>353</v>
      </c>
      <c r="D64" s="149"/>
      <c r="E64" s="145" t="s">
        <v>31</v>
      </c>
      <c r="F64" s="146" t="s">
        <v>31</v>
      </c>
      <c r="G64" s="145" t="s">
        <v>31</v>
      </c>
      <c r="H64" s="147">
        <v>0</v>
      </c>
      <c r="I64" s="151"/>
    </row>
    <row r="65" spans="2:9" x14ac:dyDescent="0.2">
      <c r="B65" s="142" t="s">
        <v>353</v>
      </c>
      <c r="C65" s="143" t="s">
        <v>353</v>
      </c>
      <c r="D65" s="149"/>
      <c r="E65" s="145" t="s">
        <v>31</v>
      </c>
      <c r="F65" s="146" t="s">
        <v>31</v>
      </c>
      <c r="G65" s="145" t="s">
        <v>31</v>
      </c>
      <c r="H65" s="147">
        <v>0</v>
      </c>
      <c r="I65" s="151"/>
    </row>
    <row r="66" spans="2:9" x14ac:dyDescent="0.2">
      <c r="B66" s="142" t="s">
        <v>353</v>
      </c>
      <c r="C66" s="143" t="s">
        <v>353</v>
      </c>
      <c r="D66" s="149"/>
      <c r="E66" s="145" t="s">
        <v>31</v>
      </c>
      <c r="F66" s="146" t="s">
        <v>31</v>
      </c>
      <c r="G66" s="145" t="s">
        <v>31</v>
      </c>
      <c r="H66" s="147">
        <v>0</v>
      </c>
      <c r="I66" s="151"/>
    </row>
    <row r="67" spans="2:9" x14ac:dyDescent="0.2">
      <c r="B67" s="142" t="s">
        <v>353</v>
      </c>
      <c r="C67" s="143" t="s">
        <v>353</v>
      </c>
      <c r="D67" s="149"/>
      <c r="E67" s="145" t="s">
        <v>31</v>
      </c>
      <c r="F67" s="146" t="s">
        <v>31</v>
      </c>
      <c r="G67" s="145" t="s">
        <v>31</v>
      </c>
      <c r="H67" s="147">
        <v>0</v>
      </c>
      <c r="I67" s="151"/>
    </row>
    <row r="68" spans="2:9" x14ac:dyDescent="0.2">
      <c r="B68" s="142" t="s">
        <v>353</v>
      </c>
      <c r="C68" s="143" t="s">
        <v>353</v>
      </c>
      <c r="D68" s="149"/>
      <c r="E68" s="145" t="s">
        <v>31</v>
      </c>
      <c r="F68" s="146" t="s">
        <v>31</v>
      </c>
      <c r="G68" s="145" t="s">
        <v>31</v>
      </c>
      <c r="H68" s="147">
        <v>0</v>
      </c>
      <c r="I68" s="151"/>
    </row>
    <row r="69" spans="2:9" x14ac:dyDescent="0.2">
      <c r="B69" s="142" t="s">
        <v>353</v>
      </c>
      <c r="C69" s="143" t="s">
        <v>353</v>
      </c>
      <c r="D69" s="149"/>
      <c r="E69" s="145" t="s">
        <v>31</v>
      </c>
      <c r="F69" s="146" t="s">
        <v>31</v>
      </c>
      <c r="G69" s="145" t="s">
        <v>31</v>
      </c>
      <c r="H69" s="147">
        <v>0</v>
      </c>
      <c r="I69" s="151"/>
    </row>
    <row r="70" spans="2:9" x14ac:dyDescent="0.2">
      <c r="B70" s="142" t="s">
        <v>353</v>
      </c>
      <c r="C70" s="143" t="s">
        <v>353</v>
      </c>
      <c r="D70" s="149"/>
      <c r="E70" s="145" t="s">
        <v>31</v>
      </c>
      <c r="F70" s="146" t="s">
        <v>31</v>
      </c>
      <c r="G70" s="145" t="s">
        <v>31</v>
      </c>
      <c r="H70" s="147">
        <v>0</v>
      </c>
      <c r="I70" s="151"/>
    </row>
    <row r="71" spans="2:9" x14ac:dyDescent="0.2">
      <c r="B71" s="142" t="s">
        <v>353</v>
      </c>
      <c r="C71" s="143" t="s">
        <v>353</v>
      </c>
      <c r="D71" s="149"/>
      <c r="E71" s="145" t="s">
        <v>31</v>
      </c>
      <c r="F71" s="146" t="s">
        <v>31</v>
      </c>
      <c r="G71" s="145" t="s">
        <v>31</v>
      </c>
      <c r="H71" s="147">
        <v>0</v>
      </c>
      <c r="I71" s="151"/>
    </row>
    <row r="72" spans="2:9" x14ac:dyDescent="0.2">
      <c r="B72" s="142" t="s">
        <v>353</v>
      </c>
      <c r="C72" s="143" t="s">
        <v>353</v>
      </c>
      <c r="D72" s="149"/>
      <c r="E72" s="145" t="s">
        <v>31</v>
      </c>
      <c r="F72" s="146" t="s">
        <v>31</v>
      </c>
      <c r="G72" s="145" t="s">
        <v>31</v>
      </c>
      <c r="H72" s="147">
        <v>0</v>
      </c>
      <c r="I72" s="151"/>
    </row>
    <row r="73" spans="2:9" x14ac:dyDescent="0.2">
      <c r="B73" s="142" t="s">
        <v>353</v>
      </c>
      <c r="C73" s="143" t="s">
        <v>353</v>
      </c>
      <c r="D73" s="149"/>
      <c r="E73" s="145" t="s">
        <v>31</v>
      </c>
      <c r="F73" s="146" t="s">
        <v>31</v>
      </c>
      <c r="G73" s="145" t="s">
        <v>31</v>
      </c>
      <c r="H73" s="147">
        <v>0</v>
      </c>
      <c r="I73" s="151"/>
    </row>
    <row r="74" spans="2:9" x14ac:dyDescent="0.2">
      <c r="B74" s="142" t="s">
        <v>353</v>
      </c>
      <c r="C74" s="143" t="s">
        <v>353</v>
      </c>
      <c r="D74" s="149"/>
      <c r="E74" s="145" t="s">
        <v>31</v>
      </c>
      <c r="F74" s="146" t="s">
        <v>31</v>
      </c>
      <c r="G74" s="145" t="s">
        <v>31</v>
      </c>
      <c r="H74" s="147">
        <v>0</v>
      </c>
      <c r="I74" s="151"/>
    </row>
    <row r="75" spans="2:9" x14ac:dyDescent="0.2">
      <c r="B75" s="142" t="s">
        <v>353</v>
      </c>
      <c r="C75" s="143" t="s">
        <v>353</v>
      </c>
      <c r="D75" s="149"/>
      <c r="E75" s="145" t="s">
        <v>31</v>
      </c>
      <c r="F75" s="146" t="s">
        <v>31</v>
      </c>
      <c r="G75" s="145" t="s">
        <v>31</v>
      </c>
      <c r="H75" s="147">
        <v>0</v>
      </c>
      <c r="I75" s="151"/>
    </row>
    <row r="76" spans="2:9" x14ac:dyDescent="0.2">
      <c r="B76" s="142" t="s">
        <v>353</v>
      </c>
      <c r="C76" s="143" t="s">
        <v>353</v>
      </c>
      <c r="D76" s="149"/>
      <c r="E76" s="145" t="s">
        <v>31</v>
      </c>
      <c r="F76" s="146" t="s">
        <v>31</v>
      </c>
      <c r="G76" s="145" t="s">
        <v>31</v>
      </c>
      <c r="H76" s="147">
        <v>0</v>
      </c>
      <c r="I76" s="151"/>
    </row>
    <row r="77" spans="2:9" x14ac:dyDescent="0.2">
      <c r="B77" s="142" t="s">
        <v>353</v>
      </c>
      <c r="C77" s="143" t="s">
        <v>353</v>
      </c>
      <c r="D77" s="149"/>
      <c r="E77" s="145" t="s">
        <v>31</v>
      </c>
      <c r="F77" s="146" t="s">
        <v>31</v>
      </c>
      <c r="G77" s="145" t="s">
        <v>31</v>
      </c>
      <c r="H77" s="147">
        <v>0</v>
      </c>
      <c r="I77" s="151"/>
    </row>
    <row r="78" spans="2:9" x14ac:dyDescent="0.2">
      <c r="B78" s="142" t="s">
        <v>353</v>
      </c>
      <c r="C78" s="143" t="s">
        <v>353</v>
      </c>
      <c r="D78" s="149"/>
      <c r="E78" s="145" t="s">
        <v>31</v>
      </c>
      <c r="F78" s="146" t="s">
        <v>31</v>
      </c>
      <c r="G78" s="145" t="s">
        <v>31</v>
      </c>
      <c r="H78" s="147">
        <v>0</v>
      </c>
      <c r="I78" s="151"/>
    </row>
    <row r="79" spans="2:9" x14ac:dyDescent="0.2">
      <c r="B79" s="142" t="s">
        <v>353</v>
      </c>
      <c r="C79" s="143" t="s">
        <v>353</v>
      </c>
      <c r="D79" s="149"/>
      <c r="E79" s="145" t="s">
        <v>31</v>
      </c>
      <c r="F79" s="146" t="s">
        <v>31</v>
      </c>
      <c r="G79" s="145" t="s">
        <v>31</v>
      </c>
      <c r="H79" s="147">
        <v>0</v>
      </c>
      <c r="I79" s="151"/>
    </row>
    <row r="80" spans="2:9" x14ac:dyDescent="0.2">
      <c r="B80" s="142" t="s">
        <v>353</v>
      </c>
      <c r="C80" s="143" t="s">
        <v>353</v>
      </c>
      <c r="D80" s="149"/>
      <c r="E80" s="145" t="s">
        <v>31</v>
      </c>
      <c r="F80" s="146" t="s">
        <v>31</v>
      </c>
      <c r="G80" s="145" t="s">
        <v>31</v>
      </c>
      <c r="H80" s="147">
        <v>0</v>
      </c>
      <c r="I80" s="151"/>
    </row>
    <row r="81" spans="2:9" x14ac:dyDescent="0.2">
      <c r="B81" s="142" t="s">
        <v>353</v>
      </c>
      <c r="C81" s="143" t="s">
        <v>353</v>
      </c>
      <c r="D81" s="149"/>
      <c r="E81" s="145" t="s">
        <v>31</v>
      </c>
      <c r="F81" s="146" t="s">
        <v>31</v>
      </c>
      <c r="G81" s="145" t="s">
        <v>31</v>
      </c>
      <c r="H81" s="147">
        <v>0</v>
      </c>
      <c r="I81" s="151"/>
    </row>
    <row r="82" spans="2:9" x14ac:dyDescent="0.2">
      <c r="B82" s="142" t="s">
        <v>353</v>
      </c>
      <c r="C82" s="143" t="s">
        <v>353</v>
      </c>
      <c r="D82" s="149"/>
      <c r="E82" s="145" t="s">
        <v>31</v>
      </c>
      <c r="F82" s="146" t="s">
        <v>31</v>
      </c>
      <c r="G82" s="145" t="s">
        <v>31</v>
      </c>
      <c r="H82" s="147">
        <v>0</v>
      </c>
      <c r="I82" s="151"/>
    </row>
    <row r="83" spans="2:9" x14ac:dyDescent="0.2">
      <c r="B83" s="142" t="s">
        <v>353</v>
      </c>
      <c r="C83" s="143" t="s">
        <v>353</v>
      </c>
      <c r="D83" s="149"/>
      <c r="E83" s="145" t="s">
        <v>31</v>
      </c>
      <c r="F83" s="146" t="s">
        <v>31</v>
      </c>
      <c r="G83" s="145" t="s">
        <v>31</v>
      </c>
      <c r="H83" s="147">
        <v>0</v>
      </c>
      <c r="I83" s="151"/>
    </row>
    <row r="84" spans="2:9" x14ac:dyDescent="0.2">
      <c r="B84" s="142" t="s">
        <v>353</v>
      </c>
      <c r="C84" s="143" t="s">
        <v>353</v>
      </c>
      <c r="D84" s="149"/>
      <c r="E84" s="145" t="s">
        <v>31</v>
      </c>
      <c r="F84" s="146" t="s">
        <v>31</v>
      </c>
      <c r="G84" s="145" t="s">
        <v>31</v>
      </c>
      <c r="H84" s="147">
        <v>0</v>
      </c>
      <c r="I84" s="151"/>
    </row>
    <row r="85" spans="2:9" x14ac:dyDescent="0.2">
      <c r="B85" s="142" t="s">
        <v>353</v>
      </c>
      <c r="C85" s="143" t="s">
        <v>353</v>
      </c>
      <c r="D85" s="149"/>
      <c r="E85" s="145" t="s">
        <v>31</v>
      </c>
      <c r="F85" s="146" t="s">
        <v>31</v>
      </c>
      <c r="G85" s="145" t="s">
        <v>31</v>
      </c>
      <c r="H85" s="147">
        <v>0</v>
      </c>
      <c r="I85" s="151"/>
    </row>
    <row r="86" spans="2:9" x14ac:dyDescent="0.2">
      <c r="B86" s="142" t="s">
        <v>353</v>
      </c>
      <c r="C86" s="143" t="s">
        <v>353</v>
      </c>
      <c r="D86" s="149"/>
      <c r="E86" s="145" t="s">
        <v>31</v>
      </c>
      <c r="F86" s="146" t="s">
        <v>31</v>
      </c>
      <c r="G86" s="145" t="s">
        <v>31</v>
      </c>
      <c r="H86" s="147">
        <v>0</v>
      </c>
      <c r="I86" s="151"/>
    </row>
    <row r="87" spans="2:9" x14ac:dyDescent="0.2">
      <c r="B87" s="142" t="s">
        <v>353</v>
      </c>
      <c r="C87" s="143" t="s">
        <v>353</v>
      </c>
      <c r="D87" s="149"/>
      <c r="E87" s="145" t="s">
        <v>31</v>
      </c>
      <c r="F87" s="146" t="s">
        <v>31</v>
      </c>
      <c r="G87" s="145" t="s">
        <v>31</v>
      </c>
      <c r="H87" s="147">
        <v>0</v>
      </c>
      <c r="I87" s="151"/>
    </row>
    <row r="88" spans="2:9" x14ac:dyDescent="0.2">
      <c r="B88" s="142" t="s">
        <v>353</v>
      </c>
      <c r="C88" s="143" t="s">
        <v>353</v>
      </c>
      <c r="D88" s="149"/>
      <c r="E88" s="145" t="s">
        <v>31</v>
      </c>
      <c r="F88" s="146" t="s">
        <v>31</v>
      </c>
      <c r="G88" s="145" t="s">
        <v>31</v>
      </c>
      <c r="H88" s="147">
        <v>0</v>
      </c>
      <c r="I88" s="151"/>
    </row>
    <row r="89" spans="2:9" x14ac:dyDescent="0.2">
      <c r="B89" s="142" t="s">
        <v>353</v>
      </c>
      <c r="C89" s="143" t="s">
        <v>353</v>
      </c>
      <c r="D89" s="149"/>
      <c r="E89" s="145" t="s">
        <v>31</v>
      </c>
      <c r="F89" s="146" t="s">
        <v>31</v>
      </c>
      <c r="G89" s="145" t="s">
        <v>31</v>
      </c>
      <c r="H89" s="147">
        <v>0</v>
      </c>
      <c r="I89" s="151"/>
    </row>
    <row r="90" spans="2:9" x14ac:dyDescent="0.2">
      <c r="B90" s="142" t="s">
        <v>353</v>
      </c>
      <c r="C90" s="143" t="s">
        <v>353</v>
      </c>
      <c r="D90" s="149"/>
      <c r="E90" s="145" t="s">
        <v>31</v>
      </c>
      <c r="F90" s="146" t="s">
        <v>31</v>
      </c>
      <c r="G90" s="145" t="s">
        <v>31</v>
      </c>
      <c r="H90" s="147">
        <v>0</v>
      </c>
      <c r="I90" s="151"/>
    </row>
    <row r="91" spans="2:9" x14ac:dyDescent="0.2">
      <c r="B91" s="152" t="s">
        <v>367</v>
      </c>
      <c r="C91" s="153" t="s">
        <v>44</v>
      </c>
      <c r="D91" s="154"/>
      <c r="E91" s="145" t="s">
        <v>368</v>
      </c>
      <c r="F91" s="146">
        <v>0.3</v>
      </c>
      <c r="G91" s="145" t="s">
        <v>369</v>
      </c>
      <c r="H91" s="147">
        <v>0</v>
      </c>
      <c r="I91" s="155" t="s">
        <v>370</v>
      </c>
    </row>
    <row r="92" spans="2:9" x14ac:dyDescent="0.2">
      <c r="B92" s="152" t="s">
        <v>371</v>
      </c>
      <c r="C92" s="143" t="s">
        <v>353</v>
      </c>
      <c r="D92" s="156"/>
      <c r="E92" s="157"/>
      <c r="F92" s="158"/>
      <c r="G92" s="157"/>
      <c r="H92" s="159">
        <f t="shared" ref="H92:H120" si="0">IFERROR((F92*D92)/1000,0)</f>
        <v>0</v>
      </c>
      <c r="I92" s="155"/>
    </row>
    <row r="93" spans="2:9" x14ac:dyDescent="0.2">
      <c r="B93" s="152" t="s">
        <v>371</v>
      </c>
      <c r="C93" s="143" t="s">
        <v>353</v>
      </c>
      <c r="D93" s="156"/>
      <c r="E93" s="157"/>
      <c r="F93" s="160"/>
      <c r="G93" s="157"/>
      <c r="H93" s="159">
        <f t="shared" si="0"/>
        <v>0</v>
      </c>
      <c r="I93" s="155"/>
    </row>
    <row r="94" spans="2:9" x14ac:dyDescent="0.2">
      <c r="B94" s="152" t="s">
        <v>371</v>
      </c>
      <c r="C94" s="143" t="s">
        <v>353</v>
      </c>
      <c r="D94" s="156"/>
      <c r="E94" s="157"/>
      <c r="F94" s="160"/>
      <c r="G94" s="157"/>
      <c r="H94" s="159">
        <f t="shared" si="0"/>
        <v>0</v>
      </c>
      <c r="I94" s="155"/>
    </row>
    <row r="95" spans="2:9" x14ac:dyDescent="0.2">
      <c r="B95" s="152" t="s">
        <v>371</v>
      </c>
      <c r="C95" s="143" t="s">
        <v>353</v>
      </c>
      <c r="D95" s="156"/>
      <c r="E95" s="157"/>
      <c r="F95" s="160"/>
      <c r="G95" s="157"/>
      <c r="H95" s="159">
        <f t="shared" si="0"/>
        <v>0</v>
      </c>
      <c r="I95" s="155"/>
    </row>
    <row r="96" spans="2:9" x14ac:dyDescent="0.2">
      <c r="B96" s="152" t="s">
        <v>371</v>
      </c>
      <c r="C96" s="143" t="s">
        <v>353</v>
      </c>
      <c r="D96" s="156"/>
      <c r="E96" s="157"/>
      <c r="F96" s="160"/>
      <c r="G96" s="157"/>
      <c r="H96" s="159">
        <f t="shared" si="0"/>
        <v>0</v>
      </c>
      <c r="I96" s="155"/>
    </row>
    <row r="97" spans="2:9" x14ac:dyDescent="0.2">
      <c r="B97" s="152" t="s">
        <v>371</v>
      </c>
      <c r="C97" s="143" t="s">
        <v>353</v>
      </c>
      <c r="D97" s="156"/>
      <c r="E97" s="157"/>
      <c r="F97" s="160"/>
      <c r="G97" s="157"/>
      <c r="H97" s="159">
        <f t="shared" si="0"/>
        <v>0</v>
      </c>
      <c r="I97" s="155"/>
    </row>
    <row r="98" spans="2:9" x14ac:dyDescent="0.2">
      <c r="B98" s="152" t="s">
        <v>371</v>
      </c>
      <c r="C98" s="143" t="s">
        <v>353</v>
      </c>
      <c r="D98" s="156"/>
      <c r="E98" s="157"/>
      <c r="F98" s="160"/>
      <c r="G98" s="157"/>
      <c r="H98" s="159">
        <f t="shared" si="0"/>
        <v>0</v>
      </c>
      <c r="I98" s="155"/>
    </row>
    <row r="99" spans="2:9" x14ac:dyDescent="0.2">
      <c r="B99" s="152" t="s">
        <v>371</v>
      </c>
      <c r="C99" s="143" t="s">
        <v>353</v>
      </c>
      <c r="D99" s="156"/>
      <c r="E99" s="157"/>
      <c r="F99" s="160"/>
      <c r="G99" s="157"/>
      <c r="H99" s="159">
        <f t="shared" si="0"/>
        <v>0</v>
      </c>
      <c r="I99" s="155"/>
    </row>
    <row r="100" spans="2:9" x14ac:dyDescent="0.2">
      <c r="B100" s="152" t="s">
        <v>371</v>
      </c>
      <c r="C100" s="143" t="s">
        <v>353</v>
      </c>
      <c r="D100" s="156"/>
      <c r="E100" s="157"/>
      <c r="F100" s="160"/>
      <c r="G100" s="157"/>
      <c r="H100" s="159">
        <f t="shared" si="0"/>
        <v>0</v>
      </c>
      <c r="I100" s="155"/>
    </row>
    <row r="101" spans="2:9" x14ac:dyDescent="0.2">
      <c r="B101" s="152" t="s">
        <v>371</v>
      </c>
      <c r="C101" s="143" t="s">
        <v>353</v>
      </c>
      <c r="D101" s="156"/>
      <c r="E101" s="157"/>
      <c r="F101" s="160"/>
      <c r="G101" s="157"/>
      <c r="H101" s="159">
        <f t="shared" si="0"/>
        <v>0</v>
      </c>
      <c r="I101" s="155"/>
    </row>
    <row r="102" spans="2:9" x14ac:dyDescent="0.2">
      <c r="B102" s="152" t="s">
        <v>371</v>
      </c>
      <c r="C102" s="143" t="s">
        <v>353</v>
      </c>
      <c r="D102" s="156"/>
      <c r="E102" s="157"/>
      <c r="F102" s="160"/>
      <c r="G102" s="157"/>
      <c r="H102" s="159">
        <f t="shared" si="0"/>
        <v>0</v>
      </c>
      <c r="I102" s="155"/>
    </row>
    <row r="103" spans="2:9" x14ac:dyDescent="0.2">
      <c r="B103" s="152" t="s">
        <v>371</v>
      </c>
      <c r="C103" s="143" t="s">
        <v>353</v>
      </c>
      <c r="D103" s="156"/>
      <c r="E103" s="157"/>
      <c r="F103" s="160"/>
      <c r="G103" s="157"/>
      <c r="H103" s="159">
        <f t="shared" si="0"/>
        <v>0</v>
      </c>
      <c r="I103" s="155"/>
    </row>
    <row r="104" spans="2:9" x14ac:dyDescent="0.2">
      <c r="B104" s="152" t="s">
        <v>371</v>
      </c>
      <c r="C104" s="143" t="s">
        <v>353</v>
      </c>
      <c r="D104" s="156"/>
      <c r="E104" s="157"/>
      <c r="F104" s="160"/>
      <c r="G104" s="157"/>
      <c r="H104" s="159">
        <f t="shared" si="0"/>
        <v>0</v>
      </c>
      <c r="I104" s="155"/>
    </row>
    <row r="105" spans="2:9" x14ac:dyDescent="0.2">
      <c r="B105" s="152" t="s">
        <v>371</v>
      </c>
      <c r="C105" s="143" t="s">
        <v>353</v>
      </c>
      <c r="D105" s="156"/>
      <c r="E105" s="157"/>
      <c r="F105" s="160"/>
      <c r="G105" s="157"/>
      <c r="H105" s="159">
        <f t="shared" si="0"/>
        <v>0</v>
      </c>
      <c r="I105" s="155"/>
    </row>
    <row r="106" spans="2:9" x14ac:dyDescent="0.2">
      <c r="B106" s="152" t="s">
        <v>371</v>
      </c>
      <c r="C106" s="143" t="s">
        <v>353</v>
      </c>
      <c r="D106" s="156"/>
      <c r="E106" s="157"/>
      <c r="F106" s="160"/>
      <c r="G106" s="157"/>
      <c r="H106" s="159">
        <f t="shared" si="0"/>
        <v>0</v>
      </c>
      <c r="I106" s="155"/>
    </row>
    <row r="107" spans="2:9" x14ac:dyDescent="0.2">
      <c r="B107" s="152" t="s">
        <v>371</v>
      </c>
      <c r="C107" s="143" t="s">
        <v>353</v>
      </c>
      <c r="D107" s="156"/>
      <c r="E107" s="157"/>
      <c r="F107" s="160"/>
      <c r="G107" s="157"/>
      <c r="H107" s="159">
        <f t="shared" si="0"/>
        <v>0</v>
      </c>
      <c r="I107" s="155"/>
    </row>
    <row r="108" spans="2:9" x14ac:dyDescent="0.2">
      <c r="B108" s="152" t="s">
        <v>371</v>
      </c>
      <c r="C108" s="143" t="s">
        <v>353</v>
      </c>
      <c r="D108" s="156"/>
      <c r="E108" s="157"/>
      <c r="F108" s="160"/>
      <c r="G108" s="157"/>
      <c r="H108" s="159">
        <f t="shared" si="0"/>
        <v>0</v>
      </c>
      <c r="I108" s="155"/>
    </row>
    <row r="109" spans="2:9" x14ac:dyDescent="0.2">
      <c r="B109" s="152" t="s">
        <v>371</v>
      </c>
      <c r="C109" s="143" t="s">
        <v>353</v>
      </c>
      <c r="D109" s="156"/>
      <c r="E109" s="157"/>
      <c r="F109" s="160"/>
      <c r="G109" s="157"/>
      <c r="H109" s="159">
        <f t="shared" si="0"/>
        <v>0</v>
      </c>
      <c r="I109" s="155"/>
    </row>
    <row r="110" spans="2:9" x14ac:dyDescent="0.2">
      <c r="B110" s="152" t="s">
        <v>371</v>
      </c>
      <c r="C110" s="143" t="s">
        <v>353</v>
      </c>
      <c r="D110" s="156"/>
      <c r="E110" s="157"/>
      <c r="F110" s="160"/>
      <c r="G110" s="157"/>
      <c r="H110" s="159">
        <f t="shared" si="0"/>
        <v>0</v>
      </c>
      <c r="I110" s="155"/>
    </row>
    <row r="111" spans="2:9" x14ac:dyDescent="0.2">
      <c r="B111" s="152" t="s">
        <v>371</v>
      </c>
      <c r="C111" s="143" t="s">
        <v>353</v>
      </c>
      <c r="D111" s="156"/>
      <c r="E111" s="157"/>
      <c r="F111" s="160"/>
      <c r="G111" s="157"/>
      <c r="H111" s="159">
        <f t="shared" si="0"/>
        <v>0</v>
      </c>
      <c r="I111" s="155"/>
    </row>
    <row r="112" spans="2:9" x14ac:dyDescent="0.2">
      <c r="B112" s="152" t="s">
        <v>371</v>
      </c>
      <c r="C112" s="143" t="s">
        <v>353</v>
      </c>
      <c r="D112" s="156"/>
      <c r="E112" s="157"/>
      <c r="F112" s="160"/>
      <c r="G112" s="157"/>
      <c r="H112" s="159">
        <f t="shared" si="0"/>
        <v>0</v>
      </c>
      <c r="I112" s="155"/>
    </row>
    <row r="113" spans="2:13" x14ac:dyDescent="0.2">
      <c r="B113" s="152" t="s">
        <v>371</v>
      </c>
      <c r="C113" s="143" t="s">
        <v>353</v>
      </c>
      <c r="D113" s="156"/>
      <c r="E113" s="157"/>
      <c r="F113" s="160"/>
      <c r="G113" s="157"/>
      <c r="H113" s="159">
        <f t="shared" si="0"/>
        <v>0</v>
      </c>
      <c r="I113" s="155"/>
    </row>
    <row r="114" spans="2:13" x14ac:dyDescent="0.2">
      <c r="B114" s="152" t="s">
        <v>371</v>
      </c>
      <c r="C114" s="143" t="s">
        <v>353</v>
      </c>
      <c r="D114" s="156"/>
      <c r="E114" s="157"/>
      <c r="F114" s="160"/>
      <c r="G114" s="157"/>
      <c r="H114" s="159">
        <f t="shared" si="0"/>
        <v>0</v>
      </c>
      <c r="I114" s="155"/>
    </row>
    <row r="115" spans="2:13" x14ac:dyDescent="0.2">
      <c r="B115" s="152" t="s">
        <v>371</v>
      </c>
      <c r="C115" s="143" t="s">
        <v>353</v>
      </c>
      <c r="D115" s="156"/>
      <c r="E115" s="157"/>
      <c r="F115" s="160"/>
      <c r="G115" s="157"/>
      <c r="H115" s="159">
        <f t="shared" si="0"/>
        <v>0</v>
      </c>
      <c r="I115" s="155"/>
    </row>
    <row r="116" spans="2:13" x14ac:dyDescent="0.2">
      <c r="B116" s="152" t="s">
        <v>371</v>
      </c>
      <c r="C116" s="143" t="s">
        <v>353</v>
      </c>
      <c r="D116" s="156"/>
      <c r="E116" s="157"/>
      <c r="F116" s="160"/>
      <c r="G116" s="157"/>
      <c r="H116" s="159">
        <f t="shared" si="0"/>
        <v>0</v>
      </c>
      <c r="I116" s="155"/>
    </row>
    <row r="117" spans="2:13" x14ac:dyDescent="0.2">
      <c r="B117" s="152" t="s">
        <v>371</v>
      </c>
      <c r="C117" s="143" t="s">
        <v>353</v>
      </c>
      <c r="D117" s="156"/>
      <c r="E117" s="157"/>
      <c r="F117" s="160"/>
      <c r="G117" s="157"/>
      <c r="H117" s="159">
        <f t="shared" si="0"/>
        <v>0</v>
      </c>
      <c r="I117" s="155"/>
    </row>
    <row r="118" spans="2:13" x14ac:dyDescent="0.2">
      <c r="B118" s="152" t="s">
        <v>371</v>
      </c>
      <c r="C118" s="143" t="s">
        <v>353</v>
      </c>
      <c r="D118" s="156"/>
      <c r="E118" s="157"/>
      <c r="F118" s="160"/>
      <c r="G118" s="157"/>
      <c r="H118" s="159">
        <f t="shared" si="0"/>
        <v>0</v>
      </c>
      <c r="I118" s="155"/>
    </row>
    <row r="119" spans="2:13" x14ac:dyDescent="0.2">
      <c r="B119" s="152" t="s">
        <v>371</v>
      </c>
      <c r="C119" s="143" t="s">
        <v>353</v>
      </c>
      <c r="D119" s="156"/>
      <c r="E119" s="157"/>
      <c r="F119" s="160"/>
      <c r="G119" s="157"/>
      <c r="H119" s="159">
        <f t="shared" si="0"/>
        <v>0</v>
      </c>
      <c r="I119" s="155"/>
    </row>
    <row r="120" spans="2:13" x14ac:dyDescent="0.2">
      <c r="B120" s="152" t="s">
        <v>371</v>
      </c>
      <c r="C120" s="143" t="s">
        <v>353</v>
      </c>
      <c r="D120" s="156"/>
      <c r="E120" s="157"/>
      <c r="F120" s="160"/>
      <c r="G120" s="157"/>
      <c r="H120" s="159">
        <f t="shared" si="0"/>
        <v>0</v>
      </c>
      <c r="I120" s="155"/>
    </row>
    <row r="121" spans="2:13" ht="409.6" thickBot="1" x14ac:dyDescent="0.25">
      <c r="B121" s="161"/>
      <c r="C121" s="162"/>
      <c r="D121" s="163"/>
      <c r="E121" s="164"/>
      <c r="F121" s="165"/>
      <c r="G121" s="165"/>
      <c r="H121" s="166">
        <v>8069.688477113411</v>
      </c>
      <c r="I121" s="167" t="s">
        <v>372</v>
      </c>
    </row>
    <row r="122" spans="2:13" ht="17" thickBot="1" x14ac:dyDescent="0.25"/>
    <row r="123" spans="2:13" ht="128" x14ac:dyDescent="0.2">
      <c r="B123" s="168" t="s">
        <v>155</v>
      </c>
      <c r="C123" s="169" t="s">
        <v>156</v>
      </c>
      <c r="D123" s="169" t="s">
        <v>373</v>
      </c>
      <c r="E123" s="170" t="s">
        <v>374</v>
      </c>
      <c r="F123" s="169" t="s">
        <v>159</v>
      </c>
      <c r="G123" s="169" t="s">
        <v>160</v>
      </c>
      <c r="H123" s="169" t="s">
        <v>161</v>
      </c>
      <c r="I123" s="169" t="s">
        <v>162</v>
      </c>
      <c r="J123" s="169" t="s">
        <v>375</v>
      </c>
      <c r="K123" s="169" t="s">
        <v>164</v>
      </c>
      <c r="L123" s="169" t="s">
        <v>165</v>
      </c>
      <c r="M123" s="171" t="s">
        <v>9</v>
      </c>
    </row>
    <row r="124" spans="2:13" ht="221" x14ac:dyDescent="0.2">
      <c r="B124" s="172" t="s">
        <v>376</v>
      </c>
      <c r="C124" s="173" t="s">
        <v>377</v>
      </c>
      <c r="D124" s="174" t="s">
        <v>94</v>
      </c>
      <c r="E124" s="175" t="s">
        <v>169</v>
      </c>
      <c r="F124" s="176">
        <v>140000</v>
      </c>
      <c r="G124" s="173">
        <v>1815</v>
      </c>
      <c r="H124" s="173">
        <v>15</v>
      </c>
      <c r="I124" s="177" t="s">
        <v>39</v>
      </c>
      <c r="J124" s="176">
        <v>21</v>
      </c>
      <c r="K124" s="178">
        <v>13550</v>
      </c>
      <c r="L124" s="177" t="s">
        <v>378</v>
      </c>
      <c r="M124" s="148" t="s">
        <v>379</v>
      </c>
    </row>
    <row r="125" spans="2:13" ht="51" x14ac:dyDescent="0.2">
      <c r="B125" s="172" t="s">
        <v>380</v>
      </c>
      <c r="C125" s="173" t="s">
        <v>377</v>
      </c>
      <c r="D125" s="174" t="s">
        <v>94</v>
      </c>
      <c r="E125" s="175" t="s">
        <v>169</v>
      </c>
      <c r="F125" s="176">
        <v>260000</v>
      </c>
      <c r="G125" s="173">
        <v>0</v>
      </c>
      <c r="H125" s="173">
        <v>20</v>
      </c>
      <c r="I125" s="177" t="s">
        <v>46</v>
      </c>
      <c r="J125" s="176">
        <v>12</v>
      </c>
      <c r="K125" s="178">
        <v>2516</v>
      </c>
      <c r="L125" s="177" t="s">
        <v>378</v>
      </c>
      <c r="M125" s="148"/>
    </row>
    <row r="126" spans="2:13" ht="51" x14ac:dyDescent="0.2">
      <c r="B126" s="172" t="s">
        <v>381</v>
      </c>
      <c r="C126" s="173" t="s">
        <v>377</v>
      </c>
      <c r="D126" s="174" t="s">
        <v>94</v>
      </c>
      <c r="E126" s="175" t="s">
        <v>169</v>
      </c>
      <c r="F126" s="176">
        <v>475000</v>
      </c>
      <c r="G126" s="173">
        <v>0</v>
      </c>
      <c r="H126" s="173">
        <v>25</v>
      </c>
      <c r="I126" s="177" t="s">
        <v>46</v>
      </c>
      <c r="J126" s="176">
        <v>15</v>
      </c>
      <c r="K126" s="178">
        <v>2500</v>
      </c>
      <c r="L126" s="177" t="s">
        <v>378</v>
      </c>
      <c r="M126" s="148"/>
    </row>
    <row r="127" spans="2:13" ht="51" x14ac:dyDescent="0.2">
      <c r="B127" s="172" t="s">
        <v>382</v>
      </c>
      <c r="C127" s="173" t="s">
        <v>377</v>
      </c>
      <c r="D127" s="174" t="s">
        <v>94</v>
      </c>
      <c r="E127" s="175" t="s">
        <v>169</v>
      </c>
      <c r="F127" s="176">
        <v>40000</v>
      </c>
      <c r="G127" s="173">
        <v>0</v>
      </c>
      <c r="H127" s="173">
        <v>25</v>
      </c>
      <c r="I127" s="177" t="s">
        <v>46</v>
      </c>
      <c r="J127" s="179">
        <v>7.4999999999999997E-2</v>
      </c>
      <c r="K127" s="178">
        <v>50</v>
      </c>
      <c r="L127" s="177" t="s">
        <v>378</v>
      </c>
      <c r="M127" s="148"/>
    </row>
    <row r="128" spans="2:13" ht="51" x14ac:dyDescent="0.2">
      <c r="B128" s="172" t="s">
        <v>383</v>
      </c>
      <c r="C128" s="173" t="s">
        <v>377</v>
      </c>
      <c r="D128" s="174" t="s">
        <v>94</v>
      </c>
      <c r="E128" s="175" t="s">
        <v>169</v>
      </c>
      <c r="F128" s="176">
        <v>45000</v>
      </c>
      <c r="G128" s="173">
        <v>0</v>
      </c>
      <c r="H128" s="173">
        <v>20</v>
      </c>
      <c r="I128" s="177" t="s">
        <v>46</v>
      </c>
      <c r="J128" s="179">
        <v>0.2</v>
      </c>
      <c r="K128" s="178">
        <v>35</v>
      </c>
      <c r="L128" s="177" t="s">
        <v>378</v>
      </c>
      <c r="M128" s="148"/>
    </row>
    <row r="129" spans="2:13" ht="102" x14ac:dyDescent="0.2">
      <c r="B129" s="172" t="s">
        <v>384</v>
      </c>
      <c r="C129" s="173" t="s">
        <v>377</v>
      </c>
      <c r="D129" s="174" t="s">
        <v>94</v>
      </c>
      <c r="E129" s="175" t="s">
        <v>169</v>
      </c>
      <c r="F129" s="176">
        <v>25000</v>
      </c>
      <c r="G129" s="173">
        <v>0</v>
      </c>
      <c r="H129" s="173">
        <v>20</v>
      </c>
      <c r="I129" s="177" t="s">
        <v>39</v>
      </c>
      <c r="J129" s="179">
        <v>7.4999999999999997E-2</v>
      </c>
      <c r="K129" s="178">
        <v>50</v>
      </c>
      <c r="L129" s="177" t="s">
        <v>378</v>
      </c>
      <c r="M129" s="148"/>
    </row>
    <row r="130" spans="2:13" ht="17" x14ac:dyDescent="0.2">
      <c r="B130" s="172" t="s">
        <v>385</v>
      </c>
      <c r="C130" s="173" t="s">
        <v>377</v>
      </c>
      <c r="D130" s="174" t="s">
        <v>94</v>
      </c>
      <c r="E130" s="175" t="s">
        <v>169</v>
      </c>
      <c r="F130" s="176">
        <v>400000</v>
      </c>
      <c r="G130" s="173">
        <v>0</v>
      </c>
      <c r="H130" s="173">
        <v>15</v>
      </c>
      <c r="I130" s="174" t="s">
        <v>39</v>
      </c>
      <c r="J130" s="176">
        <v>2225</v>
      </c>
      <c r="K130" s="178">
        <v>397000</v>
      </c>
      <c r="L130" s="177" t="s">
        <v>378</v>
      </c>
      <c r="M130" s="148"/>
    </row>
    <row r="131" spans="2:13" ht="68" x14ac:dyDescent="0.2">
      <c r="B131" s="172"/>
      <c r="C131" s="173"/>
      <c r="D131" s="174" t="s">
        <v>353</v>
      </c>
      <c r="E131" s="175" t="s">
        <v>353</v>
      </c>
      <c r="F131" s="176"/>
      <c r="G131" s="173"/>
      <c r="H131" s="173"/>
      <c r="I131" s="174" t="s">
        <v>353</v>
      </c>
      <c r="J131" s="176"/>
      <c r="K131" s="178"/>
      <c r="L131" s="177" t="s">
        <v>386</v>
      </c>
      <c r="M131" s="148"/>
    </row>
    <row r="132" spans="2:13" ht="68" x14ac:dyDescent="0.2">
      <c r="B132" s="172"/>
      <c r="C132" s="173"/>
      <c r="D132" s="174" t="s">
        <v>353</v>
      </c>
      <c r="E132" s="175" t="s">
        <v>353</v>
      </c>
      <c r="F132" s="176"/>
      <c r="G132" s="173"/>
      <c r="H132" s="173"/>
      <c r="I132" s="174" t="s">
        <v>353</v>
      </c>
      <c r="J132" s="176"/>
      <c r="K132" s="178"/>
      <c r="L132" s="177" t="s">
        <v>386</v>
      </c>
      <c r="M132" s="148"/>
    </row>
    <row r="133" spans="2:13" ht="68" x14ac:dyDescent="0.2">
      <c r="B133" s="180"/>
      <c r="C133" s="173"/>
      <c r="D133" s="174" t="s">
        <v>353</v>
      </c>
      <c r="E133" s="175" t="s">
        <v>353</v>
      </c>
      <c r="F133" s="176"/>
      <c r="G133" s="173"/>
      <c r="H133" s="173"/>
      <c r="I133" s="174" t="s">
        <v>353</v>
      </c>
      <c r="J133" s="176"/>
      <c r="K133" s="178"/>
      <c r="L133" s="177" t="s">
        <v>386</v>
      </c>
      <c r="M133" s="148"/>
    </row>
    <row r="134" spans="2:13" ht="68" x14ac:dyDescent="0.2">
      <c r="B134" s="180"/>
      <c r="C134" s="173"/>
      <c r="D134" s="174" t="s">
        <v>353</v>
      </c>
      <c r="E134" s="175" t="s">
        <v>353</v>
      </c>
      <c r="F134" s="176"/>
      <c r="G134" s="173"/>
      <c r="H134" s="173"/>
      <c r="I134" s="174" t="s">
        <v>353</v>
      </c>
      <c r="J134" s="176"/>
      <c r="K134" s="178"/>
      <c r="L134" s="177" t="s">
        <v>386</v>
      </c>
      <c r="M134" s="148"/>
    </row>
    <row r="135" spans="2:13" ht="68" x14ac:dyDescent="0.2">
      <c r="B135" s="180"/>
      <c r="C135" s="173"/>
      <c r="D135" s="174" t="s">
        <v>353</v>
      </c>
      <c r="E135" s="175" t="s">
        <v>353</v>
      </c>
      <c r="F135" s="176"/>
      <c r="G135" s="173"/>
      <c r="H135" s="173"/>
      <c r="I135" s="174" t="s">
        <v>353</v>
      </c>
      <c r="J135" s="176"/>
      <c r="K135" s="178"/>
      <c r="L135" s="177" t="s">
        <v>386</v>
      </c>
      <c r="M135" s="148"/>
    </row>
    <row r="136" spans="2:13" ht="68" x14ac:dyDescent="0.2">
      <c r="B136" s="180"/>
      <c r="C136" s="173"/>
      <c r="D136" s="174" t="s">
        <v>353</v>
      </c>
      <c r="E136" s="175" t="s">
        <v>353</v>
      </c>
      <c r="F136" s="176"/>
      <c r="G136" s="173"/>
      <c r="H136" s="173"/>
      <c r="I136" s="174" t="s">
        <v>353</v>
      </c>
      <c r="J136" s="176"/>
      <c r="K136" s="178"/>
      <c r="L136" s="177" t="s">
        <v>386</v>
      </c>
      <c r="M136" s="148"/>
    </row>
    <row r="137" spans="2:13" ht="68" x14ac:dyDescent="0.2">
      <c r="B137" s="180"/>
      <c r="C137" s="173"/>
      <c r="D137" s="174" t="s">
        <v>353</v>
      </c>
      <c r="E137" s="175" t="s">
        <v>353</v>
      </c>
      <c r="F137" s="176"/>
      <c r="G137" s="173"/>
      <c r="H137" s="173"/>
      <c r="I137" s="174" t="s">
        <v>353</v>
      </c>
      <c r="J137" s="176"/>
      <c r="K137" s="178"/>
      <c r="L137" s="177" t="s">
        <v>386</v>
      </c>
      <c r="M137" s="148"/>
    </row>
    <row r="138" spans="2:13" ht="68" x14ac:dyDescent="0.2">
      <c r="B138" s="180"/>
      <c r="C138" s="173"/>
      <c r="D138" s="174" t="s">
        <v>353</v>
      </c>
      <c r="E138" s="175" t="s">
        <v>353</v>
      </c>
      <c r="F138" s="176"/>
      <c r="G138" s="173"/>
      <c r="H138" s="173"/>
      <c r="I138" s="174" t="s">
        <v>353</v>
      </c>
      <c r="J138" s="176"/>
      <c r="K138" s="178"/>
      <c r="L138" s="177" t="s">
        <v>386</v>
      </c>
      <c r="M138" s="148"/>
    </row>
    <row r="139" spans="2:13" ht="69" thickBot="1" x14ac:dyDescent="0.25">
      <c r="B139" s="181"/>
      <c r="C139" s="182"/>
      <c r="D139" s="183" t="s">
        <v>353</v>
      </c>
      <c r="E139" s="184" t="s">
        <v>353</v>
      </c>
      <c r="F139" s="185"/>
      <c r="G139" s="182"/>
      <c r="H139" s="182"/>
      <c r="I139" s="183" t="s">
        <v>353</v>
      </c>
      <c r="J139" s="185"/>
      <c r="K139" s="186"/>
      <c r="L139" s="187" t="s">
        <v>386</v>
      </c>
      <c r="M139" s="167"/>
    </row>
    <row r="140" spans="2:13" x14ac:dyDescent="0.2">
      <c r="B140" s="188"/>
      <c r="C140" s="189"/>
      <c r="D140" s="190"/>
      <c r="E140" s="190"/>
      <c r="F140" s="190"/>
      <c r="G140" s="190"/>
      <c r="H140" s="190"/>
      <c r="I140" s="190"/>
      <c r="J140" s="190"/>
      <c r="K140" s="190"/>
      <c r="L140" s="190"/>
      <c r="M140" s="190"/>
    </row>
  </sheetData>
  <mergeCells count="4">
    <mergeCell ref="B3:E3"/>
    <mergeCell ref="B4:E4"/>
    <mergeCell ref="B5:E5"/>
    <mergeCell ref="B6:D6"/>
  </mergeCells>
  <dataValidations count="8">
    <dataValidation type="decimal" allowBlank="1" showInputMessage="1" showErrorMessage="1" errorTitle="Invalid Data" error="Please enter a number only here." sqref="H26:H120" xr:uid="{8F8E6853-ADE7-4745-925D-9B1499B1DB05}">
      <formula1>-100000000</formula1>
      <formula2>1000000000</formula2>
    </dataValidation>
    <dataValidation type="decimal" allowBlank="1" showInputMessage="1" showErrorMessage="1" errorTitle="Invalid Data" error="Please enter a number only here." sqref="D26:D120" xr:uid="{93276F19-89B4-A740-8E04-191E6C67BD55}">
      <formula1>-100000000000</formula1>
      <formula2>100000000000</formula2>
    </dataValidation>
    <dataValidation type="list" allowBlank="1" showInputMessage="1" showErrorMessage="1" sqref="C92:C121 C26:C90" xr:uid="{F0046C2C-43DE-7643-AEC7-A03070551B8D}">
      <formula1>Scope</formula1>
    </dataValidation>
    <dataValidation type="decimal" allowBlank="1" showInputMessage="1" showErrorMessage="1" sqref="D121" xr:uid="{553F3D1B-61AA-F14D-8D51-CA9EADAD48F1}">
      <formula1>0</formula1>
      <formula2>100000000000</formula2>
    </dataValidation>
    <dataValidation type="decimal" allowBlank="1" showInputMessage="1" showErrorMessage="1" errorTitle="Invalid Data" error="Please enter a number only here." sqref="F92:F120" xr:uid="{F370085F-D6AD-DC45-8E33-368AA6E01ADA}">
      <formula1>0</formula1>
      <formula2>10000000</formula2>
    </dataValidation>
    <dataValidation type="whole" allowBlank="1" showInputMessage="1" showErrorMessage="1" sqref="B140" xr:uid="{B1529258-8071-E246-A59B-E359E9D70726}">
      <formula1>0</formula1>
      <formula2>100000000000000</formula2>
    </dataValidation>
    <dataValidation type="list" allowBlank="1" showInputMessage="1" showErrorMessage="1" sqref="E124:E139" xr:uid="{E236F499-1E4F-BF4E-8234-6939DCB0C732}">
      <formula1>Estimated</formula1>
    </dataValidation>
    <dataValidation type="list" allowBlank="1" showInputMessage="1" showErrorMessage="1" sqref="L124:L139" xr:uid="{6BF0C6BD-D156-7349-A6DD-116B4026DD3D}">
      <formula1>"Please select from drop down box, Yes, 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450A2-C60B-6545-8A32-3C5C6DB895F0}">
  <dimension ref="A1:M237"/>
  <sheetViews>
    <sheetView topLeftCell="A14" workbookViewId="0">
      <selection activeCell="M14" sqref="A1:XFD1048576"/>
    </sheetView>
  </sheetViews>
  <sheetFormatPr baseColWidth="10" defaultRowHeight="16" x14ac:dyDescent="0.2"/>
  <sheetData>
    <row r="1" spans="1:13" x14ac:dyDescent="0.2">
      <c r="A1" s="191"/>
      <c r="B1" s="192" t="s">
        <v>327</v>
      </c>
      <c r="C1" s="193"/>
      <c r="D1" s="193"/>
      <c r="E1" s="193"/>
      <c r="F1" s="190"/>
      <c r="G1" s="190"/>
      <c r="H1" s="190"/>
      <c r="I1" s="190"/>
      <c r="J1" s="190"/>
      <c r="K1" s="190"/>
      <c r="L1" s="190"/>
      <c r="M1" s="190"/>
    </row>
    <row r="2" spans="1:13" x14ac:dyDescent="0.2">
      <c r="A2" s="194"/>
      <c r="B2" s="193" t="s">
        <v>328</v>
      </c>
      <c r="C2" s="193"/>
      <c r="D2" s="193"/>
      <c r="E2" s="193"/>
      <c r="F2" s="190"/>
      <c r="G2" s="190"/>
      <c r="H2" s="190"/>
      <c r="I2" s="190"/>
      <c r="J2" s="190"/>
      <c r="K2" s="190"/>
      <c r="L2" s="190"/>
      <c r="M2" s="190"/>
    </row>
    <row r="3" spans="1:13" x14ac:dyDescent="0.2">
      <c r="A3" s="194"/>
      <c r="B3" s="193" t="s">
        <v>387</v>
      </c>
      <c r="C3" s="193"/>
      <c r="D3" s="193"/>
      <c r="E3" s="193"/>
      <c r="F3" s="190"/>
      <c r="G3" s="190"/>
      <c r="H3" s="190"/>
      <c r="I3" s="190"/>
      <c r="J3" s="190"/>
      <c r="K3" s="190"/>
      <c r="L3" s="190"/>
      <c r="M3" s="190"/>
    </row>
    <row r="4" spans="1:13" ht="17" thickBot="1" x14ac:dyDescent="0.25">
      <c r="A4" s="194"/>
      <c r="B4" s="195" t="s">
        <v>330</v>
      </c>
      <c r="C4" s="195"/>
      <c r="D4" s="195"/>
      <c r="E4" s="196"/>
      <c r="F4" s="190"/>
      <c r="G4" s="190"/>
      <c r="H4" s="190"/>
      <c r="I4" s="190"/>
      <c r="J4" s="190"/>
      <c r="K4" s="190"/>
      <c r="L4" s="190"/>
      <c r="M4" s="190"/>
    </row>
    <row r="5" spans="1:13" x14ac:dyDescent="0.2">
      <c r="A5" s="194"/>
      <c r="B5" s="197" t="s">
        <v>331</v>
      </c>
      <c r="C5" s="198" t="s">
        <v>3</v>
      </c>
      <c r="D5" s="198" t="s">
        <v>332</v>
      </c>
      <c r="E5" s="198" t="s">
        <v>47</v>
      </c>
      <c r="F5" s="198" t="s">
        <v>40</v>
      </c>
      <c r="G5" s="198" t="s">
        <v>44</v>
      </c>
      <c r="H5" s="198" t="s">
        <v>7</v>
      </c>
      <c r="I5" s="199" t="s">
        <v>8</v>
      </c>
      <c r="J5" s="200" t="s">
        <v>9</v>
      </c>
      <c r="K5" s="190"/>
      <c r="L5" s="190"/>
      <c r="M5" s="190"/>
    </row>
    <row r="6" spans="1:13" ht="239" x14ac:dyDescent="0.25">
      <c r="A6" s="194"/>
      <c r="B6" s="201" t="s">
        <v>333</v>
      </c>
      <c r="C6" s="174" t="s">
        <v>11</v>
      </c>
      <c r="D6" s="202" t="s">
        <v>201</v>
      </c>
      <c r="E6" s="149">
        <v>6424</v>
      </c>
      <c r="F6" s="149">
        <v>9939</v>
      </c>
      <c r="G6" s="149">
        <v>289</v>
      </c>
      <c r="H6" s="176">
        <f t="shared" ref="H6:H19" si="0">SUM(E6:G6)</f>
        <v>16652</v>
      </c>
      <c r="I6" s="203" t="s">
        <v>388</v>
      </c>
      <c r="J6" s="148" t="s">
        <v>291</v>
      </c>
      <c r="K6" s="190"/>
      <c r="L6" s="190"/>
      <c r="M6" s="190"/>
    </row>
    <row r="7" spans="1:13" ht="239" x14ac:dyDescent="0.25">
      <c r="A7" s="204">
        <v>3</v>
      </c>
      <c r="B7" s="201" t="s">
        <v>13</v>
      </c>
      <c r="C7" s="205" t="s">
        <v>14</v>
      </c>
      <c r="D7" s="202" t="s">
        <v>201</v>
      </c>
      <c r="E7" s="149">
        <v>6831</v>
      </c>
      <c r="F7" s="149">
        <v>10444</v>
      </c>
      <c r="G7" s="149">
        <v>355</v>
      </c>
      <c r="H7" s="176">
        <f t="shared" si="0"/>
        <v>17630</v>
      </c>
      <c r="I7" s="203" t="s">
        <v>388</v>
      </c>
      <c r="J7" s="148" t="s">
        <v>291</v>
      </c>
      <c r="K7" s="190"/>
      <c r="L7" s="190"/>
      <c r="M7" s="190"/>
    </row>
    <row r="8" spans="1:13" ht="239" x14ac:dyDescent="0.25">
      <c r="A8" s="204">
        <f>A7+1</f>
        <v>4</v>
      </c>
      <c r="B8" s="201" t="s">
        <v>15</v>
      </c>
      <c r="C8" s="205" t="s">
        <v>16</v>
      </c>
      <c r="D8" s="202" t="s">
        <v>201</v>
      </c>
      <c r="E8" s="149">
        <v>6720</v>
      </c>
      <c r="F8" s="149">
        <v>10107</v>
      </c>
      <c r="G8" s="149">
        <v>340</v>
      </c>
      <c r="H8" s="176">
        <f t="shared" si="0"/>
        <v>17167</v>
      </c>
      <c r="I8" s="203" t="s">
        <v>388</v>
      </c>
      <c r="J8" s="148" t="s">
        <v>291</v>
      </c>
      <c r="K8" s="190"/>
      <c r="L8" s="190"/>
      <c r="M8" s="190"/>
    </row>
    <row r="9" spans="1:13" ht="239" x14ac:dyDescent="0.25">
      <c r="A9" s="204">
        <f t="shared" ref="A9:A21" si="1">A8+1</f>
        <v>5</v>
      </c>
      <c r="B9" s="201" t="s">
        <v>17</v>
      </c>
      <c r="C9" s="205" t="s">
        <v>18</v>
      </c>
      <c r="D9" s="202" t="s">
        <v>201</v>
      </c>
      <c r="E9" s="149">
        <v>6659</v>
      </c>
      <c r="F9" s="149">
        <v>9791</v>
      </c>
      <c r="G9" s="149">
        <v>704</v>
      </c>
      <c r="H9" s="176">
        <f t="shared" si="0"/>
        <v>17154</v>
      </c>
      <c r="I9" s="203" t="s">
        <v>388</v>
      </c>
      <c r="J9" s="148" t="s">
        <v>291</v>
      </c>
      <c r="K9" s="190"/>
      <c r="L9" s="190"/>
      <c r="M9" s="190"/>
    </row>
    <row r="10" spans="1:13" ht="239" x14ac:dyDescent="0.25">
      <c r="A10" s="204">
        <f t="shared" si="1"/>
        <v>6</v>
      </c>
      <c r="B10" s="201" t="s">
        <v>19</v>
      </c>
      <c r="C10" s="205" t="s">
        <v>20</v>
      </c>
      <c r="D10" s="202" t="s">
        <v>201</v>
      </c>
      <c r="E10" s="149">
        <v>6099</v>
      </c>
      <c r="F10" s="149">
        <v>9348</v>
      </c>
      <c r="G10" s="149">
        <v>572</v>
      </c>
      <c r="H10" s="176">
        <f t="shared" si="0"/>
        <v>16019</v>
      </c>
      <c r="I10" s="203" t="s">
        <v>388</v>
      </c>
      <c r="J10" s="148" t="s">
        <v>291</v>
      </c>
      <c r="K10" s="190"/>
      <c r="L10" s="190"/>
      <c r="M10" s="190"/>
    </row>
    <row r="11" spans="1:13" ht="239" x14ac:dyDescent="0.25">
      <c r="A11" s="204">
        <f t="shared" si="1"/>
        <v>7</v>
      </c>
      <c r="B11" s="201" t="s">
        <v>21</v>
      </c>
      <c r="C11" s="205" t="s">
        <v>22</v>
      </c>
      <c r="D11" s="202" t="s">
        <v>201</v>
      </c>
      <c r="E11" s="149">
        <v>6338</v>
      </c>
      <c r="F11" s="149">
        <v>7957</v>
      </c>
      <c r="G11" s="149">
        <v>448</v>
      </c>
      <c r="H11" s="176">
        <f t="shared" si="0"/>
        <v>14743</v>
      </c>
      <c r="I11" s="203" t="s">
        <v>388</v>
      </c>
      <c r="J11" s="148" t="s">
        <v>291</v>
      </c>
      <c r="K11" s="190"/>
      <c r="L11" s="190"/>
      <c r="M11" s="190"/>
    </row>
    <row r="12" spans="1:13" ht="389" x14ac:dyDescent="0.25">
      <c r="A12" s="204">
        <f t="shared" si="1"/>
        <v>8</v>
      </c>
      <c r="B12" s="201" t="s">
        <v>335</v>
      </c>
      <c r="C12" s="205" t="s">
        <v>24</v>
      </c>
      <c r="D12" s="202" t="s">
        <v>201</v>
      </c>
      <c r="E12" s="149">
        <v>5315</v>
      </c>
      <c r="F12" s="149">
        <v>8350</v>
      </c>
      <c r="G12" s="149">
        <v>403</v>
      </c>
      <c r="H12" s="176">
        <f t="shared" si="0"/>
        <v>14068</v>
      </c>
      <c r="I12" s="203" t="s">
        <v>388</v>
      </c>
      <c r="J12" s="148" t="s">
        <v>336</v>
      </c>
      <c r="K12" s="190"/>
      <c r="L12" s="190"/>
      <c r="M12" s="190"/>
    </row>
    <row r="13" spans="1:13" ht="389" x14ac:dyDescent="0.25">
      <c r="A13" s="204">
        <f t="shared" si="1"/>
        <v>9</v>
      </c>
      <c r="B13" s="201" t="s">
        <v>26</v>
      </c>
      <c r="C13" s="205" t="s">
        <v>27</v>
      </c>
      <c r="D13" s="202" t="s">
        <v>201</v>
      </c>
      <c r="E13" s="149">
        <v>8672</v>
      </c>
      <c r="F13" s="149">
        <v>3477</v>
      </c>
      <c r="G13" s="149">
        <v>397</v>
      </c>
      <c r="H13" s="176">
        <f t="shared" si="0"/>
        <v>12546</v>
      </c>
      <c r="I13" s="203" t="s">
        <v>388</v>
      </c>
      <c r="J13" s="148" t="s">
        <v>336</v>
      </c>
      <c r="K13" s="190"/>
      <c r="L13" s="190"/>
      <c r="M13" s="190"/>
    </row>
    <row r="14" spans="1:13" ht="389" x14ac:dyDescent="0.25">
      <c r="A14" s="204">
        <f>A13+1</f>
        <v>10</v>
      </c>
      <c r="B14" s="201" t="s">
        <v>28</v>
      </c>
      <c r="C14" s="205" t="s">
        <v>29</v>
      </c>
      <c r="D14" s="202" t="s">
        <v>201</v>
      </c>
      <c r="E14" s="149">
        <v>9417</v>
      </c>
      <c r="F14" s="149">
        <v>2288</v>
      </c>
      <c r="G14" s="149">
        <v>285</v>
      </c>
      <c r="H14" s="176">
        <f t="shared" si="0"/>
        <v>11990</v>
      </c>
      <c r="I14" s="203" t="s">
        <v>388</v>
      </c>
      <c r="J14" s="148" t="s">
        <v>336</v>
      </c>
      <c r="K14" s="190"/>
      <c r="L14" s="190"/>
      <c r="M14" s="190"/>
    </row>
    <row r="15" spans="1:13" ht="389" x14ac:dyDescent="0.25">
      <c r="A15" s="204">
        <f t="shared" si="1"/>
        <v>11</v>
      </c>
      <c r="B15" s="201" t="s">
        <v>125</v>
      </c>
      <c r="C15" s="205" t="s">
        <v>126</v>
      </c>
      <c r="D15" s="202" t="s">
        <v>201</v>
      </c>
      <c r="E15" s="149">
        <v>8863</v>
      </c>
      <c r="F15" s="149">
        <v>2174</v>
      </c>
      <c r="G15" s="149">
        <v>284</v>
      </c>
      <c r="H15" s="176">
        <f t="shared" si="0"/>
        <v>11321</v>
      </c>
      <c r="I15" s="203" t="s">
        <v>388</v>
      </c>
      <c r="J15" s="148" t="s">
        <v>336</v>
      </c>
      <c r="K15" s="190"/>
      <c r="L15" s="190"/>
      <c r="M15" s="190"/>
    </row>
    <row r="16" spans="1:13" ht="389" x14ac:dyDescent="0.25">
      <c r="A16" s="204">
        <f t="shared" si="1"/>
        <v>12</v>
      </c>
      <c r="B16" s="201" t="s">
        <v>202</v>
      </c>
      <c r="C16" s="205" t="s">
        <v>168</v>
      </c>
      <c r="D16" s="202" t="s">
        <v>201</v>
      </c>
      <c r="E16" s="149">
        <v>9188</v>
      </c>
      <c r="F16" s="149">
        <v>1680</v>
      </c>
      <c r="G16" s="149">
        <v>303</v>
      </c>
      <c r="H16" s="176">
        <f t="shared" si="0"/>
        <v>11171</v>
      </c>
      <c r="I16" s="203" t="s">
        <v>388</v>
      </c>
      <c r="J16" s="148" t="s">
        <v>336</v>
      </c>
      <c r="K16" s="190"/>
      <c r="L16" s="190"/>
      <c r="M16" s="190"/>
    </row>
    <row r="17" spans="1:13" ht="389" x14ac:dyDescent="0.25">
      <c r="A17" s="204">
        <f t="shared" si="1"/>
        <v>13</v>
      </c>
      <c r="B17" s="201" t="s">
        <v>203</v>
      </c>
      <c r="C17" s="205" t="s">
        <v>99</v>
      </c>
      <c r="D17" s="202" t="s">
        <v>201</v>
      </c>
      <c r="E17" s="149">
        <v>8535</v>
      </c>
      <c r="F17" s="149">
        <v>1503</v>
      </c>
      <c r="G17" s="149">
        <v>271</v>
      </c>
      <c r="H17" s="176">
        <f t="shared" si="0"/>
        <v>10309</v>
      </c>
      <c r="I17" s="203" t="s">
        <v>388</v>
      </c>
      <c r="J17" s="148" t="s">
        <v>336</v>
      </c>
      <c r="K17" s="190"/>
      <c r="L17" s="190"/>
      <c r="M17" s="190"/>
    </row>
    <row r="18" spans="1:13" ht="389" x14ac:dyDescent="0.25">
      <c r="A18" s="204">
        <f t="shared" si="1"/>
        <v>14</v>
      </c>
      <c r="B18" s="201" t="s">
        <v>337</v>
      </c>
      <c r="C18" s="205" t="s">
        <v>216</v>
      </c>
      <c r="D18" s="202" t="s">
        <v>201</v>
      </c>
      <c r="E18" s="149">
        <v>7876</v>
      </c>
      <c r="F18" s="149">
        <v>1236</v>
      </c>
      <c r="G18" s="149">
        <v>245</v>
      </c>
      <c r="H18" s="176">
        <f t="shared" si="0"/>
        <v>9357</v>
      </c>
      <c r="I18" s="203" t="s">
        <v>388</v>
      </c>
      <c r="J18" s="148" t="s">
        <v>336</v>
      </c>
      <c r="K18" s="190"/>
      <c r="L18" s="190"/>
      <c r="M18" s="190"/>
    </row>
    <row r="19" spans="1:13" ht="389" x14ac:dyDescent="0.25">
      <c r="A19" s="204">
        <f t="shared" si="1"/>
        <v>15</v>
      </c>
      <c r="B19" s="201" t="s">
        <v>338</v>
      </c>
      <c r="C19" s="205" t="s">
        <v>94</v>
      </c>
      <c r="D19" s="202" t="s">
        <v>201</v>
      </c>
      <c r="E19" s="149">
        <v>6695.6109999999999</v>
      </c>
      <c r="F19" s="149">
        <v>1271.8710000000001</v>
      </c>
      <c r="G19" s="149">
        <v>112.14700000000001</v>
      </c>
      <c r="H19" s="176">
        <f t="shared" si="0"/>
        <v>8079.6289999999999</v>
      </c>
      <c r="I19" s="203" t="s">
        <v>388</v>
      </c>
      <c r="J19" s="148" t="s">
        <v>336</v>
      </c>
      <c r="K19" s="190"/>
      <c r="L19" s="190"/>
      <c r="M19" s="190"/>
    </row>
    <row r="20" spans="1:13" ht="389" x14ac:dyDescent="0.25">
      <c r="A20" s="204">
        <f t="shared" si="1"/>
        <v>16</v>
      </c>
      <c r="B20" s="201" t="s">
        <v>339</v>
      </c>
      <c r="C20" s="205" t="s">
        <v>389</v>
      </c>
      <c r="D20" s="202" t="s">
        <v>201</v>
      </c>
      <c r="E20" s="149">
        <v>8337.9</v>
      </c>
      <c r="F20" s="149">
        <v>1220.7</v>
      </c>
      <c r="G20" s="149">
        <v>86.3</v>
      </c>
      <c r="H20" s="176">
        <f t="shared" ref="H20:H21" si="2">SUM(E20:G20)</f>
        <v>9644.9</v>
      </c>
      <c r="I20" s="203" t="s">
        <v>388</v>
      </c>
      <c r="J20" s="148" t="s">
        <v>336</v>
      </c>
      <c r="K20" s="190"/>
      <c r="L20" s="190"/>
      <c r="M20" s="190"/>
    </row>
    <row r="21" spans="1:13" ht="18" thickBot="1" x14ac:dyDescent="0.3">
      <c r="A21" s="204">
        <f t="shared" si="1"/>
        <v>17</v>
      </c>
      <c r="B21" s="206" t="s">
        <v>341</v>
      </c>
      <c r="C21" s="207">
        <v>0</v>
      </c>
      <c r="D21" s="208" t="s">
        <v>201</v>
      </c>
      <c r="E21" s="209"/>
      <c r="F21" s="209"/>
      <c r="G21" s="209"/>
      <c r="H21" s="185">
        <f t="shared" si="2"/>
        <v>0</v>
      </c>
      <c r="I21" s="210" t="s">
        <v>388</v>
      </c>
      <c r="J21" s="167"/>
      <c r="K21" s="190"/>
      <c r="L21" s="190"/>
      <c r="M21" s="190"/>
    </row>
    <row r="22" spans="1:13" x14ac:dyDescent="0.2">
      <c r="A22" s="191"/>
      <c r="B22" s="211"/>
      <c r="C22" s="189"/>
      <c r="D22" s="190"/>
      <c r="E22" s="190"/>
      <c r="F22" s="190"/>
      <c r="G22" s="190"/>
      <c r="H22" s="190"/>
      <c r="I22" s="190"/>
      <c r="J22" s="190"/>
      <c r="K22" s="190"/>
      <c r="L22" s="190"/>
      <c r="M22" s="190"/>
    </row>
    <row r="23" spans="1:13" x14ac:dyDescent="0.2">
      <c r="A23" s="191" t="s">
        <v>390</v>
      </c>
      <c r="B23" s="212" t="s">
        <v>391</v>
      </c>
      <c r="C23" s="213"/>
      <c r="D23" s="190"/>
      <c r="E23" s="190"/>
      <c r="F23" s="190"/>
      <c r="G23" s="190"/>
      <c r="H23" s="190"/>
      <c r="I23" s="190"/>
      <c r="J23" s="190"/>
      <c r="K23" s="190"/>
      <c r="L23" s="190"/>
      <c r="M23" s="190"/>
    </row>
    <row r="24" spans="1:13" x14ac:dyDescent="0.2">
      <c r="A24" s="191"/>
      <c r="B24" s="192" t="s">
        <v>392</v>
      </c>
      <c r="C24" s="193"/>
      <c r="D24" s="193"/>
      <c r="E24" s="193"/>
      <c r="F24" s="193"/>
      <c r="G24" s="193"/>
      <c r="H24" s="190"/>
      <c r="I24" s="190"/>
      <c r="J24" s="190"/>
      <c r="K24" s="190"/>
      <c r="L24" s="190"/>
      <c r="M24" s="190"/>
    </row>
    <row r="25" spans="1:13" x14ac:dyDescent="0.2">
      <c r="A25" s="194"/>
      <c r="B25" s="193" t="s">
        <v>393</v>
      </c>
      <c r="C25" s="193"/>
      <c r="D25" s="193"/>
      <c r="E25" s="193"/>
      <c r="F25" s="190"/>
      <c r="G25" s="214"/>
      <c r="H25" s="214"/>
      <c r="I25" s="190"/>
      <c r="J25" s="190"/>
      <c r="K25" s="190"/>
      <c r="L25" s="190"/>
      <c r="M25" s="190"/>
    </row>
    <row r="26" spans="1:13" ht="34" x14ac:dyDescent="0.2">
      <c r="A26" s="194"/>
      <c r="B26" s="196" t="s">
        <v>394</v>
      </c>
      <c r="C26" s="215">
        <v>2022</v>
      </c>
      <c r="D26" s="216" t="s">
        <v>395</v>
      </c>
      <c r="E26" s="190"/>
      <c r="F26" s="190"/>
      <c r="G26" s="190"/>
      <c r="H26" s="190"/>
      <c r="I26" s="190"/>
      <c r="J26" s="190"/>
      <c r="K26" s="190"/>
      <c r="L26" s="190"/>
      <c r="M26" s="190"/>
    </row>
    <row r="27" spans="1:13" x14ac:dyDescent="0.2">
      <c r="A27" s="194"/>
      <c r="B27" s="217" t="s">
        <v>396</v>
      </c>
      <c r="C27" s="196"/>
      <c r="D27" s="218"/>
      <c r="E27" s="190"/>
      <c r="F27" s="190"/>
      <c r="G27" s="190"/>
      <c r="H27" s="190"/>
      <c r="I27" s="190"/>
      <c r="J27" s="190"/>
      <c r="K27" s="190"/>
      <c r="L27" s="190"/>
      <c r="M27" s="190"/>
    </row>
    <row r="28" spans="1:13" ht="17" thickBot="1" x14ac:dyDescent="0.25">
      <c r="A28" s="194"/>
      <c r="B28" s="217" t="s">
        <v>397</v>
      </c>
      <c r="C28" s="196"/>
      <c r="D28" s="196"/>
      <c r="E28" s="196"/>
      <c r="F28" s="190"/>
      <c r="G28" s="190"/>
      <c r="H28" s="190"/>
      <c r="I28" s="190"/>
      <c r="J28" s="190"/>
      <c r="K28" s="190"/>
      <c r="L28" s="190"/>
      <c r="M28" s="190"/>
    </row>
    <row r="29" spans="1:13" ht="18" thickBot="1" x14ac:dyDescent="0.25">
      <c r="A29" s="194"/>
      <c r="B29" s="219" t="s">
        <v>398</v>
      </c>
      <c r="C29" s="220" t="s">
        <v>34</v>
      </c>
      <c r="D29" s="221" t="s">
        <v>35</v>
      </c>
      <c r="E29" s="220" t="s">
        <v>36</v>
      </c>
      <c r="F29" s="220" t="s">
        <v>8</v>
      </c>
      <c r="G29" s="220" t="s">
        <v>37</v>
      </c>
      <c r="H29" s="220" t="s">
        <v>8</v>
      </c>
      <c r="I29" s="220" t="s">
        <v>342</v>
      </c>
      <c r="J29" s="222" t="s">
        <v>9</v>
      </c>
      <c r="K29" s="190"/>
      <c r="L29" s="190"/>
      <c r="M29" s="190"/>
    </row>
    <row r="30" spans="1:13" x14ac:dyDescent="0.2">
      <c r="A30" s="194"/>
      <c r="B30" s="142" t="s">
        <v>145</v>
      </c>
      <c r="C30" s="143" t="s">
        <v>39</v>
      </c>
      <c r="D30" s="143" t="s">
        <v>40</v>
      </c>
      <c r="E30" s="223">
        <v>6312242</v>
      </c>
      <c r="F30" s="224" t="s">
        <v>41</v>
      </c>
      <c r="G30" s="225">
        <v>0.19338</v>
      </c>
      <c r="H30" s="224" t="s">
        <v>42</v>
      </c>
      <c r="I30" s="226">
        <v>1220.66135796</v>
      </c>
      <c r="J30" s="227" t="s">
        <v>399</v>
      </c>
      <c r="K30" s="190"/>
      <c r="L30" s="190"/>
      <c r="M30" s="190"/>
    </row>
    <row r="31" spans="1:13" x14ac:dyDescent="0.2">
      <c r="A31" s="194"/>
      <c r="B31" s="142" t="s">
        <v>400</v>
      </c>
      <c r="C31" s="143" t="s">
        <v>46</v>
      </c>
      <c r="D31" s="143" t="s">
        <v>47</v>
      </c>
      <c r="E31" s="149">
        <v>44679330</v>
      </c>
      <c r="F31" s="145" t="s">
        <v>41</v>
      </c>
      <c r="G31" s="225">
        <v>0.18253999999999998</v>
      </c>
      <c r="H31" s="145" t="s">
        <v>42</v>
      </c>
      <c r="I31" s="147">
        <v>8155.7648981999992</v>
      </c>
      <c r="J31" s="227" t="s">
        <v>399</v>
      </c>
      <c r="K31" s="190"/>
      <c r="L31" s="190"/>
      <c r="M31" s="190"/>
    </row>
    <row r="32" spans="1:13" x14ac:dyDescent="0.2">
      <c r="A32" s="194"/>
      <c r="B32" s="142" t="s">
        <v>400</v>
      </c>
      <c r="C32" s="143" t="s">
        <v>345</v>
      </c>
      <c r="D32" s="143" t="s">
        <v>47</v>
      </c>
      <c r="E32" s="149">
        <v>491522</v>
      </c>
      <c r="F32" s="145" t="s">
        <v>41</v>
      </c>
      <c r="G32" s="225">
        <v>0.24677000000000002</v>
      </c>
      <c r="H32" s="145" t="s">
        <v>42</v>
      </c>
      <c r="I32" s="147">
        <v>121.29288394000001</v>
      </c>
      <c r="J32" s="227" t="s">
        <v>399</v>
      </c>
      <c r="K32" s="190"/>
      <c r="L32" s="190"/>
      <c r="M32" s="190"/>
    </row>
    <row r="33" spans="1:13" x14ac:dyDescent="0.2">
      <c r="A33" s="194"/>
      <c r="B33" s="142" t="s">
        <v>400</v>
      </c>
      <c r="C33" s="143" t="s">
        <v>347</v>
      </c>
      <c r="D33" s="143" t="s">
        <v>47</v>
      </c>
      <c r="E33" s="149">
        <v>71402</v>
      </c>
      <c r="F33" s="145" t="s">
        <v>41</v>
      </c>
      <c r="G33" s="225">
        <v>0.25678999999999996</v>
      </c>
      <c r="H33" s="145" t="s">
        <v>42</v>
      </c>
      <c r="I33" s="147">
        <v>18.335319579999997</v>
      </c>
      <c r="J33" s="227" t="s">
        <v>399</v>
      </c>
      <c r="K33" s="190"/>
      <c r="L33" s="190"/>
      <c r="M33" s="190"/>
    </row>
    <row r="34" spans="1:13" x14ac:dyDescent="0.2">
      <c r="A34" s="194"/>
      <c r="B34" s="142" t="s">
        <v>401</v>
      </c>
      <c r="C34" s="143" t="s">
        <v>54</v>
      </c>
      <c r="D34" s="143" t="s">
        <v>44</v>
      </c>
      <c r="E34" s="149">
        <v>153863</v>
      </c>
      <c r="F34" s="145" t="s">
        <v>55</v>
      </c>
      <c r="G34" s="225">
        <v>0.11</v>
      </c>
      <c r="H34" s="145" t="s">
        <v>56</v>
      </c>
      <c r="I34" s="147">
        <v>16.92493</v>
      </c>
      <c r="J34" s="227" t="s">
        <v>399</v>
      </c>
      <c r="K34" s="190"/>
      <c r="L34" s="190"/>
      <c r="M34" s="190"/>
    </row>
    <row r="35" spans="1:13" x14ac:dyDescent="0.2">
      <c r="A35" s="194"/>
      <c r="B35" s="142" t="s">
        <v>401</v>
      </c>
      <c r="C35" s="143" t="s">
        <v>57</v>
      </c>
      <c r="D35" s="143" t="s">
        <v>44</v>
      </c>
      <c r="E35" s="149">
        <v>230263</v>
      </c>
      <c r="F35" s="145" t="s">
        <v>55</v>
      </c>
      <c r="G35" s="225">
        <v>0.23</v>
      </c>
      <c r="H35" s="145" t="s">
        <v>56</v>
      </c>
      <c r="I35" s="147">
        <v>52.960490000000007</v>
      </c>
      <c r="J35" s="227" t="s">
        <v>399</v>
      </c>
      <c r="K35" s="190"/>
      <c r="L35" s="190"/>
      <c r="M35" s="190"/>
    </row>
    <row r="36" spans="1:13" x14ac:dyDescent="0.2">
      <c r="A36" s="194"/>
      <c r="B36" s="142" t="s">
        <v>400</v>
      </c>
      <c r="C36" s="143" t="s">
        <v>53</v>
      </c>
      <c r="D36" s="143" t="s">
        <v>47</v>
      </c>
      <c r="E36" s="149">
        <v>9861.18</v>
      </c>
      <c r="F36" s="145" t="s">
        <v>49</v>
      </c>
      <c r="G36" s="225">
        <v>2.5578399999999997</v>
      </c>
      <c r="H36" s="145" t="s">
        <v>50</v>
      </c>
      <c r="I36" s="147">
        <v>25.223320651199995</v>
      </c>
      <c r="J36" s="227" t="s">
        <v>399</v>
      </c>
      <c r="K36" s="190"/>
      <c r="L36" s="190"/>
      <c r="M36" s="190"/>
    </row>
    <row r="37" spans="1:13" x14ac:dyDescent="0.2">
      <c r="A37" s="194"/>
      <c r="B37" s="142" t="s">
        <v>400</v>
      </c>
      <c r="C37" s="143" t="s">
        <v>52</v>
      </c>
      <c r="D37" s="143" t="s">
        <v>47</v>
      </c>
      <c r="E37" s="149">
        <v>3674.62</v>
      </c>
      <c r="F37" s="145" t="s">
        <v>49</v>
      </c>
      <c r="G37" s="225">
        <v>2.1618500000000003</v>
      </c>
      <c r="H37" s="145" t="s">
        <v>50</v>
      </c>
      <c r="I37" s="147">
        <v>7.9439772470000003</v>
      </c>
      <c r="J37" s="227" t="s">
        <v>348</v>
      </c>
      <c r="K37" s="190"/>
      <c r="L37" s="190"/>
      <c r="M37" s="190"/>
    </row>
    <row r="38" spans="1:13" x14ac:dyDescent="0.2">
      <c r="A38" s="194"/>
      <c r="B38" s="142" t="s">
        <v>402</v>
      </c>
      <c r="C38" s="143" t="s">
        <v>349</v>
      </c>
      <c r="D38" s="143" t="s">
        <v>47</v>
      </c>
      <c r="E38" s="149">
        <v>891208</v>
      </c>
      <c r="F38" s="145" t="s">
        <v>41</v>
      </c>
      <c r="G38" s="225">
        <v>1.0529999999999999E-2</v>
      </c>
      <c r="H38" s="145" t="s">
        <v>42</v>
      </c>
      <c r="I38" s="147">
        <v>9.384420239999999</v>
      </c>
      <c r="J38" s="227" t="s">
        <v>348</v>
      </c>
      <c r="K38" s="190"/>
      <c r="L38" s="190"/>
      <c r="M38" s="190"/>
    </row>
    <row r="39" spans="1:13" x14ac:dyDescent="0.2">
      <c r="A39" s="194"/>
      <c r="B39" s="142" t="s">
        <v>97</v>
      </c>
      <c r="C39" s="143" t="s">
        <v>61</v>
      </c>
      <c r="D39" s="143" t="s">
        <v>44</v>
      </c>
      <c r="E39" s="149">
        <v>47.726999999999997</v>
      </c>
      <c r="F39" s="145" t="s">
        <v>59</v>
      </c>
      <c r="G39" s="225">
        <v>21.280193798449609</v>
      </c>
      <c r="H39" s="145" t="s">
        <v>351</v>
      </c>
      <c r="I39" s="147">
        <v>1.0156398094186043</v>
      </c>
      <c r="J39" s="227" t="s">
        <v>348</v>
      </c>
      <c r="K39" s="190"/>
      <c r="L39" s="190"/>
      <c r="M39" s="190"/>
    </row>
    <row r="40" spans="1:13" x14ac:dyDescent="0.2">
      <c r="A40" s="194"/>
      <c r="B40" s="142" t="s">
        <v>97</v>
      </c>
      <c r="C40" s="143" t="s">
        <v>58</v>
      </c>
      <c r="D40" s="143" t="s">
        <v>44</v>
      </c>
      <c r="E40" s="149">
        <v>716.28</v>
      </c>
      <c r="F40" s="145" t="s">
        <v>59</v>
      </c>
      <c r="G40" s="225">
        <v>21.280193798449609</v>
      </c>
      <c r="H40" s="145" t="s">
        <v>60</v>
      </c>
      <c r="I40" s="147">
        <v>15.242577213953485</v>
      </c>
      <c r="J40" s="227" t="s">
        <v>348</v>
      </c>
      <c r="K40" s="190"/>
      <c r="L40" s="190"/>
      <c r="M40" s="190"/>
    </row>
    <row r="41" spans="1:13" x14ac:dyDescent="0.2">
      <c r="A41" s="194"/>
      <c r="B41" s="142" t="s">
        <v>403</v>
      </c>
      <c r="C41" s="143" t="s">
        <v>352</v>
      </c>
      <c r="D41" s="143" t="s">
        <v>44</v>
      </c>
      <c r="E41" s="149">
        <v>17.98</v>
      </c>
      <c r="F41" s="145" t="s">
        <v>59</v>
      </c>
      <c r="G41" s="225">
        <v>8.9105813953488369</v>
      </c>
      <c r="H41" s="145" t="s">
        <v>351</v>
      </c>
      <c r="I41" s="147">
        <v>0.16021225348837209</v>
      </c>
      <c r="J41" s="227" t="s">
        <v>348</v>
      </c>
      <c r="K41" s="190"/>
      <c r="L41" s="190"/>
      <c r="M41" s="190"/>
    </row>
    <row r="42" spans="1:13" x14ac:dyDescent="0.2">
      <c r="A42" s="194"/>
      <c r="B42" s="142" t="s">
        <v>353</v>
      </c>
      <c r="C42" s="143" t="s">
        <v>353</v>
      </c>
      <c r="D42" s="143" t="s">
        <v>353</v>
      </c>
      <c r="E42" s="149"/>
      <c r="F42" s="145" t="s">
        <v>31</v>
      </c>
      <c r="G42" s="225" t="s">
        <v>31</v>
      </c>
      <c r="H42" s="145" t="s">
        <v>31</v>
      </c>
      <c r="I42" s="147">
        <v>0</v>
      </c>
      <c r="J42" s="151" t="s">
        <v>350</v>
      </c>
      <c r="K42" s="190"/>
      <c r="L42" s="190"/>
      <c r="M42" s="190"/>
    </row>
    <row r="43" spans="1:13" x14ac:dyDescent="0.2">
      <c r="A43" s="194"/>
      <c r="B43" s="142" t="s">
        <v>404</v>
      </c>
      <c r="C43" s="143" t="s">
        <v>354</v>
      </c>
      <c r="D43" s="143" t="s">
        <v>44</v>
      </c>
      <c r="E43" s="149">
        <v>129125</v>
      </c>
      <c r="F43" s="145" t="s">
        <v>297</v>
      </c>
      <c r="G43" s="225">
        <v>0.24586999999999998</v>
      </c>
      <c r="H43" s="145" t="s">
        <v>298</v>
      </c>
      <c r="I43" s="147">
        <v>31.747963749999997</v>
      </c>
      <c r="J43" s="227" t="s">
        <v>348</v>
      </c>
      <c r="K43" s="190"/>
      <c r="L43" s="190"/>
      <c r="M43" s="190"/>
    </row>
    <row r="44" spans="1:13" x14ac:dyDescent="0.2">
      <c r="A44" s="194"/>
      <c r="B44" s="142" t="s">
        <v>404</v>
      </c>
      <c r="C44" s="143" t="s">
        <v>355</v>
      </c>
      <c r="D44" s="143" t="s">
        <v>44</v>
      </c>
      <c r="E44" s="149">
        <v>514514</v>
      </c>
      <c r="F44" s="145" t="s">
        <v>297</v>
      </c>
      <c r="G44" s="225">
        <v>0.15102000000000002</v>
      </c>
      <c r="H44" s="145" t="s">
        <v>298</v>
      </c>
      <c r="I44" s="147">
        <v>77.701904280000008</v>
      </c>
      <c r="J44" s="227" t="s">
        <v>348</v>
      </c>
      <c r="K44" s="190"/>
      <c r="L44" s="190"/>
      <c r="M44" s="190"/>
    </row>
    <row r="45" spans="1:13" x14ac:dyDescent="0.2">
      <c r="A45" s="194"/>
      <c r="B45" s="142" t="s">
        <v>404</v>
      </c>
      <c r="C45" s="143" t="s">
        <v>356</v>
      </c>
      <c r="D45" s="143" t="s">
        <v>44</v>
      </c>
      <c r="E45" s="149">
        <v>4676</v>
      </c>
      <c r="F45" s="145" t="s">
        <v>297</v>
      </c>
      <c r="G45" s="225">
        <v>0.22652000000000003</v>
      </c>
      <c r="H45" s="145" t="s">
        <v>298</v>
      </c>
      <c r="I45" s="147">
        <v>1.0592075200000002</v>
      </c>
      <c r="J45" s="227" t="s">
        <v>348</v>
      </c>
      <c r="K45" s="190"/>
      <c r="L45" s="190"/>
      <c r="M45" s="190"/>
    </row>
    <row r="46" spans="1:13" x14ac:dyDescent="0.2">
      <c r="A46" s="194"/>
      <c r="B46" s="142" t="s">
        <v>404</v>
      </c>
      <c r="C46" s="143" t="s">
        <v>357</v>
      </c>
      <c r="D46" s="143" t="s">
        <v>44</v>
      </c>
      <c r="E46" s="149">
        <v>763111</v>
      </c>
      <c r="F46" s="145" t="s">
        <v>297</v>
      </c>
      <c r="G46" s="225">
        <v>0.14787000000000003</v>
      </c>
      <c r="H46" s="145" t="s">
        <v>298</v>
      </c>
      <c r="I46" s="147">
        <v>112.84122357000001</v>
      </c>
      <c r="J46" s="227" t="s">
        <v>348</v>
      </c>
      <c r="K46" s="190"/>
      <c r="L46" s="190"/>
      <c r="M46" s="190"/>
    </row>
    <row r="47" spans="1:13" x14ac:dyDescent="0.2">
      <c r="A47" s="194"/>
      <c r="B47" s="142" t="s">
        <v>404</v>
      </c>
      <c r="C47" s="143" t="s">
        <v>358</v>
      </c>
      <c r="D47" s="143" t="s">
        <v>44</v>
      </c>
      <c r="E47" s="149">
        <v>700199</v>
      </c>
      <c r="F47" s="145" t="s">
        <v>297</v>
      </c>
      <c r="G47" s="225">
        <v>0.140625</v>
      </c>
      <c r="H47" s="145" t="s">
        <v>298</v>
      </c>
      <c r="I47" s="147">
        <v>98.465484375000003</v>
      </c>
      <c r="J47" s="227" t="s">
        <v>348</v>
      </c>
      <c r="K47" s="190"/>
      <c r="L47" s="190"/>
      <c r="M47" s="190"/>
    </row>
    <row r="48" spans="1:13" x14ac:dyDescent="0.2">
      <c r="A48" s="194"/>
      <c r="B48" s="142" t="s">
        <v>404</v>
      </c>
      <c r="C48" s="143" t="s">
        <v>359</v>
      </c>
      <c r="D48" s="143" t="s">
        <v>44</v>
      </c>
      <c r="E48" s="149">
        <v>1931</v>
      </c>
      <c r="F48" s="145" t="s">
        <v>297</v>
      </c>
      <c r="G48" s="225">
        <v>0.22500000000000001</v>
      </c>
      <c r="H48" s="145" t="s">
        <v>298</v>
      </c>
      <c r="I48" s="147">
        <v>0.434475</v>
      </c>
      <c r="J48" s="227" t="s">
        <v>348</v>
      </c>
      <c r="K48" s="190"/>
      <c r="L48" s="190"/>
      <c r="M48" s="190"/>
    </row>
    <row r="49" spans="1:13" x14ac:dyDescent="0.2">
      <c r="A49" s="194"/>
      <c r="B49" s="142" t="s">
        <v>404</v>
      </c>
      <c r="C49" s="143" t="s">
        <v>405</v>
      </c>
      <c r="D49" s="143" t="s">
        <v>44</v>
      </c>
      <c r="E49" s="149">
        <v>0</v>
      </c>
      <c r="F49" s="145" t="s">
        <v>297</v>
      </c>
      <c r="G49" s="225">
        <v>0.42882000000000003</v>
      </c>
      <c r="H49" s="145" t="s">
        <v>298</v>
      </c>
      <c r="I49" s="147">
        <v>0</v>
      </c>
      <c r="J49" s="227" t="s">
        <v>348</v>
      </c>
      <c r="K49" s="190"/>
      <c r="L49" s="190"/>
      <c r="M49" s="190"/>
    </row>
    <row r="50" spans="1:13" x14ac:dyDescent="0.2">
      <c r="A50" s="194"/>
      <c r="B50" s="142" t="s">
        <v>404</v>
      </c>
      <c r="C50" s="143" t="s">
        <v>361</v>
      </c>
      <c r="D50" s="143" t="s">
        <v>44</v>
      </c>
      <c r="E50" s="149">
        <v>119623</v>
      </c>
      <c r="F50" s="145" t="s">
        <v>297</v>
      </c>
      <c r="G50" s="225">
        <v>3.5490000000000001E-2</v>
      </c>
      <c r="H50" s="145" t="s">
        <v>298</v>
      </c>
      <c r="I50" s="147">
        <v>4.2454202700000003</v>
      </c>
      <c r="J50" s="227" t="s">
        <v>348</v>
      </c>
      <c r="K50" s="190"/>
      <c r="L50" s="190"/>
      <c r="M50" s="190"/>
    </row>
    <row r="51" spans="1:13" ht="17" x14ac:dyDescent="0.2">
      <c r="A51" s="194"/>
      <c r="B51" s="150" t="s">
        <v>406</v>
      </c>
      <c r="C51" s="143" t="s">
        <v>362</v>
      </c>
      <c r="D51" s="143" t="s">
        <v>44</v>
      </c>
      <c r="E51" s="149">
        <v>5778.8</v>
      </c>
      <c r="F51" s="145" t="s">
        <v>363</v>
      </c>
      <c r="G51" s="225">
        <v>10.4</v>
      </c>
      <c r="H51" s="145" t="s">
        <v>364</v>
      </c>
      <c r="I51" s="147">
        <v>60.099520000000005</v>
      </c>
      <c r="J51" s="227" t="s">
        <v>348</v>
      </c>
      <c r="K51" s="190"/>
      <c r="L51" s="190"/>
      <c r="M51" s="190"/>
    </row>
    <row r="52" spans="1:13" ht="17" x14ac:dyDescent="0.2">
      <c r="A52" s="194"/>
      <c r="B52" s="150" t="s">
        <v>406</v>
      </c>
      <c r="C52" s="143" t="s">
        <v>362</v>
      </c>
      <c r="D52" s="143" t="s">
        <v>44</v>
      </c>
      <c r="E52" s="149">
        <v>4764.8999999999996</v>
      </c>
      <c r="F52" s="145" t="s">
        <v>363</v>
      </c>
      <c r="G52" s="225">
        <v>10.4</v>
      </c>
      <c r="H52" s="145" t="s">
        <v>364</v>
      </c>
      <c r="I52" s="147">
        <v>49.554960000000001</v>
      </c>
      <c r="J52" s="151" t="s">
        <v>407</v>
      </c>
      <c r="K52" s="190"/>
      <c r="L52" s="190"/>
      <c r="M52" s="190"/>
    </row>
    <row r="53" spans="1:13" x14ac:dyDescent="0.2">
      <c r="A53" s="194"/>
      <c r="B53" s="142" t="s">
        <v>353</v>
      </c>
      <c r="C53" s="228" t="s">
        <v>353</v>
      </c>
      <c r="D53" s="143" t="s">
        <v>353</v>
      </c>
      <c r="E53" s="149"/>
      <c r="F53" s="145" t="s">
        <v>31</v>
      </c>
      <c r="G53" s="225" t="s">
        <v>31</v>
      </c>
      <c r="H53" s="145" t="s">
        <v>31</v>
      </c>
      <c r="I53" s="147">
        <v>0</v>
      </c>
      <c r="J53" s="151"/>
      <c r="K53" s="190"/>
      <c r="L53" s="190"/>
      <c r="M53" s="190"/>
    </row>
    <row r="54" spans="1:13" x14ac:dyDescent="0.2">
      <c r="A54" s="194"/>
      <c r="B54" s="142" t="s">
        <v>353</v>
      </c>
      <c r="C54" s="228" t="s">
        <v>353</v>
      </c>
      <c r="D54" s="143" t="s">
        <v>353</v>
      </c>
      <c r="E54" s="149"/>
      <c r="F54" s="145" t="s">
        <v>31</v>
      </c>
      <c r="G54" s="225" t="s">
        <v>31</v>
      </c>
      <c r="H54" s="145" t="s">
        <v>31</v>
      </c>
      <c r="I54" s="147">
        <v>0</v>
      </c>
      <c r="J54" s="151"/>
      <c r="K54" s="190"/>
      <c r="L54" s="190"/>
      <c r="M54" s="190"/>
    </row>
    <row r="55" spans="1:13" x14ac:dyDescent="0.2">
      <c r="A55" s="194"/>
      <c r="B55" s="142" t="s">
        <v>353</v>
      </c>
      <c r="C55" s="228" t="s">
        <v>353</v>
      </c>
      <c r="D55" s="143" t="s">
        <v>353</v>
      </c>
      <c r="E55" s="149"/>
      <c r="F55" s="145" t="s">
        <v>31</v>
      </c>
      <c r="G55" s="225" t="s">
        <v>31</v>
      </c>
      <c r="H55" s="145" t="s">
        <v>31</v>
      </c>
      <c r="I55" s="147">
        <v>0</v>
      </c>
      <c r="J55" s="151"/>
      <c r="K55" s="190"/>
      <c r="L55" s="190"/>
      <c r="M55" s="190"/>
    </row>
    <row r="56" spans="1:13" x14ac:dyDescent="0.2">
      <c r="A56" s="194"/>
      <c r="B56" s="142" t="s">
        <v>353</v>
      </c>
      <c r="C56" s="228" t="s">
        <v>353</v>
      </c>
      <c r="D56" s="143" t="s">
        <v>353</v>
      </c>
      <c r="E56" s="149"/>
      <c r="F56" s="145" t="s">
        <v>31</v>
      </c>
      <c r="G56" s="225" t="s">
        <v>31</v>
      </c>
      <c r="H56" s="145" t="s">
        <v>31</v>
      </c>
      <c r="I56" s="147">
        <v>0</v>
      </c>
      <c r="J56" s="151"/>
      <c r="K56" s="190"/>
      <c r="L56" s="190"/>
      <c r="M56" s="190"/>
    </row>
    <row r="57" spans="1:13" x14ac:dyDescent="0.2">
      <c r="A57" s="194"/>
      <c r="B57" s="142" t="s">
        <v>353</v>
      </c>
      <c r="C57" s="228" t="s">
        <v>353</v>
      </c>
      <c r="D57" s="143" t="s">
        <v>353</v>
      </c>
      <c r="E57" s="149"/>
      <c r="F57" s="145" t="s">
        <v>31</v>
      </c>
      <c r="G57" s="225" t="s">
        <v>31</v>
      </c>
      <c r="H57" s="145" t="s">
        <v>31</v>
      </c>
      <c r="I57" s="147">
        <v>0</v>
      </c>
      <c r="J57" s="151"/>
      <c r="K57" s="190"/>
      <c r="L57" s="190"/>
      <c r="M57" s="190"/>
    </row>
    <row r="58" spans="1:13" x14ac:dyDescent="0.2">
      <c r="A58" s="194"/>
      <c r="B58" s="142" t="s">
        <v>353</v>
      </c>
      <c r="C58" s="228" t="s">
        <v>353</v>
      </c>
      <c r="D58" s="143" t="s">
        <v>353</v>
      </c>
      <c r="E58" s="149"/>
      <c r="F58" s="145" t="s">
        <v>31</v>
      </c>
      <c r="G58" s="225" t="s">
        <v>31</v>
      </c>
      <c r="H58" s="145" t="s">
        <v>31</v>
      </c>
      <c r="I58" s="147">
        <v>0</v>
      </c>
      <c r="J58" s="151"/>
      <c r="K58" s="190"/>
      <c r="L58" s="190"/>
      <c r="M58" s="190"/>
    </row>
    <row r="59" spans="1:13" x14ac:dyDescent="0.2">
      <c r="A59" s="194"/>
      <c r="B59" s="142" t="s">
        <v>353</v>
      </c>
      <c r="C59" s="228" t="s">
        <v>353</v>
      </c>
      <c r="D59" s="143" t="s">
        <v>353</v>
      </c>
      <c r="E59" s="149"/>
      <c r="F59" s="145" t="s">
        <v>31</v>
      </c>
      <c r="G59" s="225" t="s">
        <v>31</v>
      </c>
      <c r="H59" s="145" t="s">
        <v>31</v>
      </c>
      <c r="I59" s="147">
        <v>0</v>
      </c>
      <c r="J59" s="151"/>
      <c r="K59" s="190"/>
      <c r="L59" s="190"/>
      <c r="M59" s="190"/>
    </row>
    <row r="60" spans="1:13" x14ac:dyDescent="0.2">
      <c r="A60" s="194"/>
      <c r="B60" s="142" t="s">
        <v>353</v>
      </c>
      <c r="C60" s="228" t="s">
        <v>353</v>
      </c>
      <c r="D60" s="143" t="s">
        <v>353</v>
      </c>
      <c r="E60" s="149"/>
      <c r="F60" s="145" t="s">
        <v>31</v>
      </c>
      <c r="G60" s="225" t="s">
        <v>31</v>
      </c>
      <c r="H60" s="145" t="s">
        <v>31</v>
      </c>
      <c r="I60" s="147">
        <v>0</v>
      </c>
      <c r="J60" s="151"/>
      <c r="K60" s="190"/>
      <c r="L60" s="190"/>
      <c r="M60" s="190"/>
    </row>
    <row r="61" spans="1:13" x14ac:dyDescent="0.2">
      <c r="A61" s="194"/>
      <c r="B61" s="142" t="s">
        <v>353</v>
      </c>
      <c r="C61" s="228" t="s">
        <v>353</v>
      </c>
      <c r="D61" s="143" t="s">
        <v>353</v>
      </c>
      <c r="E61" s="149"/>
      <c r="F61" s="145" t="s">
        <v>31</v>
      </c>
      <c r="G61" s="225" t="s">
        <v>31</v>
      </c>
      <c r="H61" s="145" t="s">
        <v>31</v>
      </c>
      <c r="I61" s="147">
        <v>0</v>
      </c>
      <c r="J61" s="151"/>
      <c r="K61" s="190"/>
      <c r="L61" s="190"/>
      <c r="M61" s="190"/>
    </row>
    <row r="62" spans="1:13" x14ac:dyDescent="0.2">
      <c r="A62" s="194"/>
      <c r="B62" s="142" t="s">
        <v>353</v>
      </c>
      <c r="C62" s="228" t="s">
        <v>353</v>
      </c>
      <c r="D62" s="143" t="s">
        <v>353</v>
      </c>
      <c r="E62" s="149"/>
      <c r="F62" s="145" t="s">
        <v>31</v>
      </c>
      <c r="G62" s="225" t="s">
        <v>31</v>
      </c>
      <c r="H62" s="145" t="s">
        <v>31</v>
      </c>
      <c r="I62" s="147">
        <v>0</v>
      </c>
      <c r="J62" s="151"/>
      <c r="K62" s="190"/>
      <c r="L62" s="190"/>
      <c r="M62" s="190"/>
    </row>
    <row r="63" spans="1:13" x14ac:dyDescent="0.2">
      <c r="A63" s="194"/>
      <c r="B63" s="142" t="s">
        <v>353</v>
      </c>
      <c r="C63" s="228" t="s">
        <v>353</v>
      </c>
      <c r="D63" s="143" t="s">
        <v>353</v>
      </c>
      <c r="E63" s="149"/>
      <c r="F63" s="145" t="s">
        <v>31</v>
      </c>
      <c r="G63" s="225" t="s">
        <v>31</v>
      </c>
      <c r="H63" s="145" t="s">
        <v>31</v>
      </c>
      <c r="I63" s="147">
        <v>0</v>
      </c>
      <c r="J63" s="151"/>
      <c r="K63" s="190"/>
      <c r="L63" s="190"/>
      <c r="M63" s="190"/>
    </row>
    <row r="64" spans="1:13" x14ac:dyDescent="0.2">
      <c r="A64" s="194"/>
      <c r="B64" s="142" t="s">
        <v>353</v>
      </c>
      <c r="C64" s="228" t="s">
        <v>353</v>
      </c>
      <c r="D64" s="143" t="s">
        <v>353</v>
      </c>
      <c r="E64" s="149"/>
      <c r="F64" s="145" t="s">
        <v>31</v>
      </c>
      <c r="G64" s="225" t="s">
        <v>31</v>
      </c>
      <c r="H64" s="145" t="s">
        <v>31</v>
      </c>
      <c r="I64" s="147">
        <v>0</v>
      </c>
      <c r="J64" s="151"/>
      <c r="K64" s="190"/>
      <c r="L64" s="190"/>
      <c r="M64" s="190"/>
    </row>
    <row r="65" spans="1:13" x14ac:dyDescent="0.2">
      <c r="A65" s="194"/>
      <c r="B65" s="142" t="s">
        <v>353</v>
      </c>
      <c r="C65" s="228" t="s">
        <v>353</v>
      </c>
      <c r="D65" s="143" t="s">
        <v>353</v>
      </c>
      <c r="E65" s="149"/>
      <c r="F65" s="145" t="s">
        <v>31</v>
      </c>
      <c r="G65" s="225" t="s">
        <v>31</v>
      </c>
      <c r="H65" s="145" t="s">
        <v>31</v>
      </c>
      <c r="I65" s="147">
        <v>0</v>
      </c>
      <c r="J65" s="151"/>
      <c r="K65" s="190"/>
      <c r="L65" s="190"/>
      <c r="M65" s="190"/>
    </row>
    <row r="66" spans="1:13" x14ac:dyDescent="0.2">
      <c r="A66" s="194"/>
      <c r="B66" s="142" t="s">
        <v>353</v>
      </c>
      <c r="C66" s="228" t="s">
        <v>353</v>
      </c>
      <c r="D66" s="143" t="s">
        <v>353</v>
      </c>
      <c r="E66" s="149"/>
      <c r="F66" s="145" t="s">
        <v>31</v>
      </c>
      <c r="G66" s="225" t="s">
        <v>31</v>
      </c>
      <c r="H66" s="145" t="s">
        <v>31</v>
      </c>
      <c r="I66" s="147">
        <v>0</v>
      </c>
      <c r="J66" s="151"/>
      <c r="K66" s="190"/>
      <c r="L66" s="190"/>
      <c r="M66" s="190"/>
    </row>
    <row r="67" spans="1:13" x14ac:dyDescent="0.2">
      <c r="A67" s="194"/>
      <c r="B67" s="142" t="s">
        <v>353</v>
      </c>
      <c r="C67" s="228" t="s">
        <v>353</v>
      </c>
      <c r="D67" s="143" t="s">
        <v>353</v>
      </c>
      <c r="E67" s="149"/>
      <c r="F67" s="145" t="s">
        <v>31</v>
      </c>
      <c r="G67" s="225" t="s">
        <v>31</v>
      </c>
      <c r="H67" s="145" t="s">
        <v>31</v>
      </c>
      <c r="I67" s="147">
        <v>0</v>
      </c>
      <c r="J67" s="151"/>
      <c r="K67" s="190"/>
      <c r="L67" s="190"/>
      <c r="M67" s="190"/>
    </row>
    <row r="68" spans="1:13" x14ac:dyDescent="0.2">
      <c r="A68" s="194"/>
      <c r="B68" s="142" t="s">
        <v>353</v>
      </c>
      <c r="C68" s="228" t="s">
        <v>353</v>
      </c>
      <c r="D68" s="143" t="s">
        <v>353</v>
      </c>
      <c r="E68" s="149"/>
      <c r="F68" s="145" t="s">
        <v>31</v>
      </c>
      <c r="G68" s="225" t="s">
        <v>31</v>
      </c>
      <c r="H68" s="145" t="s">
        <v>31</v>
      </c>
      <c r="I68" s="147">
        <v>0</v>
      </c>
      <c r="J68" s="151"/>
      <c r="K68" s="190"/>
      <c r="L68" s="190"/>
      <c r="M68" s="190"/>
    </row>
    <row r="69" spans="1:13" x14ac:dyDescent="0.2">
      <c r="A69" s="194"/>
      <c r="B69" s="142" t="s">
        <v>353</v>
      </c>
      <c r="C69" s="228" t="s">
        <v>353</v>
      </c>
      <c r="D69" s="143" t="s">
        <v>353</v>
      </c>
      <c r="E69" s="149"/>
      <c r="F69" s="145" t="s">
        <v>31</v>
      </c>
      <c r="G69" s="225" t="s">
        <v>31</v>
      </c>
      <c r="H69" s="145" t="s">
        <v>31</v>
      </c>
      <c r="I69" s="147">
        <v>0</v>
      </c>
      <c r="J69" s="151"/>
      <c r="K69" s="190"/>
      <c r="L69" s="190"/>
      <c r="M69" s="190"/>
    </row>
    <row r="70" spans="1:13" x14ac:dyDescent="0.2">
      <c r="A70" s="194"/>
      <c r="B70" s="142" t="s">
        <v>353</v>
      </c>
      <c r="C70" s="228" t="s">
        <v>353</v>
      </c>
      <c r="D70" s="143" t="s">
        <v>353</v>
      </c>
      <c r="E70" s="149"/>
      <c r="F70" s="145" t="s">
        <v>31</v>
      </c>
      <c r="G70" s="225" t="s">
        <v>31</v>
      </c>
      <c r="H70" s="145" t="s">
        <v>31</v>
      </c>
      <c r="I70" s="147">
        <v>0</v>
      </c>
      <c r="J70" s="151"/>
      <c r="K70" s="190"/>
      <c r="L70" s="190"/>
      <c r="M70" s="190"/>
    </row>
    <row r="71" spans="1:13" x14ac:dyDescent="0.2">
      <c r="A71" s="194"/>
      <c r="B71" s="142" t="s">
        <v>353</v>
      </c>
      <c r="C71" s="228" t="s">
        <v>353</v>
      </c>
      <c r="D71" s="143" t="s">
        <v>353</v>
      </c>
      <c r="E71" s="149"/>
      <c r="F71" s="145" t="s">
        <v>31</v>
      </c>
      <c r="G71" s="225" t="s">
        <v>31</v>
      </c>
      <c r="H71" s="145" t="s">
        <v>31</v>
      </c>
      <c r="I71" s="147">
        <v>0</v>
      </c>
      <c r="J71" s="151"/>
      <c r="K71" s="190"/>
      <c r="L71" s="190"/>
      <c r="M71" s="190"/>
    </row>
    <row r="72" spans="1:13" x14ac:dyDescent="0.2">
      <c r="A72" s="194"/>
      <c r="B72" s="142" t="s">
        <v>353</v>
      </c>
      <c r="C72" s="228" t="s">
        <v>353</v>
      </c>
      <c r="D72" s="143" t="s">
        <v>353</v>
      </c>
      <c r="E72" s="149"/>
      <c r="F72" s="145" t="s">
        <v>31</v>
      </c>
      <c r="G72" s="225" t="s">
        <v>31</v>
      </c>
      <c r="H72" s="145" t="s">
        <v>31</v>
      </c>
      <c r="I72" s="147">
        <v>0</v>
      </c>
      <c r="J72" s="151"/>
      <c r="K72" s="190"/>
      <c r="L72" s="190"/>
      <c r="M72" s="190"/>
    </row>
    <row r="73" spans="1:13" x14ac:dyDescent="0.2">
      <c r="A73" s="194"/>
      <c r="B73" s="142" t="s">
        <v>353</v>
      </c>
      <c r="C73" s="228" t="s">
        <v>353</v>
      </c>
      <c r="D73" s="143" t="s">
        <v>353</v>
      </c>
      <c r="E73" s="149"/>
      <c r="F73" s="145" t="s">
        <v>31</v>
      </c>
      <c r="G73" s="225" t="s">
        <v>31</v>
      </c>
      <c r="H73" s="145" t="s">
        <v>31</v>
      </c>
      <c r="I73" s="147">
        <v>0</v>
      </c>
      <c r="J73" s="151"/>
      <c r="K73" s="190"/>
      <c r="L73" s="190"/>
      <c r="M73" s="190"/>
    </row>
    <row r="74" spans="1:13" x14ac:dyDescent="0.2">
      <c r="A74" s="194"/>
      <c r="B74" s="142" t="s">
        <v>353</v>
      </c>
      <c r="C74" s="228" t="s">
        <v>353</v>
      </c>
      <c r="D74" s="143" t="s">
        <v>353</v>
      </c>
      <c r="E74" s="149"/>
      <c r="F74" s="145" t="s">
        <v>31</v>
      </c>
      <c r="G74" s="225" t="s">
        <v>31</v>
      </c>
      <c r="H74" s="145" t="s">
        <v>31</v>
      </c>
      <c r="I74" s="147">
        <v>0</v>
      </c>
      <c r="J74" s="151"/>
      <c r="K74" s="190"/>
      <c r="L74" s="190"/>
      <c r="M74" s="190"/>
    </row>
    <row r="75" spans="1:13" x14ac:dyDescent="0.2">
      <c r="A75" s="194"/>
      <c r="B75" s="142" t="s">
        <v>353</v>
      </c>
      <c r="C75" s="228" t="s">
        <v>353</v>
      </c>
      <c r="D75" s="143" t="s">
        <v>353</v>
      </c>
      <c r="E75" s="149"/>
      <c r="F75" s="145" t="s">
        <v>31</v>
      </c>
      <c r="G75" s="225" t="s">
        <v>31</v>
      </c>
      <c r="H75" s="145" t="s">
        <v>31</v>
      </c>
      <c r="I75" s="147">
        <v>0</v>
      </c>
      <c r="J75" s="151"/>
      <c r="K75" s="190"/>
      <c r="L75" s="190"/>
      <c r="M75" s="190"/>
    </row>
    <row r="76" spans="1:13" x14ac:dyDescent="0.2">
      <c r="A76" s="194"/>
      <c r="B76" s="142" t="s">
        <v>353</v>
      </c>
      <c r="C76" s="228" t="s">
        <v>353</v>
      </c>
      <c r="D76" s="143" t="s">
        <v>353</v>
      </c>
      <c r="E76" s="149"/>
      <c r="F76" s="145" t="s">
        <v>31</v>
      </c>
      <c r="G76" s="225" t="s">
        <v>31</v>
      </c>
      <c r="H76" s="145" t="s">
        <v>31</v>
      </c>
      <c r="I76" s="147">
        <v>0</v>
      </c>
      <c r="J76" s="151"/>
      <c r="K76" s="190"/>
      <c r="L76" s="190"/>
      <c r="M76" s="190"/>
    </row>
    <row r="77" spans="1:13" x14ac:dyDescent="0.2">
      <c r="A77" s="194"/>
      <c r="B77" s="142" t="s">
        <v>353</v>
      </c>
      <c r="C77" s="228" t="s">
        <v>353</v>
      </c>
      <c r="D77" s="143" t="s">
        <v>353</v>
      </c>
      <c r="E77" s="149"/>
      <c r="F77" s="145" t="s">
        <v>31</v>
      </c>
      <c r="G77" s="225" t="s">
        <v>31</v>
      </c>
      <c r="H77" s="145" t="s">
        <v>31</v>
      </c>
      <c r="I77" s="147">
        <v>0</v>
      </c>
      <c r="J77" s="151"/>
      <c r="K77" s="190"/>
      <c r="L77" s="190"/>
      <c r="M77" s="190"/>
    </row>
    <row r="78" spans="1:13" x14ac:dyDescent="0.2">
      <c r="A78" s="194"/>
      <c r="B78" s="142" t="s">
        <v>353</v>
      </c>
      <c r="C78" s="228" t="s">
        <v>353</v>
      </c>
      <c r="D78" s="143" t="s">
        <v>353</v>
      </c>
      <c r="E78" s="149"/>
      <c r="F78" s="145" t="s">
        <v>31</v>
      </c>
      <c r="G78" s="225" t="s">
        <v>31</v>
      </c>
      <c r="H78" s="145" t="s">
        <v>31</v>
      </c>
      <c r="I78" s="147">
        <v>0</v>
      </c>
      <c r="J78" s="151"/>
      <c r="K78" s="190"/>
      <c r="L78" s="190"/>
      <c r="M78" s="190"/>
    </row>
    <row r="79" spans="1:13" x14ac:dyDescent="0.2">
      <c r="A79" s="194"/>
      <c r="B79" s="142" t="s">
        <v>353</v>
      </c>
      <c r="C79" s="228" t="s">
        <v>353</v>
      </c>
      <c r="D79" s="143" t="s">
        <v>353</v>
      </c>
      <c r="E79" s="149"/>
      <c r="F79" s="145" t="s">
        <v>31</v>
      </c>
      <c r="G79" s="225" t="s">
        <v>31</v>
      </c>
      <c r="H79" s="145" t="s">
        <v>31</v>
      </c>
      <c r="I79" s="147">
        <v>0</v>
      </c>
      <c r="J79" s="151"/>
      <c r="K79" s="190"/>
      <c r="L79" s="190"/>
      <c r="M79" s="190"/>
    </row>
    <row r="80" spans="1:13" x14ac:dyDescent="0.2">
      <c r="A80" s="194"/>
      <c r="B80" s="142" t="s">
        <v>353</v>
      </c>
      <c r="C80" s="228" t="s">
        <v>353</v>
      </c>
      <c r="D80" s="143" t="s">
        <v>353</v>
      </c>
      <c r="E80" s="149"/>
      <c r="F80" s="145" t="s">
        <v>31</v>
      </c>
      <c r="G80" s="225" t="s">
        <v>31</v>
      </c>
      <c r="H80" s="145" t="s">
        <v>31</v>
      </c>
      <c r="I80" s="147">
        <v>0</v>
      </c>
      <c r="J80" s="151"/>
      <c r="K80" s="190"/>
      <c r="L80" s="190"/>
      <c r="M80" s="190"/>
    </row>
    <row r="81" spans="1:13" x14ac:dyDescent="0.2">
      <c r="A81" s="194"/>
      <c r="B81" s="142" t="s">
        <v>353</v>
      </c>
      <c r="C81" s="228" t="s">
        <v>353</v>
      </c>
      <c r="D81" s="143" t="s">
        <v>353</v>
      </c>
      <c r="E81" s="149"/>
      <c r="F81" s="145" t="s">
        <v>31</v>
      </c>
      <c r="G81" s="225" t="s">
        <v>31</v>
      </c>
      <c r="H81" s="145" t="s">
        <v>31</v>
      </c>
      <c r="I81" s="147">
        <v>0</v>
      </c>
      <c r="J81" s="151"/>
      <c r="K81" s="190"/>
      <c r="L81" s="190"/>
      <c r="M81" s="190"/>
    </row>
    <row r="82" spans="1:13" x14ac:dyDescent="0.2">
      <c r="A82" s="194"/>
      <c r="B82" s="142" t="s">
        <v>353</v>
      </c>
      <c r="C82" s="228" t="s">
        <v>353</v>
      </c>
      <c r="D82" s="143" t="s">
        <v>353</v>
      </c>
      <c r="E82" s="149"/>
      <c r="F82" s="145" t="s">
        <v>31</v>
      </c>
      <c r="G82" s="225" t="s">
        <v>31</v>
      </c>
      <c r="H82" s="145" t="s">
        <v>31</v>
      </c>
      <c r="I82" s="147">
        <v>0</v>
      </c>
      <c r="J82" s="151"/>
      <c r="K82" s="190"/>
      <c r="L82" s="190"/>
      <c r="M82" s="190"/>
    </row>
    <row r="83" spans="1:13" x14ac:dyDescent="0.2">
      <c r="A83" s="194"/>
      <c r="B83" s="142" t="s">
        <v>353</v>
      </c>
      <c r="C83" s="228" t="s">
        <v>353</v>
      </c>
      <c r="D83" s="143" t="s">
        <v>353</v>
      </c>
      <c r="E83" s="149"/>
      <c r="F83" s="145" t="s">
        <v>31</v>
      </c>
      <c r="G83" s="225" t="s">
        <v>31</v>
      </c>
      <c r="H83" s="145" t="s">
        <v>31</v>
      </c>
      <c r="I83" s="147">
        <v>0</v>
      </c>
      <c r="J83" s="151"/>
      <c r="K83" s="190"/>
      <c r="L83" s="190"/>
      <c r="M83" s="190"/>
    </row>
    <row r="84" spans="1:13" x14ac:dyDescent="0.2">
      <c r="A84" s="194"/>
      <c r="B84" s="142" t="s">
        <v>353</v>
      </c>
      <c r="C84" s="228" t="s">
        <v>353</v>
      </c>
      <c r="D84" s="143" t="s">
        <v>353</v>
      </c>
      <c r="E84" s="149"/>
      <c r="F84" s="145" t="s">
        <v>31</v>
      </c>
      <c r="G84" s="225" t="s">
        <v>31</v>
      </c>
      <c r="H84" s="145" t="s">
        <v>31</v>
      </c>
      <c r="I84" s="147">
        <v>0</v>
      </c>
      <c r="J84" s="151"/>
      <c r="K84" s="190"/>
      <c r="L84" s="190"/>
      <c r="M84" s="190"/>
    </row>
    <row r="85" spans="1:13" x14ac:dyDescent="0.2">
      <c r="A85" s="194"/>
      <c r="B85" s="142" t="s">
        <v>353</v>
      </c>
      <c r="C85" s="228" t="s">
        <v>353</v>
      </c>
      <c r="D85" s="143" t="s">
        <v>353</v>
      </c>
      <c r="E85" s="149"/>
      <c r="F85" s="145" t="s">
        <v>31</v>
      </c>
      <c r="G85" s="225" t="s">
        <v>31</v>
      </c>
      <c r="H85" s="145" t="s">
        <v>31</v>
      </c>
      <c r="I85" s="147">
        <v>0</v>
      </c>
      <c r="J85" s="151"/>
      <c r="K85" s="190"/>
      <c r="L85" s="190"/>
      <c r="M85" s="190"/>
    </row>
    <row r="86" spans="1:13" x14ac:dyDescent="0.2">
      <c r="A86" s="194"/>
      <c r="B86" s="142" t="s">
        <v>353</v>
      </c>
      <c r="C86" s="228" t="s">
        <v>353</v>
      </c>
      <c r="D86" s="143" t="s">
        <v>353</v>
      </c>
      <c r="E86" s="149"/>
      <c r="F86" s="145" t="s">
        <v>31</v>
      </c>
      <c r="G86" s="225" t="s">
        <v>31</v>
      </c>
      <c r="H86" s="145" t="s">
        <v>31</v>
      </c>
      <c r="I86" s="147">
        <v>0</v>
      </c>
      <c r="J86" s="151"/>
      <c r="K86" s="190"/>
      <c r="L86" s="190"/>
      <c r="M86" s="190"/>
    </row>
    <row r="87" spans="1:13" x14ac:dyDescent="0.2">
      <c r="A87" s="194"/>
      <c r="B87" s="142" t="s">
        <v>353</v>
      </c>
      <c r="C87" s="228" t="s">
        <v>353</v>
      </c>
      <c r="D87" s="143" t="s">
        <v>353</v>
      </c>
      <c r="E87" s="149"/>
      <c r="F87" s="145" t="s">
        <v>31</v>
      </c>
      <c r="G87" s="225" t="s">
        <v>31</v>
      </c>
      <c r="H87" s="145" t="s">
        <v>31</v>
      </c>
      <c r="I87" s="147">
        <v>0</v>
      </c>
      <c r="J87" s="151"/>
      <c r="K87" s="190"/>
      <c r="L87" s="190"/>
      <c r="M87" s="190"/>
    </row>
    <row r="88" spans="1:13" x14ac:dyDescent="0.2">
      <c r="A88" s="194"/>
      <c r="B88" s="142" t="s">
        <v>353</v>
      </c>
      <c r="C88" s="228" t="s">
        <v>353</v>
      </c>
      <c r="D88" s="143" t="s">
        <v>353</v>
      </c>
      <c r="E88" s="149"/>
      <c r="F88" s="145" t="s">
        <v>31</v>
      </c>
      <c r="G88" s="225" t="s">
        <v>31</v>
      </c>
      <c r="H88" s="145" t="s">
        <v>31</v>
      </c>
      <c r="I88" s="147">
        <v>0</v>
      </c>
      <c r="J88" s="151"/>
      <c r="K88" s="190"/>
      <c r="L88" s="190"/>
      <c r="M88" s="190"/>
    </row>
    <row r="89" spans="1:13" x14ac:dyDescent="0.2">
      <c r="A89" s="194"/>
      <c r="B89" s="142" t="s">
        <v>353</v>
      </c>
      <c r="C89" s="228" t="s">
        <v>353</v>
      </c>
      <c r="D89" s="143" t="s">
        <v>353</v>
      </c>
      <c r="E89" s="149"/>
      <c r="F89" s="145" t="s">
        <v>31</v>
      </c>
      <c r="G89" s="225" t="s">
        <v>31</v>
      </c>
      <c r="H89" s="145" t="s">
        <v>31</v>
      </c>
      <c r="I89" s="147">
        <v>0</v>
      </c>
      <c r="J89" s="151"/>
      <c r="K89" s="190"/>
      <c r="L89" s="190"/>
      <c r="M89" s="190"/>
    </row>
    <row r="90" spans="1:13" x14ac:dyDescent="0.2">
      <c r="A90" s="194"/>
      <c r="B90" s="142" t="s">
        <v>353</v>
      </c>
      <c r="C90" s="228" t="s">
        <v>353</v>
      </c>
      <c r="D90" s="143" t="s">
        <v>353</v>
      </c>
      <c r="E90" s="149"/>
      <c r="F90" s="145" t="s">
        <v>31</v>
      </c>
      <c r="G90" s="225" t="s">
        <v>31</v>
      </c>
      <c r="H90" s="145" t="s">
        <v>31</v>
      </c>
      <c r="I90" s="147">
        <v>0</v>
      </c>
      <c r="J90" s="151"/>
      <c r="K90" s="190"/>
      <c r="L90" s="190"/>
      <c r="M90" s="190"/>
    </row>
    <row r="91" spans="1:13" x14ac:dyDescent="0.2">
      <c r="A91" s="194"/>
      <c r="B91" s="142" t="s">
        <v>353</v>
      </c>
      <c r="C91" s="228" t="s">
        <v>353</v>
      </c>
      <c r="D91" s="143" t="s">
        <v>353</v>
      </c>
      <c r="E91" s="149"/>
      <c r="F91" s="145" t="s">
        <v>31</v>
      </c>
      <c r="G91" s="225" t="s">
        <v>31</v>
      </c>
      <c r="H91" s="145" t="s">
        <v>31</v>
      </c>
      <c r="I91" s="147">
        <v>0</v>
      </c>
      <c r="J91" s="151"/>
      <c r="K91" s="190"/>
      <c r="L91" s="190"/>
      <c r="M91" s="190"/>
    </row>
    <row r="92" spans="1:13" x14ac:dyDescent="0.2">
      <c r="A92" s="194"/>
      <c r="B92" s="142" t="s">
        <v>353</v>
      </c>
      <c r="C92" s="228" t="s">
        <v>353</v>
      </c>
      <c r="D92" s="143" t="s">
        <v>353</v>
      </c>
      <c r="E92" s="149"/>
      <c r="F92" s="145" t="s">
        <v>31</v>
      </c>
      <c r="G92" s="225" t="s">
        <v>31</v>
      </c>
      <c r="H92" s="145" t="s">
        <v>31</v>
      </c>
      <c r="I92" s="147">
        <v>0</v>
      </c>
      <c r="J92" s="151"/>
      <c r="K92" s="190"/>
      <c r="L92" s="190"/>
      <c r="M92" s="190"/>
    </row>
    <row r="93" spans="1:13" x14ac:dyDescent="0.2">
      <c r="A93" s="194"/>
      <c r="B93" s="142" t="s">
        <v>353</v>
      </c>
      <c r="C93" s="228" t="s">
        <v>353</v>
      </c>
      <c r="D93" s="143" t="s">
        <v>353</v>
      </c>
      <c r="E93" s="149"/>
      <c r="F93" s="145" t="s">
        <v>31</v>
      </c>
      <c r="G93" s="225" t="s">
        <v>31</v>
      </c>
      <c r="H93" s="145" t="s">
        <v>31</v>
      </c>
      <c r="I93" s="147">
        <v>0</v>
      </c>
      <c r="J93" s="151"/>
      <c r="K93" s="190"/>
      <c r="L93" s="190"/>
      <c r="M93" s="190"/>
    </row>
    <row r="94" spans="1:13" x14ac:dyDescent="0.2">
      <c r="A94" s="194"/>
      <c r="B94" s="142" t="s">
        <v>353</v>
      </c>
      <c r="C94" s="228" t="s">
        <v>353</v>
      </c>
      <c r="D94" s="143" t="s">
        <v>353</v>
      </c>
      <c r="E94" s="149"/>
      <c r="F94" s="145" t="s">
        <v>31</v>
      </c>
      <c r="G94" s="225" t="s">
        <v>31</v>
      </c>
      <c r="H94" s="145" t="s">
        <v>31</v>
      </c>
      <c r="I94" s="147">
        <v>0</v>
      </c>
      <c r="J94" s="151"/>
      <c r="K94" s="190"/>
      <c r="L94" s="190"/>
      <c r="M94" s="190"/>
    </row>
    <row r="95" spans="1:13" x14ac:dyDescent="0.2">
      <c r="A95" s="194"/>
      <c r="B95" s="142"/>
      <c r="C95" s="229" t="s">
        <v>408</v>
      </c>
      <c r="D95" s="153" t="s">
        <v>44</v>
      </c>
      <c r="E95" s="154"/>
      <c r="F95" s="145" t="s">
        <v>409</v>
      </c>
      <c r="G95" s="146">
        <v>0.3</v>
      </c>
      <c r="H95" s="145" t="s">
        <v>369</v>
      </c>
      <c r="I95" s="147">
        <v>0</v>
      </c>
      <c r="J95" s="155" t="s">
        <v>410</v>
      </c>
      <c r="K95" s="190"/>
      <c r="L95" s="190"/>
      <c r="M95" s="190"/>
    </row>
    <row r="96" spans="1:13" x14ac:dyDescent="0.2">
      <c r="A96" s="194"/>
      <c r="B96" s="142"/>
      <c r="C96" s="229" t="s">
        <v>371</v>
      </c>
      <c r="D96" s="143" t="s">
        <v>353</v>
      </c>
      <c r="E96" s="156"/>
      <c r="F96" s="157"/>
      <c r="G96" s="160"/>
      <c r="H96" s="157"/>
      <c r="I96" s="159">
        <f t="shared" ref="I96:I124" si="3">IFERROR((G96*E96)/1000,0)</f>
        <v>0</v>
      </c>
      <c r="J96" s="155"/>
      <c r="K96" s="190"/>
      <c r="L96" s="190"/>
      <c r="M96" s="190"/>
    </row>
    <row r="97" spans="1:13" x14ac:dyDescent="0.2">
      <c r="A97" s="194"/>
      <c r="B97" s="142"/>
      <c r="C97" s="229" t="s">
        <v>371</v>
      </c>
      <c r="D97" s="143" t="s">
        <v>353</v>
      </c>
      <c r="E97" s="156"/>
      <c r="F97" s="157"/>
      <c r="G97" s="160"/>
      <c r="H97" s="157"/>
      <c r="I97" s="159">
        <f t="shared" si="3"/>
        <v>0</v>
      </c>
      <c r="J97" s="155"/>
      <c r="K97" s="190"/>
      <c r="L97" s="190"/>
      <c r="M97" s="190"/>
    </row>
    <row r="98" spans="1:13" x14ac:dyDescent="0.2">
      <c r="A98" s="194"/>
      <c r="B98" s="142"/>
      <c r="C98" s="229" t="s">
        <v>371</v>
      </c>
      <c r="D98" s="143" t="s">
        <v>353</v>
      </c>
      <c r="E98" s="156"/>
      <c r="F98" s="157"/>
      <c r="G98" s="160"/>
      <c r="H98" s="157"/>
      <c r="I98" s="159">
        <f t="shared" si="3"/>
        <v>0</v>
      </c>
      <c r="J98" s="155"/>
      <c r="K98" s="190"/>
      <c r="L98" s="190"/>
      <c r="M98" s="190"/>
    </row>
    <row r="99" spans="1:13" x14ac:dyDescent="0.2">
      <c r="A99" s="194"/>
      <c r="B99" s="142"/>
      <c r="C99" s="229" t="s">
        <v>371</v>
      </c>
      <c r="D99" s="143" t="s">
        <v>353</v>
      </c>
      <c r="E99" s="156"/>
      <c r="F99" s="157"/>
      <c r="G99" s="160"/>
      <c r="H99" s="157"/>
      <c r="I99" s="159">
        <f t="shared" si="3"/>
        <v>0</v>
      </c>
      <c r="J99" s="155"/>
      <c r="K99" s="190"/>
      <c r="L99" s="190"/>
      <c r="M99" s="190"/>
    </row>
    <row r="100" spans="1:13" x14ac:dyDescent="0.2">
      <c r="A100" s="194"/>
      <c r="B100" s="142"/>
      <c r="C100" s="229" t="s">
        <v>371</v>
      </c>
      <c r="D100" s="143" t="s">
        <v>353</v>
      </c>
      <c r="E100" s="156"/>
      <c r="F100" s="157"/>
      <c r="G100" s="160"/>
      <c r="H100" s="157"/>
      <c r="I100" s="159">
        <f t="shared" si="3"/>
        <v>0</v>
      </c>
      <c r="J100" s="155"/>
      <c r="K100" s="190"/>
      <c r="L100" s="190"/>
      <c r="M100" s="190"/>
    </row>
    <row r="101" spans="1:13" x14ac:dyDescent="0.2">
      <c r="A101" s="194"/>
      <c r="B101" s="142"/>
      <c r="C101" s="229" t="s">
        <v>371</v>
      </c>
      <c r="D101" s="143" t="s">
        <v>353</v>
      </c>
      <c r="E101" s="156"/>
      <c r="F101" s="157"/>
      <c r="G101" s="160"/>
      <c r="H101" s="157"/>
      <c r="I101" s="159">
        <f t="shared" si="3"/>
        <v>0</v>
      </c>
      <c r="J101" s="155"/>
      <c r="K101" s="190"/>
      <c r="L101" s="190"/>
      <c r="M101" s="190"/>
    </row>
    <row r="102" spans="1:13" x14ac:dyDescent="0.2">
      <c r="A102" s="194"/>
      <c r="B102" s="142"/>
      <c r="C102" s="229" t="s">
        <v>371</v>
      </c>
      <c r="D102" s="143" t="s">
        <v>353</v>
      </c>
      <c r="E102" s="156"/>
      <c r="F102" s="157"/>
      <c r="G102" s="160"/>
      <c r="H102" s="157"/>
      <c r="I102" s="159">
        <f t="shared" si="3"/>
        <v>0</v>
      </c>
      <c r="J102" s="155"/>
      <c r="K102" s="190"/>
      <c r="L102" s="190"/>
      <c r="M102" s="190"/>
    </row>
    <row r="103" spans="1:13" x14ac:dyDescent="0.2">
      <c r="A103" s="194"/>
      <c r="B103" s="142"/>
      <c r="C103" s="229" t="s">
        <v>371</v>
      </c>
      <c r="D103" s="143" t="s">
        <v>353</v>
      </c>
      <c r="E103" s="156"/>
      <c r="F103" s="157"/>
      <c r="G103" s="160"/>
      <c r="H103" s="157"/>
      <c r="I103" s="159">
        <f t="shared" si="3"/>
        <v>0</v>
      </c>
      <c r="J103" s="155"/>
      <c r="K103" s="190"/>
      <c r="L103" s="190"/>
      <c r="M103" s="190"/>
    </row>
    <row r="104" spans="1:13" x14ac:dyDescent="0.2">
      <c r="A104" s="194"/>
      <c r="B104" s="142"/>
      <c r="C104" s="229" t="s">
        <v>371</v>
      </c>
      <c r="D104" s="143" t="s">
        <v>353</v>
      </c>
      <c r="E104" s="156"/>
      <c r="F104" s="157"/>
      <c r="G104" s="160"/>
      <c r="H104" s="157"/>
      <c r="I104" s="159">
        <f t="shared" si="3"/>
        <v>0</v>
      </c>
      <c r="J104" s="155"/>
      <c r="K104" s="190"/>
      <c r="L104" s="190"/>
      <c r="M104" s="190"/>
    </row>
    <row r="105" spans="1:13" x14ac:dyDescent="0.2">
      <c r="A105" s="194"/>
      <c r="B105" s="142"/>
      <c r="C105" s="229" t="s">
        <v>371</v>
      </c>
      <c r="D105" s="143" t="s">
        <v>353</v>
      </c>
      <c r="E105" s="156"/>
      <c r="F105" s="157"/>
      <c r="G105" s="160"/>
      <c r="H105" s="157"/>
      <c r="I105" s="159">
        <f t="shared" si="3"/>
        <v>0</v>
      </c>
      <c r="J105" s="155"/>
      <c r="K105" s="190"/>
      <c r="L105" s="190"/>
      <c r="M105" s="190"/>
    </row>
    <row r="106" spans="1:13" x14ac:dyDescent="0.2">
      <c r="A106" s="194"/>
      <c r="B106" s="142"/>
      <c r="C106" s="229" t="s">
        <v>371</v>
      </c>
      <c r="D106" s="143" t="s">
        <v>353</v>
      </c>
      <c r="E106" s="156"/>
      <c r="F106" s="157"/>
      <c r="G106" s="160"/>
      <c r="H106" s="157"/>
      <c r="I106" s="159">
        <f t="shared" si="3"/>
        <v>0</v>
      </c>
      <c r="J106" s="155"/>
      <c r="K106" s="190"/>
      <c r="L106" s="190"/>
      <c r="M106" s="190"/>
    </row>
    <row r="107" spans="1:13" x14ac:dyDescent="0.2">
      <c r="A107" s="194"/>
      <c r="B107" s="142"/>
      <c r="C107" s="229" t="s">
        <v>371</v>
      </c>
      <c r="D107" s="143" t="s">
        <v>353</v>
      </c>
      <c r="E107" s="156"/>
      <c r="F107" s="157"/>
      <c r="G107" s="160"/>
      <c r="H107" s="157"/>
      <c r="I107" s="159">
        <f t="shared" si="3"/>
        <v>0</v>
      </c>
      <c r="J107" s="155"/>
      <c r="K107" s="190"/>
      <c r="L107" s="190"/>
      <c r="M107" s="190"/>
    </row>
    <row r="108" spans="1:13" x14ac:dyDescent="0.2">
      <c r="A108" s="194"/>
      <c r="B108" s="142"/>
      <c r="C108" s="229" t="s">
        <v>371</v>
      </c>
      <c r="D108" s="143" t="s">
        <v>353</v>
      </c>
      <c r="E108" s="156"/>
      <c r="F108" s="157"/>
      <c r="G108" s="160"/>
      <c r="H108" s="157"/>
      <c r="I108" s="159">
        <f t="shared" si="3"/>
        <v>0</v>
      </c>
      <c r="J108" s="155"/>
      <c r="K108" s="190"/>
      <c r="L108" s="190"/>
      <c r="M108" s="190"/>
    </row>
    <row r="109" spans="1:13" x14ac:dyDescent="0.2">
      <c r="A109" s="194"/>
      <c r="B109" s="142"/>
      <c r="C109" s="229" t="s">
        <v>371</v>
      </c>
      <c r="D109" s="143" t="s">
        <v>353</v>
      </c>
      <c r="E109" s="156"/>
      <c r="F109" s="157"/>
      <c r="G109" s="160"/>
      <c r="H109" s="157"/>
      <c r="I109" s="159">
        <f t="shared" si="3"/>
        <v>0</v>
      </c>
      <c r="J109" s="155"/>
      <c r="K109" s="190"/>
      <c r="L109" s="190"/>
      <c r="M109" s="190"/>
    </row>
    <row r="110" spans="1:13" x14ac:dyDescent="0.2">
      <c r="A110" s="194"/>
      <c r="B110" s="142"/>
      <c r="C110" s="229" t="s">
        <v>371</v>
      </c>
      <c r="D110" s="143" t="s">
        <v>353</v>
      </c>
      <c r="E110" s="156"/>
      <c r="F110" s="157"/>
      <c r="G110" s="160"/>
      <c r="H110" s="157"/>
      <c r="I110" s="159">
        <f t="shared" si="3"/>
        <v>0</v>
      </c>
      <c r="J110" s="155"/>
      <c r="K110" s="190"/>
      <c r="L110" s="190"/>
      <c r="M110" s="190"/>
    </row>
    <row r="111" spans="1:13" x14ac:dyDescent="0.2">
      <c r="A111" s="194"/>
      <c r="B111" s="142"/>
      <c r="C111" s="229" t="s">
        <v>371</v>
      </c>
      <c r="D111" s="143" t="s">
        <v>353</v>
      </c>
      <c r="E111" s="156"/>
      <c r="F111" s="157"/>
      <c r="G111" s="160"/>
      <c r="H111" s="157"/>
      <c r="I111" s="159">
        <f t="shared" si="3"/>
        <v>0</v>
      </c>
      <c r="J111" s="155"/>
      <c r="K111" s="190"/>
      <c r="L111" s="190"/>
      <c r="M111" s="190"/>
    </row>
    <row r="112" spans="1:13" x14ac:dyDescent="0.2">
      <c r="A112" s="194"/>
      <c r="B112" s="142"/>
      <c r="C112" s="229" t="s">
        <v>371</v>
      </c>
      <c r="D112" s="143" t="s">
        <v>353</v>
      </c>
      <c r="E112" s="156"/>
      <c r="F112" s="157"/>
      <c r="G112" s="160"/>
      <c r="H112" s="157"/>
      <c r="I112" s="159">
        <f t="shared" si="3"/>
        <v>0</v>
      </c>
      <c r="J112" s="155"/>
      <c r="K112" s="190"/>
      <c r="L112" s="190"/>
      <c r="M112" s="190"/>
    </row>
    <row r="113" spans="1:13" x14ac:dyDescent="0.2">
      <c r="A113" s="194"/>
      <c r="B113" s="142"/>
      <c r="C113" s="229" t="s">
        <v>371</v>
      </c>
      <c r="D113" s="143" t="s">
        <v>353</v>
      </c>
      <c r="E113" s="156"/>
      <c r="F113" s="157"/>
      <c r="G113" s="160"/>
      <c r="H113" s="157"/>
      <c r="I113" s="159">
        <f t="shared" si="3"/>
        <v>0</v>
      </c>
      <c r="J113" s="155"/>
      <c r="K113" s="190"/>
      <c r="L113" s="190"/>
      <c r="M113" s="190"/>
    </row>
    <row r="114" spans="1:13" x14ac:dyDescent="0.2">
      <c r="A114" s="194"/>
      <c r="B114" s="142"/>
      <c r="C114" s="229" t="s">
        <v>371</v>
      </c>
      <c r="D114" s="143" t="s">
        <v>353</v>
      </c>
      <c r="E114" s="156"/>
      <c r="F114" s="157"/>
      <c r="G114" s="160"/>
      <c r="H114" s="157"/>
      <c r="I114" s="159">
        <f t="shared" si="3"/>
        <v>0</v>
      </c>
      <c r="J114" s="155"/>
      <c r="K114" s="190"/>
      <c r="L114" s="190"/>
      <c r="M114" s="190"/>
    </row>
    <row r="115" spans="1:13" x14ac:dyDescent="0.2">
      <c r="A115" s="194"/>
      <c r="B115" s="142"/>
      <c r="C115" s="229" t="s">
        <v>371</v>
      </c>
      <c r="D115" s="143" t="s">
        <v>353</v>
      </c>
      <c r="E115" s="156"/>
      <c r="F115" s="157"/>
      <c r="G115" s="160"/>
      <c r="H115" s="157"/>
      <c r="I115" s="159">
        <f t="shared" si="3"/>
        <v>0</v>
      </c>
      <c r="J115" s="155"/>
      <c r="K115" s="190"/>
      <c r="L115" s="190"/>
      <c r="M115" s="190"/>
    </row>
    <row r="116" spans="1:13" x14ac:dyDescent="0.2">
      <c r="A116" s="194"/>
      <c r="B116" s="142"/>
      <c r="C116" s="229" t="s">
        <v>371</v>
      </c>
      <c r="D116" s="143" t="s">
        <v>353</v>
      </c>
      <c r="E116" s="156"/>
      <c r="F116" s="157"/>
      <c r="G116" s="160"/>
      <c r="H116" s="157"/>
      <c r="I116" s="159">
        <f t="shared" si="3"/>
        <v>0</v>
      </c>
      <c r="J116" s="155"/>
      <c r="K116" s="190"/>
      <c r="L116" s="190"/>
      <c r="M116" s="190"/>
    </row>
    <row r="117" spans="1:13" x14ac:dyDescent="0.2">
      <c r="A117" s="194"/>
      <c r="B117" s="142"/>
      <c r="C117" s="229" t="s">
        <v>371</v>
      </c>
      <c r="D117" s="143" t="s">
        <v>353</v>
      </c>
      <c r="E117" s="156"/>
      <c r="F117" s="157"/>
      <c r="G117" s="160"/>
      <c r="H117" s="157"/>
      <c r="I117" s="159">
        <f t="shared" si="3"/>
        <v>0</v>
      </c>
      <c r="J117" s="155"/>
      <c r="K117" s="190"/>
      <c r="L117" s="190"/>
      <c r="M117" s="190"/>
    </row>
    <row r="118" spans="1:13" x14ac:dyDescent="0.2">
      <c r="A118" s="194"/>
      <c r="B118" s="142"/>
      <c r="C118" s="229" t="s">
        <v>371</v>
      </c>
      <c r="D118" s="143" t="s">
        <v>353</v>
      </c>
      <c r="E118" s="156"/>
      <c r="F118" s="157"/>
      <c r="G118" s="160"/>
      <c r="H118" s="157"/>
      <c r="I118" s="159">
        <f t="shared" si="3"/>
        <v>0</v>
      </c>
      <c r="J118" s="155"/>
      <c r="K118" s="190"/>
      <c r="L118" s="190"/>
      <c r="M118" s="190"/>
    </row>
    <row r="119" spans="1:13" x14ac:dyDescent="0.2">
      <c r="A119" s="194"/>
      <c r="B119" s="142"/>
      <c r="C119" s="229" t="s">
        <v>371</v>
      </c>
      <c r="D119" s="143" t="s">
        <v>353</v>
      </c>
      <c r="E119" s="156"/>
      <c r="F119" s="157"/>
      <c r="G119" s="160"/>
      <c r="H119" s="157"/>
      <c r="I119" s="159">
        <f t="shared" si="3"/>
        <v>0</v>
      </c>
      <c r="J119" s="155"/>
      <c r="K119" s="190"/>
      <c r="L119" s="190"/>
      <c r="M119" s="190"/>
    </row>
    <row r="120" spans="1:13" x14ac:dyDescent="0.2">
      <c r="A120" s="194"/>
      <c r="B120" s="142"/>
      <c r="C120" s="229" t="s">
        <v>371</v>
      </c>
      <c r="D120" s="143" t="s">
        <v>353</v>
      </c>
      <c r="E120" s="156"/>
      <c r="F120" s="157"/>
      <c r="G120" s="160"/>
      <c r="H120" s="157"/>
      <c r="I120" s="159">
        <f t="shared" si="3"/>
        <v>0</v>
      </c>
      <c r="J120" s="155"/>
      <c r="K120" s="190"/>
      <c r="L120" s="190"/>
      <c r="M120" s="190"/>
    </row>
    <row r="121" spans="1:13" x14ac:dyDescent="0.2">
      <c r="A121" s="194"/>
      <c r="B121" s="142"/>
      <c r="C121" s="229" t="s">
        <v>371</v>
      </c>
      <c r="D121" s="143" t="s">
        <v>353</v>
      </c>
      <c r="E121" s="156"/>
      <c r="F121" s="157"/>
      <c r="G121" s="160"/>
      <c r="H121" s="157"/>
      <c r="I121" s="159">
        <f t="shared" si="3"/>
        <v>0</v>
      </c>
      <c r="J121" s="155"/>
      <c r="K121" s="190"/>
      <c r="L121" s="190"/>
      <c r="M121" s="190"/>
    </row>
    <row r="122" spans="1:13" x14ac:dyDescent="0.2">
      <c r="A122" s="194"/>
      <c r="B122" s="142"/>
      <c r="C122" s="229" t="s">
        <v>371</v>
      </c>
      <c r="D122" s="143" t="s">
        <v>353</v>
      </c>
      <c r="E122" s="156"/>
      <c r="F122" s="157"/>
      <c r="G122" s="160"/>
      <c r="H122" s="157"/>
      <c r="I122" s="159">
        <f t="shared" si="3"/>
        <v>0</v>
      </c>
      <c r="J122" s="155"/>
      <c r="K122" s="190"/>
      <c r="L122" s="190"/>
      <c r="M122" s="190"/>
    </row>
    <row r="123" spans="1:13" x14ac:dyDescent="0.2">
      <c r="A123" s="194"/>
      <c r="B123" s="142"/>
      <c r="C123" s="229" t="s">
        <v>371</v>
      </c>
      <c r="D123" s="143" t="s">
        <v>353</v>
      </c>
      <c r="E123" s="156"/>
      <c r="F123" s="157"/>
      <c r="G123" s="160"/>
      <c r="H123" s="157"/>
      <c r="I123" s="159">
        <f t="shared" si="3"/>
        <v>0</v>
      </c>
      <c r="J123" s="155"/>
      <c r="K123" s="190"/>
      <c r="L123" s="190"/>
      <c r="M123" s="190"/>
    </row>
    <row r="124" spans="1:13" x14ac:dyDescent="0.2">
      <c r="A124" s="194"/>
      <c r="B124" s="142"/>
      <c r="C124" s="229" t="s">
        <v>371</v>
      </c>
      <c r="D124" s="143" t="s">
        <v>353</v>
      </c>
      <c r="E124" s="156"/>
      <c r="F124" s="157"/>
      <c r="G124" s="160"/>
      <c r="H124" s="157"/>
      <c r="I124" s="159">
        <f t="shared" si="3"/>
        <v>0</v>
      </c>
      <c r="J124" s="155"/>
      <c r="K124" s="190"/>
      <c r="L124" s="190"/>
      <c r="M124" s="190"/>
    </row>
    <row r="125" spans="1:13" ht="188" thickBot="1" x14ac:dyDescent="0.25">
      <c r="A125" s="230">
        <v>95</v>
      </c>
      <c r="B125" s="161"/>
      <c r="C125" s="161"/>
      <c r="D125" s="162"/>
      <c r="E125" s="163"/>
      <c r="F125" s="164"/>
      <c r="G125" s="165"/>
      <c r="H125" s="165"/>
      <c r="I125" s="166">
        <v>10081.060185860053</v>
      </c>
      <c r="J125" s="167" t="s">
        <v>411</v>
      </c>
      <c r="K125" s="190"/>
      <c r="L125" s="190"/>
      <c r="M125" s="190"/>
    </row>
    <row r="126" spans="1:13" x14ac:dyDescent="0.2">
      <c r="A126" s="194"/>
      <c r="B126" s="190"/>
      <c r="C126" s="190"/>
      <c r="D126" s="190"/>
      <c r="E126" s="190"/>
      <c r="F126" s="190"/>
      <c r="G126" s="190"/>
      <c r="H126" s="190"/>
      <c r="I126" s="190"/>
      <c r="J126" s="231" t="s">
        <v>412</v>
      </c>
      <c r="K126" s="190"/>
      <c r="L126" s="190"/>
      <c r="M126" s="190"/>
    </row>
    <row r="127" spans="1:13" x14ac:dyDescent="0.2">
      <c r="A127" s="232"/>
      <c r="B127" s="190"/>
      <c r="C127" s="190"/>
      <c r="D127" s="190"/>
      <c r="E127" s="190"/>
      <c r="F127" s="190"/>
      <c r="G127" s="190"/>
      <c r="H127" s="190"/>
      <c r="I127" s="190"/>
      <c r="J127" s="231" t="s">
        <v>31</v>
      </c>
      <c r="K127" s="190"/>
      <c r="L127" s="190"/>
      <c r="M127" s="190"/>
    </row>
    <row r="128" spans="1:13" x14ac:dyDescent="0.2">
      <c r="A128" s="232" t="s">
        <v>413</v>
      </c>
      <c r="B128" s="233" t="s">
        <v>414</v>
      </c>
      <c r="C128" s="190"/>
      <c r="D128" s="190"/>
      <c r="E128" s="190"/>
      <c r="F128" s="190"/>
      <c r="G128" s="190"/>
      <c r="H128" s="190"/>
      <c r="I128" s="190"/>
      <c r="J128" s="231" t="s">
        <v>31</v>
      </c>
      <c r="K128" s="190"/>
      <c r="L128" s="190"/>
      <c r="M128" s="190"/>
    </row>
    <row r="129" spans="1:13" ht="17" thickBot="1" x14ac:dyDescent="0.25">
      <c r="A129" s="232"/>
      <c r="B129" s="234" t="s">
        <v>415</v>
      </c>
      <c r="C129" s="190"/>
      <c r="D129" s="190"/>
      <c r="E129" s="190"/>
      <c r="F129" s="190"/>
      <c r="G129" s="190"/>
      <c r="H129" s="190"/>
      <c r="I129" s="190"/>
      <c r="J129" s="190"/>
      <c r="K129" s="190"/>
      <c r="L129" s="190"/>
      <c r="M129" s="190"/>
    </row>
    <row r="130" spans="1:13" ht="17" thickBot="1" x14ac:dyDescent="0.25">
      <c r="A130" s="232"/>
      <c r="B130" s="235" t="s">
        <v>73</v>
      </c>
      <c r="C130" s="236" t="s">
        <v>416</v>
      </c>
      <c r="D130" s="237"/>
      <c r="E130" s="236" t="s">
        <v>72</v>
      </c>
      <c r="F130" s="237"/>
      <c r="G130" s="238"/>
      <c r="H130" s="190"/>
      <c r="I130" s="190"/>
      <c r="J130" s="190"/>
      <c r="K130" s="190"/>
      <c r="L130" s="190"/>
      <c r="M130" s="190"/>
    </row>
    <row r="131" spans="1:13" ht="65" thickBot="1" x14ac:dyDescent="0.25">
      <c r="A131" s="232"/>
      <c r="B131" s="239"/>
      <c r="C131" s="240" t="s">
        <v>417</v>
      </c>
      <c r="D131" s="241" t="s">
        <v>75</v>
      </c>
      <c r="E131" s="242" t="s">
        <v>417</v>
      </c>
      <c r="F131" s="241" t="s">
        <v>75</v>
      </c>
      <c r="G131" s="241" t="s">
        <v>9</v>
      </c>
      <c r="H131" s="190"/>
      <c r="I131" s="190"/>
      <c r="J131" s="190"/>
      <c r="K131" s="190"/>
      <c r="L131" s="190"/>
      <c r="M131" s="190"/>
    </row>
    <row r="132" spans="1:13" x14ac:dyDescent="0.2">
      <c r="A132" s="232"/>
      <c r="B132" s="243" t="s">
        <v>76</v>
      </c>
      <c r="C132" s="244"/>
      <c r="D132" s="245"/>
      <c r="E132" s="246">
        <v>891208</v>
      </c>
      <c r="F132" s="247"/>
      <c r="G132" s="227" t="s">
        <v>418</v>
      </c>
      <c r="H132" s="190"/>
      <c r="I132" s="190"/>
      <c r="J132" s="190"/>
      <c r="K132" s="190"/>
      <c r="L132" s="190"/>
      <c r="M132" s="190"/>
    </row>
    <row r="133" spans="1:13" x14ac:dyDescent="0.2">
      <c r="A133" s="232"/>
      <c r="B133" s="248" t="s">
        <v>353</v>
      </c>
      <c r="C133" s="249"/>
      <c r="D133" s="250"/>
      <c r="E133" s="251"/>
      <c r="F133" s="252"/>
      <c r="G133" s="151"/>
      <c r="H133" s="190"/>
      <c r="I133" s="190"/>
      <c r="J133" s="190"/>
      <c r="K133" s="190"/>
      <c r="L133" s="190"/>
      <c r="M133" s="190"/>
    </row>
    <row r="134" spans="1:13" x14ac:dyDescent="0.2">
      <c r="A134" s="232"/>
      <c r="B134" s="248" t="s">
        <v>353</v>
      </c>
      <c r="C134" s="249"/>
      <c r="D134" s="250"/>
      <c r="E134" s="251"/>
      <c r="F134" s="252"/>
      <c r="G134" s="151"/>
      <c r="H134" s="190"/>
      <c r="I134" s="190"/>
      <c r="J134" s="190"/>
      <c r="K134" s="190"/>
      <c r="L134" s="190"/>
      <c r="M134" s="190"/>
    </row>
    <row r="135" spans="1:13" x14ac:dyDescent="0.2">
      <c r="A135" s="232"/>
      <c r="B135" s="248" t="s">
        <v>353</v>
      </c>
      <c r="C135" s="249"/>
      <c r="D135" s="250"/>
      <c r="E135" s="251"/>
      <c r="F135" s="252"/>
      <c r="G135" s="151"/>
      <c r="H135" s="190"/>
      <c r="I135" s="190"/>
      <c r="J135" s="190"/>
      <c r="K135" s="190"/>
      <c r="L135" s="190"/>
      <c r="M135" s="190"/>
    </row>
    <row r="136" spans="1:13" x14ac:dyDescent="0.2">
      <c r="A136" s="232"/>
      <c r="B136" s="248" t="s">
        <v>353</v>
      </c>
      <c r="C136" s="249"/>
      <c r="D136" s="250"/>
      <c r="E136" s="251"/>
      <c r="F136" s="252"/>
      <c r="G136" s="151"/>
      <c r="H136" s="190"/>
      <c r="I136" s="190"/>
      <c r="J136" s="190"/>
      <c r="K136" s="190"/>
      <c r="L136" s="190"/>
      <c r="M136" s="190"/>
    </row>
    <row r="137" spans="1:13" x14ac:dyDescent="0.2">
      <c r="A137" s="232"/>
      <c r="B137" s="248" t="s">
        <v>353</v>
      </c>
      <c r="C137" s="249"/>
      <c r="D137" s="250"/>
      <c r="E137" s="251"/>
      <c r="F137" s="252"/>
      <c r="G137" s="151"/>
      <c r="H137" s="190"/>
      <c r="I137" s="190"/>
      <c r="J137" s="190"/>
      <c r="K137" s="190"/>
      <c r="L137" s="190"/>
      <c r="M137" s="190"/>
    </row>
    <row r="138" spans="1:13" x14ac:dyDescent="0.2">
      <c r="A138" s="232"/>
      <c r="B138" s="248" t="s">
        <v>353</v>
      </c>
      <c r="C138" s="249"/>
      <c r="D138" s="250"/>
      <c r="E138" s="251"/>
      <c r="F138" s="252"/>
      <c r="G138" s="151"/>
      <c r="H138" s="190"/>
      <c r="I138" s="190"/>
      <c r="J138" s="190"/>
      <c r="K138" s="190"/>
      <c r="L138" s="190"/>
      <c r="M138" s="190"/>
    </row>
    <row r="139" spans="1:13" x14ac:dyDescent="0.2">
      <c r="A139" s="232"/>
      <c r="B139" s="248" t="s">
        <v>353</v>
      </c>
      <c r="C139" s="249"/>
      <c r="D139" s="250"/>
      <c r="E139" s="251"/>
      <c r="F139" s="252"/>
      <c r="G139" s="151"/>
      <c r="H139" s="190"/>
      <c r="I139" s="190"/>
      <c r="J139" s="190"/>
      <c r="K139" s="190"/>
      <c r="L139" s="190"/>
      <c r="M139" s="190"/>
    </row>
    <row r="140" spans="1:13" x14ac:dyDescent="0.2">
      <c r="A140" s="232"/>
      <c r="B140" s="248" t="s">
        <v>353</v>
      </c>
      <c r="C140" s="253"/>
      <c r="D140" s="254"/>
      <c r="E140" s="255"/>
      <c r="F140" s="256"/>
      <c r="G140" s="155"/>
      <c r="H140" s="190"/>
      <c r="I140" s="190"/>
      <c r="J140" s="190"/>
      <c r="K140" s="190"/>
      <c r="L140" s="190"/>
      <c r="M140" s="190"/>
    </row>
    <row r="141" spans="1:13" x14ac:dyDescent="0.2">
      <c r="A141" s="232"/>
      <c r="B141" s="248" t="s">
        <v>353</v>
      </c>
      <c r="C141" s="253"/>
      <c r="D141" s="254"/>
      <c r="E141" s="255"/>
      <c r="F141" s="256"/>
      <c r="G141" s="155"/>
      <c r="H141" s="190"/>
      <c r="I141" s="190"/>
      <c r="J141" s="190"/>
      <c r="K141" s="190"/>
      <c r="L141" s="190"/>
      <c r="M141" s="190"/>
    </row>
    <row r="142" spans="1:13" x14ac:dyDescent="0.2">
      <c r="A142" s="232"/>
      <c r="B142" s="248" t="s">
        <v>353</v>
      </c>
      <c r="C142" s="249"/>
      <c r="D142" s="250"/>
      <c r="E142" s="251"/>
      <c r="F142" s="252"/>
      <c r="G142" s="151"/>
      <c r="H142" s="190"/>
      <c r="I142" s="190"/>
      <c r="J142" s="190"/>
      <c r="K142" s="190"/>
      <c r="L142" s="190"/>
      <c r="M142" s="190"/>
    </row>
    <row r="143" spans="1:13" x14ac:dyDescent="0.2">
      <c r="A143" s="232"/>
      <c r="B143" s="248" t="s">
        <v>353</v>
      </c>
      <c r="C143" s="253"/>
      <c r="D143" s="254"/>
      <c r="E143" s="255"/>
      <c r="F143" s="256"/>
      <c r="G143" s="155"/>
      <c r="H143" s="190"/>
      <c r="I143" s="190"/>
      <c r="J143" s="190"/>
      <c r="K143" s="190"/>
      <c r="L143" s="190"/>
      <c r="M143" s="190"/>
    </row>
    <row r="144" spans="1:13" x14ac:dyDescent="0.2">
      <c r="A144" s="232"/>
      <c r="B144" s="248" t="s">
        <v>353</v>
      </c>
      <c r="C144" s="253"/>
      <c r="D144" s="254"/>
      <c r="E144" s="255"/>
      <c r="F144" s="256"/>
      <c r="G144" s="155"/>
      <c r="H144" s="190"/>
      <c r="I144" s="190"/>
      <c r="J144" s="190"/>
      <c r="K144" s="190"/>
      <c r="L144" s="190"/>
      <c r="M144" s="190"/>
    </row>
    <row r="145" spans="1:13" ht="17" thickBot="1" x14ac:dyDescent="0.25">
      <c r="A145" s="232"/>
      <c r="B145" s="257" t="s">
        <v>353</v>
      </c>
      <c r="C145" s="258"/>
      <c r="D145" s="259"/>
      <c r="E145" s="260"/>
      <c r="F145" s="261"/>
      <c r="G145" s="262"/>
      <c r="H145" s="190"/>
      <c r="I145" s="190"/>
      <c r="J145" s="190"/>
      <c r="K145" s="190"/>
      <c r="L145" s="190"/>
      <c r="M145" s="190"/>
    </row>
    <row r="146" spans="1:13" x14ac:dyDescent="0.2">
      <c r="A146" s="232"/>
      <c r="B146" s="190"/>
      <c r="C146" s="190"/>
      <c r="D146" s="190"/>
      <c r="E146" s="190"/>
      <c r="F146" s="190"/>
      <c r="G146" s="190"/>
      <c r="H146" s="190"/>
      <c r="I146" s="190"/>
      <c r="J146" s="190"/>
      <c r="K146" s="190"/>
      <c r="L146" s="190"/>
      <c r="M146" s="190"/>
    </row>
    <row r="147" spans="1:13" ht="19" x14ac:dyDescent="0.2">
      <c r="A147" s="263"/>
      <c r="B147" s="264" t="s">
        <v>419</v>
      </c>
      <c r="C147" s="264"/>
      <c r="D147" s="264"/>
      <c r="E147" s="264"/>
      <c r="F147" s="264"/>
      <c r="G147" s="264"/>
      <c r="H147" s="264"/>
      <c r="I147" s="264"/>
      <c r="J147" s="264"/>
      <c r="K147" s="264"/>
      <c r="L147" s="264"/>
      <c r="M147" s="264"/>
    </row>
    <row r="148" spans="1:13" x14ac:dyDescent="0.2">
      <c r="A148" s="191" t="s">
        <v>420</v>
      </c>
      <c r="B148" s="265" t="s">
        <v>421</v>
      </c>
      <c r="C148" s="190"/>
      <c r="D148" s="190"/>
      <c r="E148" s="190"/>
      <c r="F148" s="190"/>
      <c r="G148" s="190"/>
      <c r="H148" s="190"/>
      <c r="I148" s="190"/>
      <c r="J148" s="190"/>
      <c r="K148" s="190"/>
      <c r="L148" s="190"/>
      <c r="M148" s="190"/>
    </row>
    <row r="149" spans="1:13" ht="17" thickBot="1" x14ac:dyDescent="0.25">
      <c r="A149" s="194"/>
      <c r="B149" s="193" t="s">
        <v>422</v>
      </c>
      <c r="C149" s="193"/>
      <c r="D149" s="193"/>
      <c r="E149" s="193"/>
      <c r="F149" s="190"/>
      <c r="G149" s="190"/>
      <c r="H149" s="190"/>
      <c r="I149" s="190"/>
      <c r="J149" s="190"/>
      <c r="K149" s="190"/>
      <c r="L149" s="190"/>
      <c r="M149" s="190"/>
    </row>
    <row r="150" spans="1:13" ht="49" thickBot="1" x14ac:dyDescent="0.25">
      <c r="A150" s="194"/>
      <c r="B150" s="266" t="s">
        <v>423</v>
      </c>
      <c r="C150" s="267" t="s">
        <v>424</v>
      </c>
      <c r="D150" s="267" t="s">
        <v>82</v>
      </c>
      <c r="E150" s="267" t="s">
        <v>8</v>
      </c>
      <c r="F150" s="267" t="s">
        <v>425</v>
      </c>
      <c r="G150" s="267" t="s">
        <v>85</v>
      </c>
      <c r="H150" s="267" t="s">
        <v>86</v>
      </c>
      <c r="I150" s="267" t="s">
        <v>87</v>
      </c>
      <c r="J150" s="267" t="s">
        <v>88</v>
      </c>
      <c r="K150" s="268" t="s">
        <v>84</v>
      </c>
      <c r="L150" s="269" t="s">
        <v>9</v>
      </c>
      <c r="M150" s="190"/>
    </row>
    <row r="151" spans="1:13" ht="187" x14ac:dyDescent="0.2">
      <c r="A151" s="194"/>
      <c r="B151" s="270" t="s">
        <v>426</v>
      </c>
      <c r="C151" s="271" t="s">
        <v>90</v>
      </c>
      <c r="D151" s="272" t="s">
        <v>427</v>
      </c>
      <c r="E151" s="271" t="s">
        <v>428</v>
      </c>
      <c r="F151" s="271" t="s">
        <v>429</v>
      </c>
      <c r="G151" s="273" t="s">
        <v>11</v>
      </c>
      <c r="H151" s="272">
        <v>16652</v>
      </c>
      <c r="I151" s="271" t="s">
        <v>12</v>
      </c>
      <c r="J151" s="274" t="s">
        <v>430</v>
      </c>
      <c r="K151" s="275">
        <v>51.5</v>
      </c>
      <c r="L151" s="276" t="s">
        <v>431</v>
      </c>
      <c r="M151" s="190"/>
    </row>
    <row r="152" spans="1:13" x14ac:dyDescent="0.2">
      <c r="A152" s="194"/>
      <c r="B152" s="277" t="s">
        <v>432</v>
      </c>
      <c r="C152" s="174" t="s">
        <v>353</v>
      </c>
      <c r="D152" s="176"/>
      <c r="E152" s="174" t="s">
        <v>353</v>
      </c>
      <c r="F152" s="174" t="s">
        <v>353</v>
      </c>
      <c r="G152" s="278" t="s">
        <v>353</v>
      </c>
      <c r="H152" s="176"/>
      <c r="I152" s="174" t="s">
        <v>353</v>
      </c>
      <c r="J152" s="174" t="s">
        <v>353</v>
      </c>
      <c r="K152" s="176"/>
      <c r="L152" s="151"/>
      <c r="M152" s="190"/>
    </row>
    <row r="153" spans="1:13" ht="80" x14ac:dyDescent="0.2">
      <c r="A153" s="194"/>
      <c r="B153" s="279" t="s">
        <v>433</v>
      </c>
      <c r="C153" s="174" t="s">
        <v>353</v>
      </c>
      <c r="D153" s="176"/>
      <c r="E153" s="174" t="s">
        <v>353</v>
      </c>
      <c r="F153" s="174" t="s">
        <v>353</v>
      </c>
      <c r="G153" s="278" t="s">
        <v>353</v>
      </c>
      <c r="H153" s="176"/>
      <c r="I153" s="174" t="s">
        <v>353</v>
      </c>
      <c r="J153" s="174" t="s">
        <v>353</v>
      </c>
      <c r="K153" s="176"/>
      <c r="L153" s="151"/>
      <c r="M153" s="190"/>
    </row>
    <row r="154" spans="1:13" x14ac:dyDescent="0.2">
      <c r="A154" s="194"/>
      <c r="B154" s="277"/>
      <c r="C154" s="174" t="s">
        <v>353</v>
      </c>
      <c r="D154" s="176"/>
      <c r="E154" s="174" t="s">
        <v>353</v>
      </c>
      <c r="F154" s="174" t="s">
        <v>353</v>
      </c>
      <c r="G154" s="278" t="s">
        <v>353</v>
      </c>
      <c r="H154" s="176"/>
      <c r="I154" s="174" t="s">
        <v>353</v>
      </c>
      <c r="J154" s="174" t="s">
        <v>353</v>
      </c>
      <c r="K154" s="176"/>
      <c r="L154" s="151"/>
      <c r="M154" s="190"/>
    </row>
    <row r="155" spans="1:13" x14ac:dyDescent="0.2">
      <c r="A155" s="194"/>
      <c r="B155" s="277"/>
      <c r="C155" s="174" t="s">
        <v>353</v>
      </c>
      <c r="D155" s="176"/>
      <c r="E155" s="174" t="s">
        <v>353</v>
      </c>
      <c r="F155" s="174" t="s">
        <v>353</v>
      </c>
      <c r="G155" s="278" t="s">
        <v>353</v>
      </c>
      <c r="H155" s="176"/>
      <c r="I155" s="174" t="s">
        <v>353</v>
      </c>
      <c r="J155" s="174" t="s">
        <v>353</v>
      </c>
      <c r="K155" s="176"/>
      <c r="L155" s="151"/>
      <c r="M155" s="190"/>
    </row>
    <row r="156" spans="1:13" x14ac:dyDescent="0.2">
      <c r="A156" s="194"/>
      <c r="B156" s="277"/>
      <c r="C156" s="174" t="s">
        <v>353</v>
      </c>
      <c r="D156" s="176"/>
      <c r="E156" s="174" t="s">
        <v>353</v>
      </c>
      <c r="F156" s="174" t="s">
        <v>353</v>
      </c>
      <c r="G156" s="278" t="s">
        <v>353</v>
      </c>
      <c r="H156" s="176"/>
      <c r="I156" s="174" t="s">
        <v>353</v>
      </c>
      <c r="J156" s="174" t="s">
        <v>353</v>
      </c>
      <c r="K156" s="176"/>
      <c r="L156" s="151"/>
      <c r="M156" s="190"/>
    </row>
    <row r="157" spans="1:13" x14ac:dyDescent="0.2">
      <c r="A157" s="194"/>
      <c r="B157" s="277"/>
      <c r="C157" s="174" t="s">
        <v>353</v>
      </c>
      <c r="D157" s="176"/>
      <c r="E157" s="174" t="s">
        <v>353</v>
      </c>
      <c r="F157" s="174" t="s">
        <v>353</v>
      </c>
      <c r="G157" s="278" t="s">
        <v>353</v>
      </c>
      <c r="H157" s="176"/>
      <c r="I157" s="174" t="s">
        <v>353</v>
      </c>
      <c r="J157" s="174" t="s">
        <v>353</v>
      </c>
      <c r="K157" s="176"/>
      <c r="L157" s="151"/>
      <c r="M157" s="190"/>
    </row>
    <row r="158" spans="1:13" x14ac:dyDescent="0.2">
      <c r="A158" s="194"/>
      <c r="B158" s="277"/>
      <c r="C158" s="174" t="s">
        <v>353</v>
      </c>
      <c r="D158" s="176"/>
      <c r="E158" s="174" t="s">
        <v>353</v>
      </c>
      <c r="F158" s="174" t="s">
        <v>353</v>
      </c>
      <c r="G158" s="278" t="s">
        <v>353</v>
      </c>
      <c r="H158" s="176"/>
      <c r="I158" s="174" t="s">
        <v>353</v>
      </c>
      <c r="J158" s="174" t="s">
        <v>353</v>
      </c>
      <c r="K158" s="176"/>
      <c r="L158" s="151"/>
      <c r="M158" s="190"/>
    </row>
    <row r="159" spans="1:13" x14ac:dyDescent="0.2">
      <c r="A159" s="194"/>
      <c r="B159" s="277"/>
      <c r="C159" s="174" t="s">
        <v>353</v>
      </c>
      <c r="D159" s="176"/>
      <c r="E159" s="174" t="s">
        <v>353</v>
      </c>
      <c r="F159" s="174" t="s">
        <v>353</v>
      </c>
      <c r="G159" s="278" t="s">
        <v>353</v>
      </c>
      <c r="H159" s="176"/>
      <c r="I159" s="174" t="s">
        <v>353</v>
      </c>
      <c r="J159" s="174" t="s">
        <v>353</v>
      </c>
      <c r="K159" s="176"/>
      <c r="L159" s="151"/>
      <c r="M159" s="190"/>
    </row>
    <row r="160" spans="1:13" x14ac:dyDescent="0.2">
      <c r="A160" s="194"/>
      <c r="B160" s="277"/>
      <c r="C160" s="174" t="s">
        <v>353</v>
      </c>
      <c r="D160" s="176"/>
      <c r="E160" s="174" t="s">
        <v>353</v>
      </c>
      <c r="F160" s="174" t="s">
        <v>353</v>
      </c>
      <c r="G160" s="278" t="s">
        <v>353</v>
      </c>
      <c r="H160" s="176"/>
      <c r="I160" s="174" t="s">
        <v>353</v>
      </c>
      <c r="J160" s="174" t="s">
        <v>353</v>
      </c>
      <c r="K160" s="176"/>
      <c r="L160" s="151"/>
      <c r="M160" s="190"/>
    </row>
    <row r="161" spans="1:13" x14ac:dyDescent="0.2">
      <c r="A161" s="194"/>
      <c r="B161" s="277"/>
      <c r="C161" s="174" t="s">
        <v>353</v>
      </c>
      <c r="D161" s="176"/>
      <c r="E161" s="174" t="s">
        <v>353</v>
      </c>
      <c r="F161" s="174" t="s">
        <v>353</v>
      </c>
      <c r="G161" s="278" t="s">
        <v>353</v>
      </c>
      <c r="H161" s="176"/>
      <c r="I161" s="174" t="s">
        <v>353</v>
      </c>
      <c r="J161" s="174" t="s">
        <v>353</v>
      </c>
      <c r="K161" s="176"/>
      <c r="L161" s="151"/>
      <c r="M161" s="190"/>
    </row>
    <row r="162" spans="1:13" x14ac:dyDescent="0.2">
      <c r="A162" s="194"/>
      <c r="B162" s="277"/>
      <c r="C162" s="174" t="s">
        <v>353</v>
      </c>
      <c r="D162" s="176"/>
      <c r="E162" s="174" t="s">
        <v>353</v>
      </c>
      <c r="F162" s="174" t="s">
        <v>353</v>
      </c>
      <c r="G162" s="278" t="s">
        <v>353</v>
      </c>
      <c r="H162" s="176"/>
      <c r="I162" s="174" t="s">
        <v>353</v>
      </c>
      <c r="J162" s="174" t="s">
        <v>353</v>
      </c>
      <c r="K162" s="176"/>
      <c r="L162" s="151"/>
      <c r="M162" s="190"/>
    </row>
    <row r="163" spans="1:13" x14ac:dyDescent="0.2">
      <c r="A163" s="194"/>
      <c r="B163" s="277"/>
      <c r="C163" s="174" t="s">
        <v>353</v>
      </c>
      <c r="D163" s="176"/>
      <c r="E163" s="174" t="s">
        <v>353</v>
      </c>
      <c r="F163" s="174" t="s">
        <v>353</v>
      </c>
      <c r="G163" s="278" t="s">
        <v>353</v>
      </c>
      <c r="H163" s="176"/>
      <c r="I163" s="174" t="s">
        <v>353</v>
      </c>
      <c r="J163" s="174" t="s">
        <v>353</v>
      </c>
      <c r="K163" s="176"/>
      <c r="L163" s="151"/>
      <c r="M163" s="190"/>
    </row>
    <row r="164" spans="1:13" x14ac:dyDescent="0.2">
      <c r="A164" s="194"/>
      <c r="B164" s="277"/>
      <c r="C164" s="174" t="s">
        <v>353</v>
      </c>
      <c r="D164" s="176"/>
      <c r="E164" s="174" t="s">
        <v>353</v>
      </c>
      <c r="F164" s="174" t="s">
        <v>353</v>
      </c>
      <c r="G164" s="278" t="s">
        <v>353</v>
      </c>
      <c r="H164" s="176"/>
      <c r="I164" s="174" t="s">
        <v>353</v>
      </c>
      <c r="J164" s="174" t="s">
        <v>353</v>
      </c>
      <c r="K164" s="176"/>
      <c r="L164" s="151"/>
      <c r="M164" s="190"/>
    </row>
    <row r="165" spans="1:13" x14ac:dyDescent="0.2">
      <c r="A165" s="194"/>
      <c r="B165" s="277"/>
      <c r="C165" s="174" t="s">
        <v>353</v>
      </c>
      <c r="D165" s="176"/>
      <c r="E165" s="174" t="s">
        <v>353</v>
      </c>
      <c r="F165" s="174" t="s">
        <v>353</v>
      </c>
      <c r="G165" s="278" t="s">
        <v>353</v>
      </c>
      <c r="H165" s="176"/>
      <c r="I165" s="174" t="s">
        <v>353</v>
      </c>
      <c r="J165" s="174" t="s">
        <v>353</v>
      </c>
      <c r="K165" s="176"/>
      <c r="L165" s="151"/>
      <c r="M165" s="190"/>
    </row>
    <row r="166" spans="1:13" x14ac:dyDescent="0.2">
      <c r="A166" s="194"/>
      <c r="B166" s="277"/>
      <c r="C166" s="174" t="s">
        <v>353</v>
      </c>
      <c r="D166" s="176"/>
      <c r="E166" s="174" t="s">
        <v>353</v>
      </c>
      <c r="F166" s="174" t="s">
        <v>353</v>
      </c>
      <c r="G166" s="278" t="s">
        <v>353</v>
      </c>
      <c r="H166" s="176"/>
      <c r="I166" s="174" t="s">
        <v>353</v>
      </c>
      <c r="J166" s="174" t="s">
        <v>353</v>
      </c>
      <c r="K166" s="176"/>
      <c r="L166" s="151"/>
      <c r="M166" s="190"/>
    </row>
    <row r="167" spans="1:13" x14ac:dyDescent="0.2">
      <c r="A167" s="194"/>
      <c r="B167" s="277"/>
      <c r="C167" s="174" t="s">
        <v>353</v>
      </c>
      <c r="D167" s="176"/>
      <c r="E167" s="174" t="s">
        <v>353</v>
      </c>
      <c r="F167" s="174" t="s">
        <v>353</v>
      </c>
      <c r="G167" s="278" t="s">
        <v>353</v>
      </c>
      <c r="H167" s="176"/>
      <c r="I167" s="174" t="s">
        <v>353</v>
      </c>
      <c r="J167" s="174" t="s">
        <v>353</v>
      </c>
      <c r="K167" s="176"/>
      <c r="L167" s="151"/>
      <c r="M167" s="190"/>
    </row>
    <row r="168" spans="1:13" x14ac:dyDescent="0.2">
      <c r="A168" s="194"/>
      <c r="B168" s="277"/>
      <c r="C168" s="174" t="s">
        <v>353</v>
      </c>
      <c r="D168" s="176"/>
      <c r="E168" s="174" t="s">
        <v>353</v>
      </c>
      <c r="F168" s="174" t="s">
        <v>353</v>
      </c>
      <c r="G168" s="278" t="s">
        <v>353</v>
      </c>
      <c r="H168" s="176"/>
      <c r="I168" s="174" t="s">
        <v>353</v>
      </c>
      <c r="J168" s="174" t="s">
        <v>353</v>
      </c>
      <c r="K168" s="176"/>
      <c r="L168" s="151"/>
      <c r="M168" s="190"/>
    </row>
    <row r="169" spans="1:13" x14ac:dyDescent="0.2">
      <c r="A169" s="194"/>
      <c r="B169" s="277"/>
      <c r="C169" s="174" t="s">
        <v>353</v>
      </c>
      <c r="D169" s="176"/>
      <c r="E169" s="174" t="s">
        <v>353</v>
      </c>
      <c r="F169" s="174" t="s">
        <v>353</v>
      </c>
      <c r="G169" s="278" t="s">
        <v>353</v>
      </c>
      <c r="H169" s="176"/>
      <c r="I169" s="174" t="s">
        <v>353</v>
      </c>
      <c r="J169" s="174" t="s">
        <v>353</v>
      </c>
      <c r="K169" s="176"/>
      <c r="L169" s="151"/>
      <c r="M169" s="190"/>
    </row>
    <row r="170" spans="1:13" x14ac:dyDescent="0.2">
      <c r="A170" s="194"/>
      <c r="B170" s="277"/>
      <c r="C170" s="174" t="s">
        <v>353</v>
      </c>
      <c r="D170" s="176"/>
      <c r="E170" s="174" t="s">
        <v>353</v>
      </c>
      <c r="F170" s="174" t="s">
        <v>353</v>
      </c>
      <c r="G170" s="278" t="s">
        <v>353</v>
      </c>
      <c r="H170" s="176"/>
      <c r="I170" s="174" t="s">
        <v>353</v>
      </c>
      <c r="J170" s="174" t="s">
        <v>353</v>
      </c>
      <c r="K170" s="176"/>
      <c r="L170" s="151"/>
      <c r="M170" s="190"/>
    </row>
    <row r="171" spans="1:13" x14ac:dyDescent="0.2">
      <c r="A171" s="194"/>
      <c r="B171" s="277"/>
      <c r="C171" s="174" t="s">
        <v>353</v>
      </c>
      <c r="D171" s="176"/>
      <c r="E171" s="174" t="s">
        <v>353</v>
      </c>
      <c r="F171" s="174" t="s">
        <v>353</v>
      </c>
      <c r="G171" s="278" t="s">
        <v>353</v>
      </c>
      <c r="H171" s="176"/>
      <c r="I171" s="174" t="s">
        <v>353</v>
      </c>
      <c r="J171" s="174" t="s">
        <v>353</v>
      </c>
      <c r="K171" s="176"/>
      <c r="L171" s="151"/>
      <c r="M171" s="190"/>
    </row>
    <row r="172" spans="1:13" x14ac:dyDescent="0.2">
      <c r="A172" s="194"/>
      <c r="B172" s="277"/>
      <c r="C172" s="174" t="s">
        <v>353</v>
      </c>
      <c r="D172" s="176"/>
      <c r="E172" s="174" t="s">
        <v>353</v>
      </c>
      <c r="F172" s="174" t="s">
        <v>353</v>
      </c>
      <c r="G172" s="278" t="s">
        <v>353</v>
      </c>
      <c r="H172" s="176"/>
      <c r="I172" s="174" t="s">
        <v>353</v>
      </c>
      <c r="J172" s="174" t="s">
        <v>353</v>
      </c>
      <c r="K172" s="176"/>
      <c r="L172" s="151"/>
      <c r="M172" s="190"/>
    </row>
    <row r="173" spans="1:13" x14ac:dyDescent="0.2">
      <c r="A173" s="194"/>
      <c r="B173" s="277"/>
      <c r="C173" s="174" t="s">
        <v>353</v>
      </c>
      <c r="D173" s="176"/>
      <c r="E173" s="174" t="s">
        <v>353</v>
      </c>
      <c r="F173" s="174" t="s">
        <v>353</v>
      </c>
      <c r="G173" s="278" t="s">
        <v>353</v>
      </c>
      <c r="H173" s="176"/>
      <c r="I173" s="174" t="s">
        <v>353</v>
      </c>
      <c r="J173" s="174" t="s">
        <v>353</v>
      </c>
      <c r="K173" s="176"/>
      <c r="L173" s="151"/>
      <c r="M173" s="190"/>
    </row>
    <row r="174" spans="1:13" x14ac:dyDescent="0.2">
      <c r="A174" s="194"/>
      <c r="B174" s="277"/>
      <c r="C174" s="174" t="s">
        <v>353</v>
      </c>
      <c r="D174" s="176"/>
      <c r="E174" s="174" t="s">
        <v>353</v>
      </c>
      <c r="F174" s="174" t="s">
        <v>353</v>
      </c>
      <c r="G174" s="278" t="s">
        <v>353</v>
      </c>
      <c r="H174" s="176"/>
      <c r="I174" s="174" t="s">
        <v>353</v>
      </c>
      <c r="J174" s="174" t="s">
        <v>353</v>
      </c>
      <c r="K174" s="176"/>
      <c r="L174" s="151"/>
      <c r="M174" s="190"/>
    </row>
    <row r="175" spans="1:13" x14ac:dyDescent="0.2">
      <c r="A175" s="194"/>
      <c r="B175" s="277"/>
      <c r="C175" s="174" t="s">
        <v>353</v>
      </c>
      <c r="D175" s="176"/>
      <c r="E175" s="174" t="s">
        <v>353</v>
      </c>
      <c r="F175" s="174" t="s">
        <v>353</v>
      </c>
      <c r="G175" s="278" t="s">
        <v>353</v>
      </c>
      <c r="H175" s="176"/>
      <c r="I175" s="174" t="s">
        <v>353</v>
      </c>
      <c r="J175" s="174" t="s">
        <v>353</v>
      </c>
      <c r="K175" s="176"/>
      <c r="L175" s="151"/>
      <c r="M175" s="190"/>
    </row>
    <row r="176" spans="1:13" x14ac:dyDescent="0.2">
      <c r="A176" s="194"/>
      <c r="B176" s="277"/>
      <c r="C176" s="174" t="s">
        <v>353</v>
      </c>
      <c r="D176" s="176"/>
      <c r="E176" s="174" t="s">
        <v>353</v>
      </c>
      <c r="F176" s="174" t="s">
        <v>353</v>
      </c>
      <c r="G176" s="278" t="s">
        <v>353</v>
      </c>
      <c r="H176" s="176"/>
      <c r="I176" s="174" t="s">
        <v>353</v>
      </c>
      <c r="J176" s="174" t="s">
        <v>353</v>
      </c>
      <c r="K176" s="176"/>
      <c r="L176" s="151"/>
      <c r="M176" s="190"/>
    </row>
    <row r="177" spans="1:13" x14ac:dyDescent="0.2">
      <c r="A177" s="194"/>
      <c r="B177" s="277"/>
      <c r="C177" s="174" t="s">
        <v>353</v>
      </c>
      <c r="D177" s="176"/>
      <c r="E177" s="174" t="s">
        <v>353</v>
      </c>
      <c r="F177" s="174" t="s">
        <v>353</v>
      </c>
      <c r="G177" s="278" t="s">
        <v>353</v>
      </c>
      <c r="H177" s="176"/>
      <c r="I177" s="174" t="s">
        <v>353</v>
      </c>
      <c r="J177" s="174" t="s">
        <v>353</v>
      </c>
      <c r="K177" s="176"/>
      <c r="L177" s="151"/>
      <c r="M177" s="190"/>
    </row>
    <row r="178" spans="1:13" x14ac:dyDescent="0.2">
      <c r="A178" s="194"/>
      <c r="B178" s="277"/>
      <c r="C178" s="174" t="s">
        <v>353</v>
      </c>
      <c r="D178" s="176"/>
      <c r="E178" s="174" t="s">
        <v>353</v>
      </c>
      <c r="F178" s="174" t="s">
        <v>353</v>
      </c>
      <c r="G178" s="278" t="s">
        <v>353</v>
      </c>
      <c r="H178" s="176"/>
      <c r="I178" s="174" t="s">
        <v>353</v>
      </c>
      <c r="J178" s="174" t="s">
        <v>353</v>
      </c>
      <c r="K178" s="176"/>
      <c r="L178" s="151"/>
      <c r="M178" s="190"/>
    </row>
    <row r="179" spans="1:13" x14ac:dyDescent="0.2">
      <c r="A179" s="194"/>
      <c r="B179" s="277"/>
      <c r="C179" s="174" t="s">
        <v>353</v>
      </c>
      <c r="D179" s="176"/>
      <c r="E179" s="174" t="s">
        <v>353</v>
      </c>
      <c r="F179" s="174" t="s">
        <v>353</v>
      </c>
      <c r="G179" s="278" t="s">
        <v>353</v>
      </c>
      <c r="H179" s="176"/>
      <c r="I179" s="174" t="s">
        <v>353</v>
      </c>
      <c r="J179" s="174" t="s">
        <v>353</v>
      </c>
      <c r="K179" s="176"/>
      <c r="L179" s="151"/>
      <c r="M179" s="190"/>
    </row>
    <row r="180" spans="1:13" ht="17" thickBot="1" x14ac:dyDescent="0.25">
      <c r="A180" s="194"/>
      <c r="B180" s="280"/>
      <c r="C180" s="183" t="s">
        <v>353</v>
      </c>
      <c r="D180" s="185"/>
      <c r="E180" s="183" t="s">
        <v>353</v>
      </c>
      <c r="F180" s="183" t="s">
        <v>353</v>
      </c>
      <c r="G180" s="281" t="s">
        <v>353</v>
      </c>
      <c r="H180" s="185"/>
      <c r="I180" s="183" t="s">
        <v>353</v>
      </c>
      <c r="J180" s="183" t="s">
        <v>353</v>
      </c>
      <c r="K180" s="185"/>
      <c r="L180" s="262"/>
      <c r="M180" s="190"/>
    </row>
    <row r="181" spans="1:13" x14ac:dyDescent="0.2">
      <c r="A181" s="232"/>
      <c r="B181" s="190"/>
      <c r="C181" s="190"/>
      <c r="D181" s="190"/>
      <c r="E181" s="190"/>
      <c r="F181" s="190"/>
      <c r="G181" s="190"/>
      <c r="H181" s="190"/>
      <c r="I181" s="190"/>
      <c r="J181" s="190"/>
      <c r="K181" s="190"/>
      <c r="L181" s="190"/>
      <c r="M181" s="190"/>
    </row>
    <row r="182" spans="1:13" x14ac:dyDescent="0.2">
      <c r="A182" s="282" t="s">
        <v>434</v>
      </c>
      <c r="B182" s="283" t="s">
        <v>435</v>
      </c>
      <c r="C182" s="284"/>
      <c r="D182" s="284"/>
      <c r="E182" s="284"/>
      <c r="F182" s="190"/>
      <c r="G182" s="190"/>
      <c r="H182" s="190"/>
      <c r="I182" s="190"/>
      <c r="J182" s="190"/>
      <c r="K182" s="190"/>
      <c r="L182" s="190"/>
      <c r="M182" s="190"/>
    </row>
    <row r="183" spans="1:13" ht="17" thickBot="1" x14ac:dyDescent="0.25">
      <c r="A183" s="232"/>
      <c r="B183" s="285" t="s">
        <v>436</v>
      </c>
      <c r="C183" s="285"/>
      <c r="D183" s="285"/>
      <c r="E183" s="285"/>
      <c r="F183" s="190"/>
      <c r="G183" s="190"/>
      <c r="H183" s="190"/>
      <c r="I183" s="190"/>
      <c r="J183" s="190"/>
      <c r="K183" s="190"/>
      <c r="L183" s="190"/>
      <c r="M183" s="190"/>
    </row>
    <row r="184" spans="1:13" ht="17" thickBot="1" x14ac:dyDescent="0.25">
      <c r="A184" s="232"/>
      <c r="B184" s="286" t="s">
        <v>437</v>
      </c>
      <c r="C184" s="287"/>
      <c r="D184" s="287"/>
      <c r="E184" s="288"/>
      <c r="F184" s="190"/>
      <c r="G184" s="190"/>
      <c r="H184" s="190"/>
      <c r="I184" s="190"/>
      <c r="J184" s="190"/>
      <c r="K184" s="190"/>
      <c r="L184" s="190"/>
      <c r="M184" s="190"/>
    </row>
    <row r="185" spans="1:13" x14ac:dyDescent="0.2">
      <c r="A185" s="232"/>
      <c r="B185" s="190"/>
      <c r="C185" s="190"/>
      <c r="D185" s="190"/>
      <c r="E185" s="190"/>
      <c r="F185" s="190"/>
      <c r="G185" s="190"/>
      <c r="H185" s="190"/>
      <c r="I185" s="190"/>
      <c r="J185" s="190"/>
      <c r="K185" s="190"/>
      <c r="L185" s="190"/>
      <c r="M185" s="190"/>
    </row>
    <row r="186" spans="1:13" x14ac:dyDescent="0.2">
      <c r="A186" s="282" t="s">
        <v>438</v>
      </c>
      <c r="B186" s="283" t="s">
        <v>439</v>
      </c>
      <c r="C186" s="284"/>
      <c r="D186" s="284"/>
      <c r="E186" s="284"/>
      <c r="F186" s="190"/>
      <c r="G186" s="190"/>
      <c r="H186" s="190"/>
      <c r="I186" s="190"/>
      <c r="J186" s="190"/>
      <c r="K186" s="190"/>
      <c r="L186" s="190"/>
      <c r="M186" s="190"/>
    </row>
    <row r="187" spans="1:13" ht="17" thickBot="1" x14ac:dyDescent="0.25">
      <c r="A187" s="232"/>
      <c r="B187" s="285" t="s">
        <v>440</v>
      </c>
      <c r="C187" s="285"/>
      <c r="D187" s="285"/>
      <c r="E187" s="285"/>
      <c r="F187" s="190"/>
      <c r="G187" s="190"/>
      <c r="H187" s="190"/>
      <c r="I187" s="190"/>
      <c r="J187" s="190"/>
      <c r="K187" s="190"/>
      <c r="L187" s="190"/>
      <c r="M187" s="190"/>
    </row>
    <row r="188" spans="1:13" ht="17" thickBot="1" x14ac:dyDescent="0.25">
      <c r="A188" s="232"/>
      <c r="B188" s="289" t="s">
        <v>441</v>
      </c>
      <c r="C188" s="290"/>
      <c r="D188" s="290"/>
      <c r="E188" s="291"/>
      <c r="F188" s="190"/>
      <c r="G188" s="190"/>
      <c r="H188" s="190"/>
      <c r="I188" s="190"/>
      <c r="J188" s="190"/>
      <c r="K188" s="190"/>
      <c r="L188" s="190"/>
      <c r="M188" s="190"/>
    </row>
    <row r="189" spans="1:13" x14ac:dyDescent="0.2">
      <c r="A189" s="232"/>
      <c r="B189" s="190"/>
      <c r="C189" s="190"/>
      <c r="D189" s="190"/>
      <c r="E189" s="190"/>
      <c r="F189" s="190"/>
      <c r="G189" s="190"/>
      <c r="H189" s="190"/>
      <c r="I189" s="190"/>
      <c r="J189" s="190"/>
      <c r="K189" s="190"/>
      <c r="L189" s="190"/>
      <c r="M189" s="190"/>
    </row>
    <row r="190" spans="1:13" ht="19" x14ac:dyDescent="0.2">
      <c r="A190" s="263"/>
      <c r="B190" s="264" t="s">
        <v>442</v>
      </c>
      <c r="C190" s="264"/>
      <c r="D190" s="264"/>
      <c r="E190" s="264"/>
      <c r="F190" s="264"/>
      <c r="G190" s="264"/>
      <c r="H190" s="264"/>
      <c r="I190" s="264"/>
      <c r="J190" s="264"/>
      <c r="K190" s="264"/>
      <c r="L190" s="264"/>
      <c r="M190" s="264"/>
    </row>
    <row r="191" spans="1:13" x14ac:dyDescent="0.2">
      <c r="A191" s="191" t="s">
        <v>443</v>
      </c>
      <c r="B191" s="292" t="s">
        <v>444</v>
      </c>
      <c r="C191" s="293"/>
      <c r="D191" s="293"/>
      <c r="E191" s="293"/>
      <c r="F191" s="190"/>
      <c r="G191" s="190"/>
      <c r="H191" s="190"/>
      <c r="I191" s="190"/>
      <c r="J191" s="190"/>
      <c r="K191" s="190"/>
      <c r="L191" s="190"/>
      <c r="M191" s="190"/>
    </row>
    <row r="192" spans="1:13" ht="17" thickBot="1" x14ac:dyDescent="0.25">
      <c r="A192" s="232"/>
      <c r="B192" s="193" t="s">
        <v>445</v>
      </c>
      <c r="C192" s="193"/>
      <c r="D192" s="193"/>
      <c r="E192" s="193"/>
      <c r="F192" s="190"/>
      <c r="G192" s="190"/>
      <c r="H192" s="190"/>
      <c r="I192" s="190"/>
      <c r="J192" s="190"/>
      <c r="K192" s="190"/>
      <c r="L192" s="190"/>
      <c r="M192" s="190"/>
    </row>
    <row r="193" spans="1:13" ht="98" x14ac:dyDescent="0.25">
      <c r="A193" s="232"/>
      <c r="B193" s="197" t="s">
        <v>176</v>
      </c>
      <c r="C193" s="294" t="s">
        <v>446</v>
      </c>
      <c r="D193" s="295" t="s">
        <v>9</v>
      </c>
      <c r="E193" s="233"/>
      <c r="F193" s="190"/>
      <c r="G193" s="190"/>
      <c r="H193" s="190"/>
      <c r="I193" s="190"/>
      <c r="J193" s="190"/>
      <c r="K193" s="190"/>
      <c r="L193" s="190"/>
      <c r="M193" s="190"/>
    </row>
    <row r="194" spans="1:13" x14ac:dyDescent="0.2">
      <c r="A194" s="232"/>
      <c r="B194" s="201" t="s">
        <v>145</v>
      </c>
      <c r="C194" s="296"/>
      <c r="D194" s="151" t="s">
        <v>447</v>
      </c>
      <c r="E194" s="297"/>
      <c r="F194" s="190"/>
      <c r="G194" s="190"/>
      <c r="H194" s="190"/>
      <c r="I194" s="190"/>
      <c r="J194" s="190"/>
      <c r="K194" s="190"/>
      <c r="L194" s="190"/>
      <c r="M194" s="190"/>
    </row>
    <row r="195" spans="1:13" x14ac:dyDescent="0.2">
      <c r="A195" s="232"/>
      <c r="B195" s="201" t="s">
        <v>147</v>
      </c>
      <c r="C195" s="296"/>
      <c r="D195" s="151" t="s">
        <v>447</v>
      </c>
      <c r="E195" s="297"/>
      <c r="F195" s="190"/>
      <c r="G195" s="190"/>
      <c r="H195" s="190"/>
      <c r="I195" s="190"/>
      <c r="J195" s="190"/>
      <c r="K195" s="190"/>
      <c r="L195" s="190"/>
      <c r="M195" s="190"/>
    </row>
    <row r="196" spans="1:13" x14ac:dyDescent="0.2">
      <c r="A196" s="232"/>
      <c r="B196" s="201" t="s">
        <v>149</v>
      </c>
      <c r="C196" s="296"/>
      <c r="D196" s="151"/>
      <c r="E196" s="297"/>
      <c r="F196" s="190"/>
      <c r="G196" s="190"/>
      <c r="H196" s="190"/>
      <c r="I196" s="190"/>
      <c r="J196" s="190"/>
      <c r="K196" s="190"/>
      <c r="L196" s="190"/>
      <c r="M196" s="190"/>
    </row>
    <row r="197" spans="1:13" x14ac:dyDescent="0.2">
      <c r="A197" s="232"/>
      <c r="B197" s="201" t="s">
        <v>97</v>
      </c>
      <c r="C197" s="296"/>
      <c r="D197" s="151"/>
      <c r="E197" s="297"/>
      <c r="F197" s="190"/>
      <c r="G197" s="190"/>
      <c r="H197" s="190"/>
      <c r="I197" s="190"/>
      <c r="J197" s="190"/>
      <c r="K197" s="190"/>
      <c r="L197" s="190"/>
      <c r="M197" s="190"/>
    </row>
    <row r="198" spans="1:13" x14ac:dyDescent="0.2">
      <c r="A198" s="232"/>
      <c r="B198" s="201" t="s">
        <v>150</v>
      </c>
      <c r="C198" s="296"/>
      <c r="D198" s="151" t="s">
        <v>447</v>
      </c>
      <c r="E198" s="297"/>
      <c r="F198" s="190"/>
      <c r="G198" s="190"/>
      <c r="H198" s="190"/>
      <c r="I198" s="190"/>
      <c r="J198" s="190"/>
      <c r="K198" s="190"/>
      <c r="L198" s="190"/>
      <c r="M198" s="190"/>
    </row>
    <row r="199" spans="1:13" x14ac:dyDescent="0.2">
      <c r="A199" s="232"/>
      <c r="B199" s="201" t="s">
        <v>448</v>
      </c>
      <c r="C199" s="296"/>
      <c r="D199" s="151" t="s">
        <v>447</v>
      </c>
      <c r="E199" s="297"/>
      <c r="F199" s="190"/>
      <c r="G199" s="190"/>
      <c r="H199" s="190"/>
      <c r="I199" s="190"/>
      <c r="J199" s="190"/>
      <c r="K199" s="190"/>
      <c r="L199" s="190"/>
      <c r="M199" s="190"/>
    </row>
    <row r="200" spans="1:13" x14ac:dyDescent="0.2">
      <c r="A200" s="232"/>
      <c r="B200" s="201" t="s">
        <v>152</v>
      </c>
      <c r="C200" s="296"/>
      <c r="D200" s="151"/>
      <c r="E200" s="297"/>
      <c r="F200" s="190"/>
      <c r="G200" s="190"/>
      <c r="H200" s="190"/>
      <c r="I200" s="190"/>
      <c r="J200" s="190"/>
      <c r="K200" s="190"/>
      <c r="L200" s="190"/>
      <c r="M200" s="190"/>
    </row>
    <row r="201" spans="1:13" x14ac:dyDescent="0.2">
      <c r="A201" s="232"/>
      <c r="B201" s="201" t="s">
        <v>371</v>
      </c>
      <c r="C201" s="296"/>
      <c r="D201" s="151"/>
      <c r="E201" s="297"/>
      <c r="F201" s="190"/>
      <c r="G201" s="190"/>
      <c r="H201" s="190"/>
      <c r="I201" s="190"/>
      <c r="J201" s="190"/>
      <c r="K201" s="190"/>
      <c r="L201" s="190"/>
      <c r="M201" s="190"/>
    </row>
    <row r="202" spans="1:13" x14ac:dyDescent="0.2">
      <c r="A202" s="232"/>
      <c r="B202" s="142" t="s">
        <v>353</v>
      </c>
      <c r="C202" s="298"/>
      <c r="D202" s="151"/>
      <c r="E202" s="297"/>
      <c r="F202" s="190"/>
      <c r="G202" s="190"/>
      <c r="H202" s="190"/>
      <c r="I202" s="190"/>
      <c r="J202" s="190"/>
      <c r="K202" s="190"/>
      <c r="L202" s="190"/>
      <c r="M202" s="190"/>
    </row>
    <row r="203" spans="1:13" x14ac:dyDescent="0.2">
      <c r="A203" s="232"/>
      <c r="B203" s="142" t="s">
        <v>353</v>
      </c>
      <c r="C203" s="298"/>
      <c r="D203" s="151"/>
      <c r="E203" s="297"/>
      <c r="F203" s="190"/>
      <c r="G203" s="190"/>
      <c r="H203" s="190"/>
      <c r="I203" s="190"/>
      <c r="J203" s="190"/>
      <c r="K203" s="190"/>
      <c r="L203" s="190"/>
      <c r="M203" s="190"/>
    </row>
    <row r="204" spans="1:13" x14ac:dyDescent="0.2">
      <c r="A204" s="232"/>
      <c r="B204" s="142" t="s">
        <v>353</v>
      </c>
      <c r="C204" s="176"/>
      <c r="D204" s="151"/>
      <c r="E204" s="297"/>
      <c r="F204" s="190"/>
      <c r="G204" s="190"/>
      <c r="H204" s="190"/>
      <c r="I204" s="190"/>
      <c r="J204" s="190"/>
      <c r="K204" s="190"/>
      <c r="L204" s="190"/>
      <c r="M204" s="190"/>
    </row>
    <row r="205" spans="1:13" x14ac:dyDescent="0.2">
      <c r="A205" s="232"/>
      <c r="B205" s="142" t="s">
        <v>353</v>
      </c>
      <c r="C205" s="176"/>
      <c r="D205" s="151"/>
      <c r="E205" s="297"/>
      <c r="F205" s="190"/>
      <c r="G205" s="190"/>
      <c r="H205" s="190"/>
      <c r="I205" s="190"/>
      <c r="J205" s="190"/>
      <c r="K205" s="190"/>
      <c r="L205" s="190"/>
      <c r="M205" s="190"/>
    </row>
    <row r="206" spans="1:13" x14ac:dyDescent="0.2">
      <c r="A206" s="232"/>
      <c r="B206" s="142" t="s">
        <v>353</v>
      </c>
      <c r="C206" s="176"/>
      <c r="D206" s="151"/>
      <c r="E206" s="297"/>
      <c r="F206" s="190"/>
      <c r="G206" s="190"/>
      <c r="H206" s="190"/>
      <c r="I206" s="190"/>
      <c r="J206" s="190"/>
      <c r="K206" s="190"/>
      <c r="L206" s="190"/>
      <c r="M206" s="190"/>
    </row>
    <row r="207" spans="1:13" x14ac:dyDescent="0.2">
      <c r="A207" s="232"/>
      <c r="B207" s="142" t="s">
        <v>353</v>
      </c>
      <c r="C207" s="176"/>
      <c r="D207" s="151"/>
      <c r="E207" s="297"/>
      <c r="F207" s="190"/>
      <c r="G207" s="190"/>
      <c r="H207" s="190"/>
      <c r="I207" s="190"/>
      <c r="J207" s="190"/>
      <c r="K207" s="190"/>
      <c r="L207" s="190"/>
      <c r="M207" s="190"/>
    </row>
    <row r="208" spans="1:13" x14ac:dyDescent="0.2">
      <c r="A208" s="232"/>
      <c r="B208" s="142" t="s">
        <v>353</v>
      </c>
      <c r="C208" s="176"/>
      <c r="D208" s="151"/>
      <c r="E208" s="297"/>
      <c r="F208" s="190"/>
      <c r="G208" s="190"/>
      <c r="H208" s="190"/>
      <c r="I208" s="190"/>
      <c r="J208" s="190"/>
      <c r="K208" s="190"/>
      <c r="L208" s="190"/>
      <c r="M208" s="190"/>
    </row>
    <row r="209" spans="1:13" x14ac:dyDescent="0.2">
      <c r="A209" s="232"/>
      <c r="B209" s="142" t="s">
        <v>353</v>
      </c>
      <c r="C209" s="176"/>
      <c r="D209" s="151"/>
      <c r="E209" s="297"/>
      <c r="F209" s="190"/>
      <c r="G209" s="190"/>
      <c r="H209" s="190"/>
      <c r="I209" s="190"/>
      <c r="J209" s="190"/>
      <c r="K209" s="190"/>
      <c r="L209" s="190"/>
      <c r="M209" s="190"/>
    </row>
    <row r="210" spans="1:13" x14ac:dyDescent="0.2">
      <c r="A210" s="232"/>
      <c r="B210" s="142" t="s">
        <v>353</v>
      </c>
      <c r="C210" s="176"/>
      <c r="D210" s="151"/>
      <c r="E210" s="297"/>
      <c r="F210" s="190"/>
      <c r="G210" s="190"/>
      <c r="H210" s="190"/>
      <c r="I210" s="190"/>
      <c r="J210" s="190"/>
      <c r="K210" s="190"/>
      <c r="L210" s="190"/>
      <c r="M210" s="190"/>
    </row>
    <row r="211" spans="1:13" x14ac:dyDescent="0.2">
      <c r="A211" s="232"/>
      <c r="B211" s="142" t="s">
        <v>353</v>
      </c>
      <c r="C211" s="176"/>
      <c r="D211" s="151"/>
      <c r="E211" s="297"/>
      <c r="F211" s="190"/>
      <c r="G211" s="190"/>
      <c r="H211" s="190"/>
      <c r="I211" s="190"/>
      <c r="J211" s="190"/>
      <c r="K211" s="190"/>
      <c r="L211" s="190"/>
      <c r="M211" s="190"/>
    </row>
    <row r="212" spans="1:13" x14ac:dyDescent="0.2">
      <c r="A212" s="232"/>
      <c r="B212" s="142" t="s">
        <v>353</v>
      </c>
      <c r="C212" s="298"/>
      <c r="D212" s="151"/>
      <c r="E212" s="297"/>
      <c r="F212" s="190"/>
      <c r="G212" s="190"/>
      <c r="H212" s="190"/>
      <c r="I212" s="190"/>
      <c r="J212" s="190"/>
      <c r="K212" s="190"/>
      <c r="L212" s="190"/>
      <c r="M212" s="190"/>
    </row>
    <row r="213" spans="1:13" x14ac:dyDescent="0.2">
      <c r="A213" s="232"/>
      <c r="B213" s="142" t="s">
        <v>353</v>
      </c>
      <c r="C213" s="298"/>
      <c r="D213" s="151"/>
      <c r="E213" s="297"/>
      <c r="F213" s="190"/>
      <c r="G213" s="190"/>
      <c r="H213" s="190"/>
      <c r="I213" s="190"/>
      <c r="J213" s="190"/>
      <c r="K213" s="190"/>
      <c r="L213" s="190"/>
      <c r="M213" s="190"/>
    </row>
    <row r="214" spans="1:13" x14ac:dyDescent="0.2">
      <c r="A214" s="232"/>
      <c r="B214" s="142" t="s">
        <v>353</v>
      </c>
      <c r="C214" s="176"/>
      <c r="D214" s="151"/>
      <c r="E214" s="297"/>
      <c r="F214" s="190"/>
      <c r="G214" s="190"/>
      <c r="H214" s="190"/>
      <c r="I214" s="190"/>
      <c r="J214" s="190"/>
      <c r="K214" s="190"/>
      <c r="L214" s="190"/>
      <c r="M214" s="190"/>
    </row>
    <row r="215" spans="1:13" x14ac:dyDescent="0.2">
      <c r="A215" s="232"/>
      <c r="B215" s="142" t="s">
        <v>353</v>
      </c>
      <c r="C215" s="298"/>
      <c r="D215" s="151"/>
      <c r="E215" s="297"/>
      <c r="F215" s="190"/>
      <c r="G215" s="190"/>
      <c r="H215" s="190"/>
      <c r="I215" s="190"/>
      <c r="J215" s="190"/>
      <c r="K215" s="190"/>
      <c r="L215" s="190"/>
      <c r="M215" s="190"/>
    </row>
    <row r="216" spans="1:13" ht="17" thickBot="1" x14ac:dyDescent="0.25">
      <c r="A216" s="232"/>
      <c r="B216" s="299" t="s">
        <v>353</v>
      </c>
      <c r="C216" s="298"/>
      <c r="D216" s="151"/>
      <c r="E216" s="297"/>
      <c r="F216" s="190"/>
      <c r="G216" s="190"/>
      <c r="H216" s="190"/>
      <c r="I216" s="190"/>
      <c r="J216" s="190"/>
      <c r="K216" s="190"/>
      <c r="L216" s="190"/>
      <c r="M216" s="190"/>
    </row>
    <row r="217" spans="1:13" ht="17" thickBot="1" x14ac:dyDescent="0.25">
      <c r="A217" s="232"/>
      <c r="B217" s="300" t="s">
        <v>7</v>
      </c>
      <c r="C217" s="301">
        <f>SUM(C194:C216)</f>
        <v>0</v>
      </c>
      <c r="D217" s="302"/>
      <c r="E217" s="297"/>
      <c r="F217" s="190"/>
      <c r="G217" s="190"/>
      <c r="H217" s="190"/>
      <c r="I217" s="190"/>
      <c r="J217" s="190"/>
      <c r="K217" s="190"/>
      <c r="L217" s="190"/>
      <c r="M217" s="190"/>
    </row>
    <row r="218" spans="1:13" x14ac:dyDescent="0.2">
      <c r="A218" s="232"/>
      <c r="B218" s="190"/>
      <c r="C218" s="190"/>
      <c r="D218" s="190"/>
      <c r="E218" s="190"/>
      <c r="F218" s="190"/>
      <c r="G218" s="190"/>
      <c r="H218" s="190"/>
      <c r="I218" s="190"/>
      <c r="J218" s="190"/>
      <c r="K218" s="190"/>
      <c r="L218" s="190"/>
      <c r="M218" s="190"/>
    </row>
    <row r="219" spans="1:13" x14ac:dyDescent="0.2">
      <c r="A219" s="303" t="s">
        <v>449</v>
      </c>
      <c r="B219" s="304" t="s">
        <v>450</v>
      </c>
      <c r="C219" s="305"/>
      <c r="D219" s="305"/>
      <c r="E219" s="305"/>
      <c r="F219" s="190"/>
      <c r="G219" s="190"/>
      <c r="H219" s="190"/>
      <c r="I219" s="190"/>
      <c r="J219" s="190"/>
      <c r="K219" s="190"/>
      <c r="L219" s="190"/>
      <c r="M219" s="190"/>
    </row>
    <row r="220" spans="1:13" ht="17" thickBot="1" x14ac:dyDescent="0.25">
      <c r="A220" s="191"/>
      <c r="B220" s="306" t="s">
        <v>154</v>
      </c>
      <c r="C220" s="307"/>
      <c r="D220" s="307"/>
      <c r="E220" s="307"/>
      <c r="F220" s="190"/>
      <c r="G220" s="190"/>
      <c r="H220" s="190"/>
      <c r="I220" s="190"/>
      <c r="J220" s="190"/>
      <c r="K220" s="190"/>
      <c r="L220" s="190"/>
      <c r="M220" s="190"/>
    </row>
    <row r="221" spans="1:13" ht="98" x14ac:dyDescent="0.2">
      <c r="A221" s="194"/>
      <c r="B221" s="308" t="s">
        <v>155</v>
      </c>
      <c r="C221" s="294" t="s">
        <v>156</v>
      </c>
      <c r="D221" s="294" t="s">
        <v>373</v>
      </c>
      <c r="E221" s="309" t="s">
        <v>374</v>
      </c>
      <c r="F221" s="294" t="s">
        <v>159</v>
      </c>
      <c r="G221" s="294" t="s">
        <v>160</v>
      </c>
      <c r="H221" s="294" t="s">
        <v>161</v>
      </c>
      <c r="I221" s="294" t="s">
        <v>162</v>
      </c>
      <c r="J221" s="294" t="s">
        <v>375</v>
      </c>
      <c r="K221" s="294" t="s">
        <v>164</v>
      </c>
      <c r="L221" s="294" t="s">
        <v>165</v>
      </c>
      <c r="M221" s="295" t="s">
        <v>9</v>
      </c>
    </row>
    <row r="222" spans="1:13" ht="17" x14ac:dyDescent="0.2">
      <c r="A222" s="310"/>
      <c r="B222" s="311" t="s">
        <v>451</v>
      </c>
      <c r="C222" s="173" t="s">
        <v>452</v>
      </c>
      <c r="D222" s="174" t="s">
        <v>389</v>
      </c>
      <c r="E222" s="175" t="s">
        <v>353</v>
      </c>
      <c r="F222" s="176" t="s">
        <v>453</v>
      </c>
      <c r="G222" s="173"/>
      <c r="H222" s="173">
        <v>15</v>
      </c>
      <c r="I222" s="174" t="s">
        <v>39</v>
      </c>
      <c r="J222" s="296"/>
      <c r="K222" s="312"/>
      <c r="L222" s="177" t="s">
        <v>378</v>
      </c>
      <c r="M222" s="148"/>
    </row>
    <row r="223" spans="1:13" ht="17" x14ac:dyDescent="0.2">
      <c r="A223" s="310"/>
      <c r="B223" s="311" t="s">
        <v>454</v>
      </c>
      <c r="C223" s="173" t="s">
        <v>452</v>
      </c>
      <c r="D223" s="174" t="s">
        <v>389</v>
      </c>
      <c r="E223" s="175" t="s">
        <v>353</v>
      </c>
      <c r="F223" s="176">
        <v>150000</v>
      </c>
      <c r="G223" s="173"/>
      <c r="H223" s="173">
        <v>20</v>
      </c>
      <c r="I223" s="174" t="s">
        <v>46</v>
      </c>
      <c r="J223" s="296"/>
      <c r="K223" s="312"/>
      <c r="L223" s="177" t="s">
        <v>378</v>
      </c>
      <c r="M223" s="148"/>
    </row>
    <row r="224" spans="1:13" ht="17" x14ac:dyDescent="0.2">
      <c r="A224" s="310"/>
      <c r="B224" s="311" t="s">
        <v>455</v>
      </c>
      <c r="C224" s="173" t="s">
        <v>452</v>
      </c>
      <c r="D224" s="174" t="s">
        <v>389</v>
      </c>
      <c r="E224" s="175" t="s">
        <v>353</v>
      </c>
      <c r="F224" s="176">
        <v>200000</v>
      </c>
      <c r="G224" s="173"/>
      <c r="H224" s="173">
        <v>25</v>
      </c>
      <c r="I224" s="174" t="s">
        <v>46</v>
      </c>
      <c r="J224" s="296"/>
      <c r="K224" s="312"/>
      <c r="L224" s="177" t="s">
        <v>378</v>
      </c>
      <c r="M224" s="148"/>
    </row>
    <row r="225" spans="1:13" ht="17" x14ac:dyDescent="0.2">
      <c r="A225" s="310"/>
      <c r="B225" s="311" t="s">
        <v>456</v>
      </c>
      <c r="C225" s="173" t="s">
        <v>452</v>
      </c>
      <c r="D225" s="174" t="s">
        <v>389</v>
      </c>
      <c r="E225" s="175" t="s">
        <v>169</v>
      </c>
      <c r="F225" s="313">
        <v>90000</v>
      </c>
      <c r="G225" s="173"/>
      <c r="H225" s="173">
        <v>20</v>
      </c>
      <c r="I225" s="174" t="s">
        <v>46</v>
      </c>
      <c r="J225" s="296"/>
      <c r="K225" s="312"/>
      <c r="L225" s="177" t="s">
        <v>378</v>
      </c>
      <c r="M225" s="148"/>
    </row>
    <row r="226" spans="1:13" ht="17" x14ac:dyDescent="0.2">
      <c r="A226" s="310"/>
      <c r="B226" s="311" t="s">
        <v>457</v>
      </c>
      <c r="C226" s="173" t="s">
        <v>452</v>
      </c>
      <c r="D226" s="174" t="s">
        <v>389</v>
      </c>
      <c r="E226" s="175" t="s">
        <v>353</v>
      </c>
      <c r="F226" s="176">
        <v>249000</v>
      </c>
      <c r="G226" s="173"/>
      <c r="H226" s="173">
        <v>15</v>
      </c>
      <c r="I226" s="174" t="s">
        <v>458</v>
      </c>
      <c r="J226" s="296">
        <v>1.5</v>
      </c>
      <c r="K226" s="314">
        <v>262</v>
      </c>
      <c r="L226" s="177" t="s">
        <v>378</v>
      </c>
      <c r="M226" s="148"/>
    </row>
    <row r="227" spans="1:13" ht="17" x14ac:dyDescent="0.2">
      <c r="A227" s="310"/>
      <c r="B227" s="311" t="s">
        <v>459</v>
      </c>
      <c r="C227" s="173" t="s">
        <v>452</v>
      </c>
      <c r="D227" s="174" t="s">
        <v>389</v>
      </c>
      <c r="E227" s="175" t="s">
        <v>353</v>
      </c>
      <c r="F227" s="176">
        <v>40000</v>
      </c>
      <c r="G227" s="173"/>
      <c r="H227" s="173">
        <v>15</v>
      </c>
      <c r="I227" s="174" t="s">
        <v>46</v>
      </c>
      <c r="J227" s="296"/>
      <c r="K227" s="312"/>
      <c r="L227" s="177" t="s">
        <v>378</v>
      </c>
      <c r="M227" s="148"/>
    </row>
    <row r="228" spans="1:13" ht="17" x14ac:dyDescent="0.2">
      <c r="A228" s="310"/>
      <c r="B228" s="312" t="s">
        <v>460</v>
      </c>
      <c r="C228" s="173" t="s">
        <v>452</v>
      </c>
      <c r="D228" s="174" t="s">
        <v>389</v>
      </c>
      <c r="E228" s="175" t="s">
        <v>353</v>
      </c>
      <c r="F228" s="176">
        <v>10000</v>
      </c>
      <c r="G228" s="173"/>
      <c r="H228" s="173">
        <v>15</v>
      </c>
      <c r="I228" s="174" t="s">
        <v>39</v>
      </c>
      <c r="J228" s="296"/>
      <c r="K228" s="312"/>
      <c r="L228" s="177" t="s">
        <v>378</v>
      </c>
      <c r="M228" s="148"/>
    </row>
    <row r="229" spans="1:13" ht="17" x14ac:dyDescent="0.2">
      <c r="A229" s="310"/>
      <c r="B229" s="311" t="s">
        <v>461</v>
      </c>
      <c r="C229" s="173" t="s">
        <v>452</v>
      </c>
      <c r="D229" s="174" t="s">
        <v>389</v>
      </c>
      <c r="E229" s="175" t="s">
        <v>353</v>
      </c>
      <c r="F229" s="176">
        <v>76000</v>
      </c>
      <c r="G229" s="173"/>
      <c r="H229" s="173">
        <v>15</v>
      </c>
      <c r="I229" s="174" t="s">
        <v>39</v>
      </c>
      <c r="J229" s="296"/>
      <c r="K229" s="312"/>
      <c r="L229" s="177" t="s">
        <v>378</v>
      </c>
      <c r="M229" s="148"/>
    </row>
    <row r="230" spans="1:13" ht="102" x14ac:dyDescent="0.2">
      <c r="A230" s="310"/>
      <c r="B230" s="315" t="s">
        <v>462</v>
      </c>
      <c r="C230" s="173" t="s">
        <v>452</v>
      </c>
      <c r="D230" s="174" t="s">
        <v>389</v>
      </c>
      <c r="E230" s="175" t="s">
        <v>353</v>
      </c>
      <c r="F230" s="176">
        <v>10000</v>
      </c>
      <c r="G230" s="173"/>
      <c r="H230" s="173">
        <v>15</v>
      </c>
      <c r="I230" s="174" t="s">
        <v>39</v>
      </c>
      <c r="J230" s="296"/>
      <c r="K230" s="312"/>
      <c r="L230" s="177" t="s">
        <v>378</v>
      </c>
      <c r="M230" s="148"/>
    </row>
    <row r="231" spans="1:13" ht="17" x14ac:dyDescent="0.2">
      <c r="A231" s="310"/>
      <c r="B231" s="180" t="s">
        <v>463</v>
      </c>
      <c r="C231" s="173" t="s">
        <v>452</v>
      </c>
      <c r="D231" s="174" t="s">
        <v>389</v>
      </c>
      <c r="E231" s="175" t="s">
        <v>353</v>
      </c>
      <c r="F231" s="176">
        <v>20000</v>
      </c>
      <c r="G231" s="173"/>
      <c r="H231" s="173">
        <v>15</v>
      </c>
      <c r="I231" s="174" t="s">
        <v>46</v>
      </c>
      <c r="J231" s="296"/>
      <c r="K231" s="312"/>
      <c r="L231" s="177" t="s">
        <v>378</v>
      </c>
      <c r="M231" s="148"/>
    </row>
    <row r="232" spans="1:13" ht="204" x14ac:dyDescent="0.2">
      <c r="A232" s="194"/>
      <c r="B232" s="172" t="s">
        <v>464</v>
      </c>
      <c r="C232" s="173" t="s">
        <v>452</v>
      </c>
      <c r="D232" s="174" t="s">
        <v>389</v>
      </c>
      <c r="E232" s="175" t="s">
        <v>353</v>
      </c>
      <c r="F232" s="176">
        <v>20000</v>
      </c>
      <c r="G232" s="173"/>
      <c r="H232" s="173">
        <v>15</v>
      </c>
      <c r="I232" s="174" t="s">
        <v>39</v>
      </c>
      <c r="J232" s="296">
        <v>7.4999999999999997E-3</v>
      </c>
      <c r="K232" s="312">
        <v>50</v>
      </c>
      <c r="L232" s="177" t="s">
        <v>378</v>
      </c>
      <c r="M232" s="148"/>
    </row>
    <row r="233" spans="1:13" ht="17" x14ac:dyDescent="0.2">
      <c r="A233" s="194"/>
      <c r="B233" s="316"/>
      <c r="C233" s="173"/>
      <c r="D233" s="174" t="s">
        <v>353</v>
      </c>
      <c r="E233" s="175" t="s">
        <v>353</v>
      </c>
      <c r="F233" s="176"/>
      <c r="G233" s="173"/>
      <c r="H233" s="173"/>
      <c r="I233" s="174" t="s">
        <v>39</v>
      </c>
      <c r="J233" s="316"/>
      <c r="K233" s="314"/>
      <c r="L233" s="177" t="s">
        <v>378</v>
      </c>
      <c r="M233" s="148"/>
    </row>
    <row r="234" spans="1:13" ht="68" x14ac:dyDescent="0.2">
      <c r="A234" s="194"/>
      <c r="B234" s="180"/>
      <c r="C234" s="173"/>
      <c r="D234" s="174" t="s">
        <v>353</v>
      </c>
      <c r="E234" s="175" t="s">
        <v>353</v>
      </c>
      <c r="F234" s="176"/>
      <c r="G234" s="173"/>
      <c r="H234" s="173"/>
      <c r="I234" s="174" t="s">
        <v>353</v>
      </c>
      <c r="J234" s="296"/>
      <c r="K234" s="312"/>
      <c r="L234" s="177" t="s">
        <v>386</v>
      </c>
      <c r="M234" s="148"/>
    </row>
    <row r="235" spans="1:13" ht="68" x14ac:dyDescent="0.2">
      <c r="A235" s="194"/>
      <c r="B235" s="180"/>
      <c r="C235" s="173"/>
      <c r="D235" s="174" t="s">
        <v>353</v>
      </c>
      <c r="E235" s="175" t="s">
        <v>353</v>
      </c>
      <c r="F235" s="176"/>
      <c r="G235" s="173"/>
      <c r="H235" s="173"/>
      <c r="I235" s="174" t="s">
        <v>353</v>
      </c>
      <c r="J235" s="296"/>
      <c r="K235" s="312"/>
      <c r="L235" s="177" t="s">
        <v>386</v>
      </c>
      <c r="M235" s="148"/>
    </row>
    <row r="236" spans="1:13" ht="68" x14ac:dyDescent="0.2">
      <c r="A236" s="194"/>
      <c r="B236" s="180"/>
      <c r="C236" s="173"/>
      <c r="D236" s="174" t="s">
        <v>353</v>
      </c>
      <c r="E236" s="175" t="s">
        <v>353</v>
      </c>
      <c r="F236" s="176"/>
      <c r="G236" s="173"/>
      <c r="H236" s="173"/>
      <c r="I236" s="174" t="s">
        <v>353</v>
      </c>
      <c r="J236" s="296"/>
      <c r="K236" s="312"/>
      <c r="L236" s="177" t="s">
        <v>386</v>
      </c>
      <c r="M236" s="148"/>
    </row>
    <row r="237" spans="1:13" ht="69" thickBot="1" x14ac:dyDescent="0.25">
      <c r="A237" s="194"/>
      <c r="B237" s="181"/>
      <c r="C237" s="182"/>
      <c r="D237" s="183" t="s">
        <v>353</v>
      </c>
      <c r="E237" s="184" t="s">
        <v>353</v>
      </c>
      <c r="F237" s="185"/>
      <c r="G237" s="182"/>
      <c r="H237" s="182"/>
      <c r="I237" s="183" t="s">
        <v>353</v>
      </c>
      <c r="J237" s="317"/>
      <c r="K237" s="318"/>
      <c r="L237" s="187" t="s">
        <v>386</v>
      </c>
      <c r="M237" s="167"/>
    </row>
  </sheetData>
  <mergeCells count="20">
    <mergeCell ref="B219:E219"/>
    <mergeCell ref="B220:E220"/>
    <mergeCell ref="B184:E184"/>
    <mergeCell ref="B186:E186"/>
    <mergeCell ref="B187:E187"/>
    <mergeCell ref="B188:E188"/>
    <mergeCell ref="B191:E191"/>
    <mergeCell ref="B192:E192"/>
    <mergeCell ref="B130:B131"/>
    <mergeCell ref="C130:D130"/>
    <mergeCell ref="E130:F130"/>
    <mergeCell ref="B149:E149"/>
    <mergeCell ref="B182:E182"/>
    <mergeCell ref="B183:E183"/>
    <mergeCell ref="B1:E1"/>
    <mergeCell ref="B2:E2"/>
    <mergeCell ref="B3:E3"/>
    <mergeCell ref="B4:D4"/>
    <mergeCell ref="B24:G24"/>
    <mergeCell ref="B25:E25"/>
  </mergeCells>
  <dataValidations count="20">
    <dataValidation type="list" allowBlank="1" showInputMessage="1" showErrorMessage="1" sqref="I151:I180" xr:uid="{56C0C78F-123E-BC4F-8390-686EBD585E6C}">
      <formula1>unitCO2D</formula1>
    </dataValidation>
    <dataValidation type="list" allowBlank="1" showInputMessage="1" showErrorMessage="1" sqref="E151:E180" xr:uid="{9EAB842F-B346-004E-A6D9-2BBB871FCAF9}">
      <formula1>unitCO2C</formula1>
    </dataValidation>
    <dataValidation type="list" allowBlank="1" showInputMessage="1" showErrorMessage="1" sqref="F151:F180" xr:uid="{46551AF1-3397-524A-A81B-4E2C1A9F8BFF}">
      <formula1>targetboundary</formula1>
    </dataValidation>
    <dataValidation type="list" allowBlank="1" showInputMessage="1" showErrorMessage="1" sqref="G151:G180" xr:uid="{188F01BA-2DE9-504A-AE2A-4BC9FACFFBD9}">
      <formula1>IF($A$1="Calendar",year,yeardash)</formula1>
    </dataValidation>
    <dataValidation type="list" allowBlank="1" showInputMessage="1" showErrorMessage="1" sqref="J151:J180" xr:uid="{10B022F4-9B96-0642-AFB4-27F18C987923}">
      <formula1>IF($A$1="Calendar",Year_target,yeardash_target)</formula1>
    </dataValidation>
    <dataValidation type="decimal" allowBlank="1" showInputMessage="1" showErrorMessage="1" errorTitle="Invalid Data" error="Please enter a number only here." sqref="I30:I124" xr:uid="{62CA0FFA-5A5F-CE44-9C30-65DC6F07737B}">
      <formula1>-100000000</formula1>
      <formula2>1000000000</formula2>
    </dataValidation>
    <dataValidation type="decimal" allowBlank="1" showInputMessage="1" showErrorMessage="1" errorTitle="Invalid Data" error="Please enter a number only here." sqref="E30:E124" xr:uid="{77DC93BD-58F9-244E-8B4D-07AAB6F67636}">
      <formula1>-100000000000</formula1>
      <formula2>100000000000</formula2>
    </dataValidation>
    <dataValidation type="decimal" allowBlank="1" showInputMessage="1" showErrorMessage="1" errorTitle="Invalid Data" error="Please enter a number only here. All text should go in the comments section." sqref="E6:H21" xr:uid="{D98BF22C-7029-0D47-B01D-D6C548A9C23C}">
      <formula1>0</formula1>
      <formula2>100000000000</formula2>
    </dataValidation>
    <dataValidation type="list" allowBlank="1" showInputMessage="1" showErrorMessage="1" sqref="D96:D125 D30:D94" xr:uid="{FBDE01E6-A119-0842-BCA0-45D852ADB8CC}">
      <formula1>Scope</formula1>
    </dataValidation>
    <dataValidation type="decimal" allowBlank="1" showInputMessage="1" showErrorMessage="1" sqref="E125 C126:C129" xr:uid="{88F0D463-D95E-184C-8351-B173BBCC4838}">
      <formula1>0</formula1>
      <formula2>100000000000</formula2>
    </dataValidation>
    <dataValidation type="list" allowBlank="1" showInputMessage="1" showErrorMessage="1" sqref="C151:C180" xr:uid="{B739E93F-38AE-DB46-8DD7-942E5BDE3687}">
      <formula1>targettype</formula1>
    </dataValidation>
    <dataValidation type="decimal" allowBlank="1" showInputMessage="1" showErrorMessage="1" sqref="E128:E129 F129" xr:uid="{6EC9AA64-34E5-FF41-B769-654EC6F6C5C9}">
      <formula1>0.000000001</formula1>
      <formula2>1000000000</formula2>
    </dataValidation>
    <dataValidation type="list" allowBlank="1" showInputMessage="1" showErrorMessage="1" sqref="F128" xr:uid="{31B2FBFE-6E7B-BD43-BD8A-CD03E3A83405}">
      <formula1>unitCO2E</formula1>
    </dataValidation>
    <dataValidation type="list" allowBlank="1" showInputMessage="1" showErrorMessage="1" sqref="E222:E237" xr:uid="{160C41E4-3F05-8343-B46D-629C37A2EC12}">
      <formula1>Estimated</formula1>
    </dataValidation>
    <dataValidation type="list" allowBlank="1" showInputMessage="1" showErrorMessage="1" sqref="B132:B145" xr:uid="{E1712E37-354F-E743-A00E-200A4F11EB4C}">
      <formula1>Renewables</formula1>
    </dataValidation>
    <dataValidation type="list" allowBlank="1" showInputMessage="1" showErrorMessage="1" sqref="B202:B216" xr:uid="{D98A785A-FC93-1640-9F94-CF650CE26CD0}">
      <formula1>three_e</formula1>
    </dataValidation>
    <dataValidation type="decimal" allowBlank="1" showInputMessage="1" showErrorMessage="1" errorTitle="Invalid Data" error="Please enter a number only here." sqref="C132:F145" xr:uid="{CE6DB5DF-9E58-4A46-9747-9AD88FF73F36}">
      <formula1>-10000000000000</formula1>
      <formula2>10000000000000</formula2>
    </dataValidation>
    <dataValidation type="decimal" allowBlank="1" showInputMessage="1" showErrorMessage="1" errorTitle="Invalid Data" error="Please enter a number only here." sqref="C194:C216" xr:uid="{0845D0E8-0D7D-514A-AD09-D5C078208263}">
      <formula1>-100000000000000</formula1>
      <formula2>1000000000000000</formula2>
    </dataValidation>
    <dataValidation type="decimal" allowBlank="1" showInputMessage="1" showErrorMessage="1" errorTitle="Invalid Data" error="Please enter a number only here." sqref="G96:G124" xr:uid="{AD65F225-707A-3A43-BA9A-D32A53B792F4}">
      <formula1>0</formula1>
      <formula2>10000000</formula2>
    </dataValidation>
    <dataValidation type="list" allowBlank="1" showInputMessage="1" showErrorMessage="1" sqref="L222:L237" xr:uid="{A67CDB68-4803-1B4A-B630-0A6CCF4CBDA2}">
      <formula1>"Please select from drop down box, 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2016_Report</vt:lpstr>
      <vt:lpstr>2017</vt:lpstr>
      <vt:lpstr>2018</vt:lpstr>
      <vt:lpstr>2019</vt:lpstr>
      <vt:lpstr>2020</vt:lpstr>
      <vt:lpstr>2021</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Raza Khan</dc:creator>
  <cp:lastModifiedBy>Ahmad Raza Khan</cp:lastModifiedBy>
  <dcterms:created xsi:type="dcterms:W3CDTF">2023-07-27T08:10:02Z</dcterms:created>
  <dcterms:modified xsi:type="dcterms:W3CDTF">2023-07-30T19:08:16Z</dcterms:modified>
</cp:coreProperties>
</file>