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dj5\Desktop\Revised PBCCDR With City Deal\"/>
    </mc:Choice>
  </mc:AlternateContent>
  <xr:revisionPtr revIDLastSave="0" documentId="8_{5CF4E43C-3DDC-4753-B5F0-188DD00B01FB}" xr6:coauthVersionLast="45" xr6:coauthVersionMax="45" xr10:uidLastSave="{00000000-0000-0000-0000-000000000000}"/>
  <bookViews>
    <workbookView xWindow="-120" yWindow="-120" windowWidth="24240" windowHeight="13140" activeTab="8"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s>
  <externalReferences>
    <externalReference r:id="rId10"/>
    <externalReference r:id="rId11"/>
  </externalReferences>
  <definedNames>
    <definedName name="_xlnm.Print_Titles" localSheetId="0">Sheet1!$1:$2</definedName>
    <definedName name="_xlnm.Print_Titles" localSheetId="1">Sheet2!$1:$2</definedName>
    <definedName name="_xlnm.Print_Titles" localSheetId="2">Sheet3!$1:$2</definedName>
    <definedName name="_xlnm.Print_Titles" localSheetId="3">Sheet4!$1:$2</definedName>
    <definedName name="_xlnm.Print_Titles" localSheetId="4">Sheet5!$1:$2</definedName>
    <definedName name="_xlnm.Print_Titles" localSheetId="5">Sheet6!$1:$2</definedName>
    <definedName name="_xlnm.Print_Titles" localSheetId="6">Sheet7!$1:$2</definedName>
    <definedName name="_xlnm.Print_Titles" localSheetId="7">Sheet8!$1:$2</definedName>
    <definedName name="_xlnm.Print_Titles" localSheetId="8">Sheet9!$1:$2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72" i="4" l="1"/>
  <c r="AA73" i="4"/>
  <c r="AA70" i="4"/>
  <c r="B69" i="4" s="1"/>
  <c r="AA69" i="4"/>
  <c r="BF37" i="4" l="1"/>
  <c r="BF36" i="4"/>
  <c r="BF35" i="4"/>
  <c r="BF34" i="4"/>
  <c r="BF33" i="4"/>
  <c r="BF32" i="4"/>
  <c r="BF31" i="4"/>
  <c r="BF30" i="4"/>
  <c r="BF29" i="4"/>
  <c r="BF28" i="4"/>
  <c r="BF27" i="4"/>
  <c r="BF26" i="4"/>
  <c r="BF25" i="4"/>
  <c r="AG51" i="4"/>
  <c r="AG50" i="4"/>
  <c r="AG49" i="4"/>
  <c r="AG48" i="4"/>
  <c r="AG47" i="4"/>
  <c r="AG46" i="4"/>
  <c r="AG45" i="4"/>
  <c r="AG44" i="4"/>
  <c r="AG43" i="4"/>
  <c r="AG42" i="4"/>
  <c r="BF42" i="4" s="1"/>
  <c r="AS44" i="4"/>
  <c r="AS45" i="4"/>
  <c r="AS43" i="4"/>
  <c r="BF45" i="4" l="1"/>
  <c r="BF43" i="4"/>
  <c r="BF44" i="4"/>
  <c r="AG41" i="4"/>
  <c r="AG40" i="4"/>
  <c r="AG39" i="4"/>
  <c r="AS51" i="4"/>
  <c r="BF51" i="4" s="1"/>
  <c r="AS50" i="4"/>
  <c r="BF50" i="4" s="1"/>
  <c r="AS49" i="4"/>
  <c r="BF49" i="4" s="1"/>
  <c r="AS47" i="4"/>
  <c r="BF47" i="4" s="1"/>
  <c r="AS48" i="4"/>
  <c r="BF48" i="4" s="1"/>
  <c r="AS46" i="4"/>
  <c r="BF46" i="4" s="1"/>
  <c r="AS41" i="4"/>
  <c r="AS40" i="4"/>
  <c r="AS39" i="4"/>
  <c r="BF41" i="4" l="1"/>
  <c r="BF39" i="4"/>
  <c r="BF40" i="4"/>
  <c r="R21" i="4" l="1"/>
  <c r="O21" i="4"/>
  <c r="F21" i="4"/>
  <c r="Z21" i="4" l="1"/>
</calcChain>
</file>

<file path=xl/sharedStrings.xml><?xml version="1.0" encoding="utf-8"?>
<sst xmlns="http://schemas.openxmlformats.org/spreadsheetml/2006/main" count="813" uniqueCount="478">
  <si>
    <t>TABLE OF CONTENTS</t>
  </si>
  <si>
    <t>Required</t>
  </si>
  <si>
    <t>PART 1:  PROFILE OF REPORTING BODY</t>
  </si>
  <si>
    <t>PART 2: GOVERNANCE, MANAGEMENT AND STRATEGY</t>
  </si>
  <si>
    <t xml:space="preserve">PART 3: EMISSIONS, TARGETS AND PROJECTS
</t>
  </si>
  <si>
    <t>PART 4: ADAPTATION</t>
  </si>
  <si>
    <t>PART 5: PROCUREMENT</t>
  </si>
  <si>
    <t>PART 6: VALIDATION AND DECLARATION</t>
  </si>
  <si>
    <t>Recommended Reporting: Reporting on Wider Influence</t>
  </si>
  <si>
    <t>RECOMMENDED – WIDER INFLUENCE</t>
  </si>
  <si>
    <t>OTHER NOTABLE REPORTABLE ACTIVITY</t>
  </si>
  <si>
    <t>PART 1: PROFILE OF REPORTING BODY</t>
  </si>
  <si>
    <t xml:space="preserve">1(a) Name of reporting body </t>
  </si>
  <si>
    <t>University of Stirling</t>
  </si>
  <si>
    <t xml:space="preserve">1(b) Type of body </t>
  </si>
  <si>
    <t>Educational Institutions</t>
  </si>
  <si>
    <t>1(c) Highest number of full-time equivalent staff in the body during the report year</t>
  </si>
  <si>
    <t>1(d) Metrics used by the body</t>
  </si>
  <si>
    <t>Specify the metrics that the body uses to assess its performance in relation to climate change and sustainability.</t>
  </si>
  <si>
    <t>Metric</t>
  </si>
  <si>
    <t>Unit</t>
  </si>
  <si>
    <t>Value</t>
  </si>
  <si>
    <t>Comments</t>
  </si>
  <si>
    <t>Floor area</t>
  </si>
  <si>
    <t>m2</t>
  </si>
  <si>
    <t>Excludes External Facilities</t>
  </si>
  <si>
    <t>Number of full-time equivalent students</t>
  </si>
  <si>
    <t>number FTES</t>
  </si>
  <si>
    <t>Other (Please specify in the comments)</t>
  </si>
  <si>
    <t>other (specify in comments)</t>
  </si>
  <si>
    <t>1(e) Overall budget of the body</t>
  </si>
  <si>
    <t>Specify approximate £/annum for the report year.</t>
  </si>
  <si>
    <t>Budget</t>
  </si>
  <si>
    <t>Budget Comments</t>
  </si>
  <si>
    <t>1(f) Report year</t>
  </si>
  <si>
    <t>Specify the report year.</t>
  </si>
  <si>
    <t>Report Year</t>
  </si>
  <si>
    <t>Report Year Comments</t>
  </si>
  <si>
    <t/>
  </si>
  <si>
    <t>1(g) Context</t>
  </si>
  <si>
    <t>Provide a summary of the body’s nature and functions that are relevant to climate change reporting.</t>
  </si>
  <si>
    <t>2(a) How is climate change governed in the body?</t>
  </si>
  <si>
    <t>Provide a summary of the roles performed by the body’s governance bodies and members in relation to climate change. If any of the body’s activities in relation to climate change sit outside its own governance arrangements (in relation to, for example, land use, adaptation, transport, business travel, waste, information and communication technology, procurement or behaviour change), identify these activities and the governance arrangements.</t>
  </si>
  <si>
    <t>The responsibility for climate change governance rests with the University Court. Issues related to sustainability and climate change risk is considered in detail by the University’s Corporate Sustainability Steering Group (CSSG) and the Safety, Health and Environment Committee.  Business and strategy decisions are then taken by the University’s Strategy and Policy Group (USPG), University’s Joint Policy, Planning and Resources Committee (JPPRC) and finally by the University Court. 
The day to day responsibility for delivery would sit across a number of senior managers within the organisation supported by the Directorate of Estates and Campus Services, its Head of Safety, Environment &amp; Continuity, and the University's Policy &amp; Planning team.</t>
  </si>
  <si>
    <t>2(b) How is climate change action managed and embedded by the body?</t>
  </si>
  <si>
    <t>Provide a summary of how decision-making in relation to climate change action by the body is managed and how responsibility is allocated to the body’s senior staff, departmental heads etc. If any such decision-making sits outside the body’s own governance arrangements (in relation to, for example, land use, adaptation, transport, business travel, waste, information and communication technology, procurement or behaviour change), identify how this is managed and how responsibility is allocated outside the body (JPEG, PNG, PDF, DOC)</t>
  </si>
  <si>
    <t>2(c) Does the body have specific climate change mitigation and adaptation objectives in its corporate plan or similar document?</t>
  </si>
  <si>
    <t>Provide a brief summary of objectives if they exist.</t>
  </si>
  <si>
    <t>Objective</t>
  </si>
  <si>
    <t>Doc Name</t>
  </si>
  <si>
    <t>Doc Link</t>
  </si>
  <si>
    <t>2(d) Does the body have a climate change plan or strategy?</t>
  </si>
  <si>
    <t>If yes, provide the name of any such document and details of where a copy of the document may be obtained or accessed.</t>
  </si>
  <si>
    <t>2(e) Does the body have any plans or strategies covering the following areas that include climate change?</t>
  </si>
  <si>
    <t>Provide the name of any such document and the timeframe covered.</t>
  </si>
  <si>
    <t>Topic area</t>
  </si>
  <si>
    <t>Name of document</t>
  </si>
  <si>
    <t>Link</t>
  </si>
  <si>
    <t>Time period covered</t>
  </si>
  <si>
    <t>Adaptation</t>
  </si>
  <si>
    <t>Business travel</t>
  </si>
  <si>
    <t>https://www.stir.ac.uk/media/stirling/services/finance/documents/uofs-expenses-policy.pdf</t>
  </si>
  <si>
    <t>6.1.2 Travel should be by the most efficient and environmentally effective means of transport consistent with the business objective of the trip.
6.1.3 Travellers are expected to consider whether the journey is essential or alternative options such a video or telephone conferencing would be more appropriate.</t>
  </si>
  <si>
    <t>Staff Travel</t>
  </si>
  <si>
    <t>Energy efficiency</t>
  </si>
  <si>
    <t>Fleet transport</t>
  </si>
  <si>
    <t>Information and communication technology</t>
  </si>
  <si>
    <t>Renewable energy</t>
  </si>
  <si>
    <t>Sustainable/renewable heat</t>
  </si>
  <si>
    <t>Waste management</t>
  </si>
  <si>
    <t>Water and sewerage</t>
  </si>
  <si>
    <t>Land Use</t>
  </si>
  <si>
    <t>Other (state topic area covered in comments)</t>
  </si>
  <si>
    <t>2(f) What are the body’s top 5 priorities for climate change governance, management and strategy for the year ahead?</t>
  </si>
  <si>
    <r>
      <rPr>
        <sz val="11"/>
        <color rgb="FF000000"/>
        <rFont val="Arial"/>
        <family val="2"/>
      </rPr>
      <t xml:space="preserve">Provide a brief summary of the body’s areas and activities of focus for the year ahead.
</t>
    </r>
  </si>
  <si>
    <t>2(g) Has the body used the Climate Change Assessment Tool(a) or equivalent tool to self-assess its capability / performance?</t>
  </si>
  <si>
    <t>If yes, please provide details of the key findings and resultant action taken.</t>
  </si>
  <si>
    <t>2(h) Supporting information and best practice</t>
  </si>
  <si>
    <r>
      <rPr>
        <sz val="11"/>
        <color rgb="FF000000"/>
        <rFont val="Arial"/>
        <family val="2"/>
      </rPr>
      <t xml:space="preserve">Provide any other relevant supporting information and any examples of best practice by the body in relation to governance, management and strategy.
</t>
    </r>
  </si>
  <si>
    <t>PART 3: EMISSIONS, TARGETS AND PROJECTS</t>
  </si>
  <si>
    <t>3a Emissions from start of the year which the body uses as a baseline (for its carbon footprint) to the end of the report year</t>
  </si>
  <si>
    <r>
      <rPr>
        <sz val="11"/>
        <color rgb="FF000000"/>
        <rFont val="Arial"/>
        <family val="2"/>
      </rPr>
      <t>Complete the following table using the greenhouse gas emissions total for the body calculated on the same basis as for its annual carbon footprint /management reporting or, where applicable, its sustainability reporting. Include greenhouse gas emissions from the body's estate and operations (a) (measured and reported in accordance with Scopes 1 &amp; 2 and, to the extent applicable, selected Scope 3 of the Greenhouse Gas Protocol (b)). If data is not available for any year from the start of the year which is used as a baseline to the end of the report year, provide an explanation in the comments column.
 (a) No information is required on the effect of the body on emissions which are not from its estate and operations.</t>
    </r>
    <r>
      <rPr>
        <b/>
        <sz val="11"/>
        <color rgb="FF000000"/>
        <rFont val="Arial"/>
        <family val="2"/>
      </rPr>
      <t xml:space="preserve">
</t>
    </r>
  </si>
  <si>
    <r>
      <rPr>
        <b/>
        <sz val="11"/>
        <color rgb="FF000000"/>
        <rFont val="Arial"/>
        <family val="2"/>
      </rPr>
      <t xml:space="preserve">Reference Year
</t>
    </r>
  </si>
  <si>
    <t>Year</t>
  </si>
  <si>
    <t>Scope1</t>
  </si>
  <si>
    <t>Scope2</t>
  </si>
  <si>
    <t>Scope3</t>
  </si>
  <si>
    <t>Total</t>
  </si>
  <si>
    <t>Units</t>
  </si>
  <si>
    <t>Baseline carbon footprint</t>
  </si>
  <si>
    <t>2007/08</t>
  </si>
  <si>
    <t>tCO2e</t>
  </si>
  <si>
    <t>Year 1 carbon footprint</t>
  </si>
  <si>
    <t>2008/09</t>
  </si>
  <si>
    <t>Year 2 carbon footprint</t>
  </si>
  <si>
    <t>2009/10</t>
  </si>
  <si>
    <t>Year 3 carbon footprint</t>
  </si>
  <si>
    <t>2010/11</t>
  </si>
  <si>
    <t>Year 4 carbon footprint</t>
  </si>
  <si>
    <t>2011/12</t>
  </si>
  <si>
    <t>Year 5 carbon footprint</t>
  </si>
  <si>
    <t>2012/13</t>
  </si>
  <si>
    <t>Year 6 carbon footprint</t>
  </si>
  <si>
    <t>2013/14</t>
  </si>
  <si>
    <t>Year 7 carbon footprint</t>
  </si>
  <si>
    <t>2014/15</t>
  </si>
  <si>
    <t>Year 8 carbon footprint</t>
  </si>
  <si>
    <t>2015/16</t>
  </si>
  <si>
    <t>Year 9 carbon footprint</t>
  </si>
  <si>
    <t>2016/17</t>
  </si>
  <si>
    <t>Year 10 carbon footprint</t>
  </si>
  <si>
    <t>2017/18</t>
  </si>
  <si>
    <t>Year 11 carbon footprint</t>
  </si>
  <si>
    <t>2018/19</t>
  </si>
  <si>
    <t xml:space="preserve">3b Breakdown of emission sources </t>
  </si>
  <si>
    <t>Complete the following table with the breakdown of emission sources from the body's most recent carbon footprint (greenhouse gas inventory); this should correspond to the last entry in the table in 3(a) above. Use the 'Comments' column to explain what is included within each category of emission source entered in the first column. If, for any such category of emission source, it is not possible to provide a simple emission factor(a) leave the field for the emission factor blank and provide the total emissions for that category of emission source in the 'Emissions' column.</t>
  </si>
  <si>
    <t>Comments – reason for difference between Q3a &amp; 3b.</t>
  </si>
  <si>
    <t>Emission source</t>
  </si>
  <si>
    <t>Scope</t>
  </si>
  <si>
    <t>Consumption data</t>
  </si>
  <si>
    <t>Emission factor</t>
  </si>
  <si>
    <t>Emissions (tCO2e)</t>
  </si>
  <si>
    <t>Natural Gas</t>
  </si>
  <si>
    <t>Scope 1</t>
  </si>
  <si>
    <t>kWh</t>
  </si>
  <si>
    <t>kg CO2e/kWh</t>
  </si>
  <si>
    <t>Gas Oil</t>
  </si>
  <si>
    <t xml:space="preserve">Based on readings from University owned meters.    
</t>
  </si>
  <si>
    <t>Burning Oil (Kerosene)</t>
  </si>
  <si>
    <t xml:space="preserve">Based on readings from University owned meter     
</t>
  </si>
  <si>
    <t>Petrol (average biofuel blend)</t>
  </si>
  <si>
    <t>litres</t>
  </si>
  <si>
    <t>kg CO2e/litre</t>
  </si>
  <si>
    <t xml:space="preserve">Data from fuel  supplier.    
</t>
  </si>
  <si>
    <t>Diesel (average biofuel blend)</t>
  </si>
  <si>
    <t>Water - Supply</t>
  </si>
  <si>
    <t>Scope 3</t>
  </si>
  <si>
    <t>m3</t>
  </si>
  <si>
    <t>kg CO2e/m3</t>
  </si>
  <si>
    <t xml:space="preserve">Data from supplier's invoices.    
</t>
  </si>
  <si>
    <t>Water - Treatment</t>
  </si>
  <si>
    <t>Mixed recycling</t>
  </si>
  <si>
    <t>tonnes</t>
  </si>
  <si>
    <t>kg CO2e/tonne</t>
  </si>
  <si>
    <t xml:space="preserve">Data from waste contractor.    
</t>
  </si>
  <si>
    <t>Refuse Municipal /Commercial /Industrial to Combustion</t>
  </si>
  <si>
    <t>Organic Food &amp;amp; Drink AD</t>
  </si>
  <si>
    <t>Biomass (Wood Pellets)</t>
  </si>
  <si>
    <t xml:space="preserve">Data from Link Housing invoices.    
</t>
  </si>
  <si>
    <t>Grid Electricity (generation)</t>
  </si>
  <si>
    <t>Scope 2</t>
  </si>
  <si>
    <t xml:space="preserve">3c Generation, consumption and export of renewable energy </t>
  </si>
  <si>
    <t>Provide a summary of the body's annual renewable generation (if any), and whether it is used or exported by the body.</t>
  </si>
  <si>
    <t>Renewable Electricity</t>
  </si>
  <si>
    <t>Renewable Heat</t>
  </si>
  <si>
    <t>Technology</t>
  </si>
  <si>
    <t>Total consumed by the organisation (kWh)</t>
  </si>
  <si>
    <t>Total exported (kWh)</t>
  </si>
  <si>
    <t>Biomass</t>
  </si>
  <si>
    <t>Lyons Crescent</t>
  </si>
  <si>
    <t>3d Targets</t>
  </si>
  <si>
    <t>List all of the body's targets of relevance to its climate change duties. Where applicable, overall carbon targets and any separate land use, energy efficiency, waste, water, information and communication technology, transport, travel and heat targets should be included.</t>
  </si>
  <si>
    <t>Name of Target</t>
  </si>
  <si>
    <t>Type of Target</t>
  </si>
  <si>
    <t>Target</t>
  </si>
  <si>
    <t>Boundary/scope of Target</t>
  </si>
  <si>
    <t>Progress against target</t>
  </si>
  <si>
    <t>Year used as baseline</t>
  </si>
  <si>
    <t>Baseline figure</t>
  </si>
  <si>
    <t>Units of baseline</t>
  </si>
  <si>
    <t>Target completion year</t>
  </si>
  <si>
    <t>UOS Carbon Reduction</t>
  </si>
  <si>
    <t>percentage</t>
  </si>
  <si>
    <t>total % reduction</t>
  </si>
  <si>
    <t>All emissions</t>
  </si>
  <si>
    <t>2019/20</t>
  </si>
  <si>
    <t>Waste</t>
  </si>
  <si>
    <t>3e Estimated total annual carbon savings from all projects implemented by the body in the report year</t>
  </si>
  <si>
    <t>Emissions Source</t>
  </si>
  <si>
    <t>Total estimated annual carbon savings (tCO2e)</t>
  </si>
  <si>
    <t>Electricity</t>
  </si>
  <si>
    <t>Natural gas</t>
  </si>
  <si>
    <t>Other heating fuels</t>
  </si>
  <si>
    <t>Business Travel</t>
  </si>
  <si>
    <t>Other (specify in comments)</t>
  </si>
  <si>
    <t>3f Detail the top 10 carbon reduction projects to be carried out by the body in the report year</t>
  </si>
  <si>
    <t>Provide details of the 10 projects which are estimated to achieve the highest carbon savings during report year.</t>
  </si>
  <si>
    <t>Project name</t>
  </si>
  <si>
    <t>Funding source</t>
  </si>
  <si>
    <t>First full year of CO2e savings</t>
  </si>
  <si>
    <t>Are these savings figures estimated or actual?</t>
  </si>
  <si>
    <t>Capital cost (£)</t>
  </si>
  <si>
    <t>Operational cost (£/annum)</t>
  </si>
  <si>
    <t>Project lifetime (years)</t>
  </si>
  <si>
    <t>Primary fuel/emission source saved</t>
  </si>
  <si>
    <t>Estimated carbon savings per year (tCO2e/annum)</t>
  </si>
  <si>
    <t>Estimated costs savings (£/annum)</t>
  </si>
  <si>
    <t>Behaviour Change</t>
  </si>
  <si>
    <t>Replacement of Lighting in Cottrell with LEDs</t>
  </si>
  <si>
    <t>Salix</t>
  </si>
  <si>
    <t>Estimated</t>
  </si>
  <si>
    <t xml:space="preserve">Grid Electricity </t>
  </si>
  <si>
    <t>20000</t>
  </si>
  <si>
    <t>Energy, Water &amp; Waste Reduction Campaign</t>
  </si>
  <si>
    <t>11000</t>
  </si>
  <si>
    <t>Promoted reduction through various communication channels to reach staff and students and influence culture.</t>
  </si>
  <si>
    <t>Funded from internal staff resource.</t>
  </si>
  <si>
    <t>4300</t>
  </si>
  <si>
    <t>4600</t>
  </si>
  <si>
    <t>470</t>
  </si>
  <si>
    <t xml:space="preserve">3g  Estimated decrease or increase in the body's emissions attributed to factors (not reported elsewhere in this form) in the report year </t>
  </si>
  <si>
    <t>If the emissions increased or decreased due to any such factor in the report year, provide an estimate of the amount and direction.</t>
  </si>
  <si>
    <t>Emissions source</t>
  </si>
  <si>
    <t>Total estimated annual emissions (tCO2e)</t>
  </si>
  <si>
    <t>Increase or decrease in emissions</t>
  </si>
  <si>
    <t>Estate changes</t>
  </si>
  <si>
    <t>Service provision</t>
  </si>
  <si>
    <t>Staff numbers</t>
  </si>
  <si>
    <t xml:space="preserve">3h Anticipated annual carbon savings from all projects implemented by the body in the year ahead </t>
  </si>
  <si>
    <t>Source</t>
  </si>
  <si>
    <t>Saving</t>
  </si>
  <si>
    <t>This from the remaining light fittings to be installed from the Salix Cottrell LED project.</t>
  </si>
  <si>
    <t xml:space="preserve">3i Estimated decrease or increase in the body's emissions attributed to factors (not reported elsewhere in this form) in the year ahead </t>
  </si>
  <si>
    <r>
      <rPr>
        <sz val="11"/>
        <color rgb="FF000000"/>
        <rFont val="Arial"/>
        <family val="2"/>
      </rPr>
      <t xml:space="preserve"> If the emissions are likely to increase or decrease due to any such factor in the year ahead, provide an estimate of the amount and direction.</t>
    </r>
    <r>
      <rPr>
        <b/>
        <sz val="11"/>
        <color rgb="FF000000"/>
        <rFont val="Arial"/>
        <family val="2"/>
      </rPr>
      <t xml:space="preserve">
</t>
    </r>
  </si>
  <si>
    <t>3j Total carbon reduction project savings since the start of the year which the body uses as a baseline for its carbon footprint</t>
  </si>
  <si>
    <t>If the body has data available, estimate the total emissions savings made from projects since the start of that year ("the baseline year").</t>
  </si>
  <si>
    <t>3k Supporting information and best practice</t>
  </si>
  <si>
    <r>
      <rPr>
        <sz val="11"/>
        <color rgb="FF000000"/>
        <rFont val="Arial"/>
        <family val="2"/>
      </rPr>
      <t xml:space="preserve"> Provide any other relevant supporting information and any examples of best practice by the body in relation to its emissions, targets and projects.</t>
    </r>
    <r>
      <rPr>
        <b/>
        <sz val="11"/>
        <color rgb="FF000000"/>
        <rFont val="Arial"/>
        <family val="2"/>
      </rPr>
      <t xml:space="preserve">
</t>
    </r>
  </si>
  <si>
    <t>4(a) Has the body assessed current and future climate-related risks?</t>
  </si>
  <si>
    <t>If yes, provide a reference or link to any such risk assessment(s).</t>
  </si>
  <si>
    <t>The University maintains an Institutional Register of Strategic Risk which considers, for example, high level risks associated with severe weather events. The risk register is subject to an ongoing review in order to ensure it reflects a appropriate picture of institutional strategic risk. Work is ongoing to bring colleagues from across the University together in order to undertake an exercise which will assess the current and future climate related risks and determine how these will be managed. This will be aided by the recently published EAUC/HEBCoN 'Adapting Universities and Colleges to a Changing Climate' and 'Resilience Framework to Develop a Climate Change Adaptation Plan' guidance.</t>
  </si>
  <si>
    <t>4(b) What arrangements does the body have in place to manage climate-related risks?</t>
  </si>
  <si>
    <t>Provide details of any climate change adaptation strategies, action plans and risk management procedures, and any climate change adaptation policies which apply across the body.</t>
  </si>
  <si>
    <t>4(c) What action has the body taken to adapt to climate change?</t>
  </si>
  <si>
    <t>Include details of work to increase awareness of the need to adapt to climate change and build the capacity of staff and stakeholders to assess risk and implement action.</t>
  </si>
  <si>
    <t>Adaptation has been embedded in the activities of the University’s sustainability work streams. In particular, the work stream on behaviours and communications is investigating ways to embed climate change mitigation and adaptation considerations and behaviours among the staff and student population. Adaptations are also considered as part of the design for all new builds to future proof developments against a changing climate. The University has a Business Continuity Planning team and a Major Incident Response team that respond to the threat posed by climate change. The University also has a robust Risk Management Policy and reviews its Business Continuity Plans on a regular basis as part of its business processes.</t>
  </si>
  <si>
    <t xml:space="preserve">4(d) Where applicable, what progress has the body made in delivering the policies and proposals referenced N1, N2, N3, B1, B2, B3, S1, S2 and S3 in the Scottish Climate Change Adaptation Programme(a) ("the Programme")? </t>
  </si>
  <si>
    <t xml:space="preserve">If the body is listed in the Programme as a body responsible for the delivery of one or more policies and proposals under the objectives N1, N2, N3, B1,B2, B3, S1, S2 and S3, provide details of the progress made by the body in delivering each policy or proposal in the report year. If it is not responsible for delivering any policy or proposal under a particular objective enter “N/A” in the ‘Delivery progress made’ column for that objective.
(a) This refers to the programme for adaptation to climate change laid before the Scottish Parliament under section 53(2) of the Climate Change (Scotland) Act 2009 (asp 12) which currently has effect. The most recent one is entitled “Climate Ready Scotland: Scottish Climate Change Adaptation Programme” dated May 2014.
</t>
  </si>
  <si>
    <t>Objective reference</t>
  </si>
  <si>
    <t xml:space="preserve">Theme </t>
  </si>
  <si>
    <t>Policy / Proposal reference</t>
  </si>
  <si>
    <t>Delivery progress made</t>
  </si>
  <si>
    <t xml:space="preserve">Comments </t>
  </si>
  <si>
    <t>Understand the effects of climate change and their impacts on the natural environment.</t>
  </si>
  <si>
    <t>N1</t>
  </si>
  <si>
    <t>Natural Environment</t>
  </si>
  <si>
    <t>N1-2</t>
  </si>
  <si>
    <t>The University's Faculty of Natural Sciences includes a division of Biological and Environmental Sciences. The research outputs of this division range from conservation and evolutionary ecology to environmental processes including carbon and nutrient cycling, river geomorphology and ecology, pollution and impact monitoring; and geoarchaeology, environmental history and palaeo-environments.</t>
  </si>
  <si>
    <t>Support a healthy and diverse natural environment with capacity to adapt.</t>
  </si>
  <si>
    <t>N2</t>
  </si>
  <si>
    <t>N2-2</t>
  </si>
  <si>
    <t>N2-7</t>
  </si>
  <si>
    <t>The Azolla Fern (Azolla filiculoides) is a non-native floating fern that has the capacity to cover Airthrey loch if left unchecked.  The fern populations on the loch are monitored weekly.  The fern exists in one area of the Loch only.  Manual removal was carried out in Oct 18 as the populations had become too widespread.  A physical floating barrier has assisted with this containment.</t>
  </si>
  <si>
    <t>Sustain and enhance the benefits, goods and services that the natural environment provides.</t>
  </si>
  <si>
    <t>N3</t>
  </si>
  <si>
    <t>Understand the effects of climate change and their impacts on buildings and infrastructure networks.</t>
  </si>
  <si>
    <t>B1</t>
  </si>
  <si>
    <t>Buildings and infrastructure networks</t>
  </si>
  <si>
    <t>Provide the knowledge, skills and tools to manage climate change impacts on buildings and infrastructure.</t>
  </si>
  <si>
    <t>B2</t>
  </si>
  <si>
    <t>Increase the resilience of buildings and infrastructure networks to sustain and enhance the benefits and services provided.</t>
  </si>
  <si>
    <t>B3</t>
  </si>
  <si>
    <t>Understand the effects of climate change and their impacts on people, homes and communities.</t>
  </si>
  <si>
    <t>S1</t>
  </si>
  <si>
    <t>Society</t>
  </si>
  <si>
    <t>Increase the awareness of the impacts of climate change  to enable people to adapt to future extreme weather events.</t>
  </si>
  <si>
    <t>S2</t>
  </si>
  <si>
    <t>Support our health services and emergency responders to enable them to respond effectively to the increased pressures associated with a changing climate.</t>
  </si>
  <si>
    <t>S3</t>
  </si>
  <si>
    <t>4(e) What arrangements does the body have in place to review current and future climate risks?</t>
  </si>
  <si>
    <r>
      <rPr>
        <sz val="11"/>
        <color rgb="FF000000"/>
        <rFont val="Arial"/>
        <family val="2"/>
      </rPr>
      <t>Provide details of arrangements to review current and future climate risks, for example, what timescales are in place to review the climate change risk
assessments referred to in Question 4(a) and adaptation strategies, action plans, procedures and policies in Question 4(b).</t>
    </r>
    <r>
      <rPr>
        <b/>
        <sz val="11"/>
        <color rgb="FF000000"/>
        <rFont val="Arial"/>
        <family val="2"/>
      </rPr>
      <t xml:space="preserve">
</t>
    </r>
  </si>
  <si>
    <t>We have a strong structure of governance to manage climate change as described in earlier parts of this document. The Register of Strategic Risk is routinely reviewed through the University's governance structures. Additionally, business continuity plans are developed and routinely monitored.</t>
  </si>
  <si>
    <t>4(f) What arrangements does the body have in place to monitor and evaluate the impact of the adaptation actions?</t>
  </si>
  <si>
    <t>Please provide details of monitoring and evaluation criteria and adaptation indicators used to assess the effectiveness of actions detailed under Question 4(c) and Question 4(d).</t>
  </si>
  <si>
    <t>The way in which the University monitors and evaluates the impact of the adaptation will be reviewed on a regular basis. The University's Severe Weather Response Plan and Major Incidents Response Plan is reviewed through the course of the year and a regular maintenance check has been set up to inspect and clear where necessary the campus drainage network.</t>
  </si>
  <si>
    <t>4(g) What are the body’s top 5 priorities for the year ahead in relation to climate change adaptation?</t>
  </si>
  <si>
    <t>Provide a summary of the areas and activities of focus for the year ahead.</t>
  </si>
  <si>
    <t>4(h) Supporting information and best practice</t>
  </si>
  <si>
    <t>Provide any other relevant supporting information and any examples of best practice by the body in relation to adaptation.</t>
  </si>
  <si>
    <t>Ultrasonic sound wave units were installed in the  University’s Airthrey loch to provide a permanent solution to the recurring cyanobacteria (blue green algae) issue. These emit ultrasonic waves which create pressure in the top layer of the water which prevent algae from surfacing and absorbing light for photosynthesis. Algae then fall to the loch bed where they are degraded by bacteria. The units offer a non-chemical means for eliminating or mitigating algae without any detrimental effect to fish, plants, zooplankton or insects.</t>
  </si>
  <si>
    <t>5(a) How have procurement policies contributed to compliance with climate change duties?</t>
  </si>
  <si>
    <t>Provide information relating to how the procurement policies of the body have contributed to its compliance with climate changes duties.</t>
  </si>
  <si>
    <t>5(b) How has procurement activity contributed to compliance with climate change duties?</t>
  </si>
  <si>
    <t>Provide information relating to how procurement activity by the body has contributed to its compliance with climate changes duties.</t>
  </si>
  <si>
    <t>5(c) Supporting information and best practice</t>
  </si>
  <si>
    <t>Provide any other relevant supporting information and any examples of best practice by the body in relation to procurement.</t>
  </si>
  <si>
    <t>During this reporting period our waste management contract delivered zero waste to landfill.
During the reporting period we used a supported business to supply some items of protective workwear.
The University continues to be a member of Electronic Watch, an independent not for profit organisation which monitors labour standards and the environmental and social impact of making, running and disposing of electronic equipment.</t>
  </si>
  <si>
    <t>6(a) Internal validation process</t>
  </si>
  <si>
    <t>Briefly describe the body’s internal validation process, if any, of the data or information contained within this report.</t>
  </si>
  <si>
    <t>6(b) Peer validation process</t>
  </si>
  <si>
    <t>Briefly describe the body’s peer validation process, if any, of the data or information contained within this report.</t>
  </si>
  <si>
    <t>As per 6A.</t>
  </si>
  <si>
    <t>6(c) External validation process</t>
  </si>
  <si>
    <t>Briefly describe the body’s external validation process, if any, of the data or information contained within this report.</t>
  </si>
  <si>
    <t>Annually, the Estates Management Records are validated by HESA.  Due to the timing of this report, this data has not yet been published through HESA.</t>
  </si>
  <si>
    <t>6(d) No validation process</t>
  </si>
  <si>
    <t>If any information provided in this report has not been validated, identify the information in question and explain why it has not been validated.</t>
  </si>
  <si>
    <t>As this information has not been finalised and submitted through HESA, it may differ from data published at a later date.</t>
  </si>
  <si>
    <t>6e - Declaration</t>
  </si>
  <si>
    <t>I confirm that the information in this report is accurate and provides a fair representation of the body’s performance in relation to climate change.</t>
  </si>
  <si>
    <t>Name</t>
  </si>
  <si>
    <t>Role in the body</t>
  </si>
  <si>
    <t>Date</t>
  </si>
  <si>
    <t xml:space="preserve">Eileen Schofield </t>
  </si>
  <si>
    <t xml:space="preserve">University Secretary </t>
  </si>
  <si>
    <t>Q1 Historic Emissions (Local Authorities only)</t>
  </si>
  <si>
    <r>
      <rPr>
        <sz val="11"/>
        <color rgb="FF000000"/>
        <rFont val="Arial"/>
        <family val="2"/>
      </rPr>
      <t xml:space="preserve">Please indicate emission amounts and unit of measurement (e.g. tCO2e) and years. Please provide information on the following components using data from the links provided below. Please use (1) as the default unless targets and actions relate to (2).
(1) UK local and regional CO2 emissions: </t>
    </r>
    <r>
      <rPr>
        <b/>
        <sz val="11"/>
        <color rgb="FF000000"/>
        <rFont val="Arial"/>
        <family val="2"/>
      </rPr>
      <t>subset dataset</t>
    </r>
    <r>
      <rPr>
        <sz val="11"/>
        <color rgb="FF000000"/>
        <rFont val="Arial"/>
        <family val="2"/>
      </rPr>
      <t xml:space="preserve"> (emissions within the scope of influence of local authorities):
(2) UK local and regional CO2 emissions: </t>
    </r>
    <r>
      <rPr>
        <b/>
        <sz val="11"/>
        <color rgb="FF000000"/>
        <rFont val="Arial"/>
        <family val="2"/>
      </rPr>
      <t xml:space="preserve">full dataset:
</t>
    </r>
  </si>
  <si>
    <t>Select the default target dataset</t>
  </si>
  <si>
    <t>Table 1a - Subset</t>
  </si>
  <si>
    <t>Sector</t>
  </si>
  <si>
    <t>2008</t>
  </si>
  <si>
    <t>2009</t>
  </si>
  <si>
    <t>2010</t>
  </si>
  <si>
    <t>2011</t>
  </si>
  <si>
    <t>2012</t>
  </si>
  <si>
    <t>2013</t>
  </si>
  <si>
    <t>2014</t>
  </si>
  <si>
    <t>2015</t>
  </si>
  <si>
    <t>2016</t>
  </si>
  <si>
    <t>2017</t>
  </si>
  <si>
    <t>2018</t>
  </si>
  <si>
    <t>Table 1b - Full</t>
  </si>
  <si>
    <t>Q2a – Targets</t>
  </si>
  <si>
    <t>Please detail your wider influence targets</t>
  </si>
  <si>
    <t>Description</t>
  </si>
  <si>
    <t>Type of Target (units)</t>
  </si>
  <si>
    <t>Baseline value</t>
  </si>
  <si>
    <t>Start year</t>
  </si>
  <si>
    <t>Target saving</t>
  </si>
  <si>
    <t>Target / End Year</t>
  </si>
  <si>
    <t>Saving in latest year measured</t>
  </si>
  <si>
    <t>Latest Year Measured</t>
  </si>
  <si>
    <t>Transport</t>
  </si>
  <si>
    <t>Other (specify in Comments)</t>
  </si>
  <si>
    <t xml:space="preserve">Q2b) Does the Organisation have an overall mission statement, strategies, plans or policies outlining ambition to influence emissions beyond your corporate boundaries? If so, please detail this in the box below.
</t>
  </si>
  <si>
    <t>Q3) Policies and Actions to Reduce Emissions</t>
  </si>
  <si>
    <t>Start year for policy / action imple - mentation</t>
  </si>
  <si>
    <t>Year that the policy / action will be fully imple - mented</t>
  </si>
  <si>
    <t>Annual CO2 saving once fully imple - mented (tCO2)</t>
  </si>
  <si>
    <t>Latest Year measured</t>
  </si>
  <si>
    <t>Saving in latest year measured (tCO2)</t>
  </si>
  <si>
    <t>Status</t>
  </si>
  <si>
    <t>Metric / indicators for monitoring progress</t>
  </si>
  <si>
    <t>Delivery Role</t>
  </si>
  <si>
    <t>During project / policy design and implementation, has ISM or an equivalent behaviour change tool been used?</t>
  </si>
  <si>
    <t>Please give further details of this behaviour change activity</t>
  </si>
  <si>
    <t>Value of Investment (£)</t>
  </si>
  <si>
    <t>Ongoing Costs (£/ year)</t>
  </si>
  <si>
    <t>Primary Funding Source for Implementation of Policy / Action</t>
  </si>
  <si>
    <t>Please provide any detail on data sources or limitations relating to the information provided in Table 3</t>
  </si>
  <si>
    <t xml:space="preserve">Q4) Partnership Working, Communication and Capacity Building.
Please detail your Climate Change Partnership, Communication or Capacity Building Initiatives below. 
</t>
  </si>
  <si>
    <t>Key Action Type</t>
  </si>
  <si>
    <t>Action</t>
  </si>
  <si>
    <t>Organisation's project role</t>
  </si>
  <si>
    <t>Lead Organisation (if not reporting organisation)</t>
  </si>
  <si>
    <t>Private Partners</t>
  </si>
  <si>
    <t>Public Partners</t>
  </si>
  <si>
    <t>3rd Sector Partners</t>
  </si>
  <si>
    <t>Outputs</t>
  </si>
  <si>
    <t>Partnership Working</t>
  </si>
  <si>
    <t>Participant</t>
  </si>
  <si>
    <t xml:space="preserve">Q5) Please detail key actions relating to Food and Drink, Biodiversity, Water, Procurement and Resource Use in the table below. </t>
  </si>
  <si>
    <t>Key Action Description</t>
  </si>
  <si>
    <t>Organisation's Project Role</t>
  </si>
  <si>
    <t>Impacts</t>
  </si>
  <si>
    <t>Lead</t>
  </si>
  <si>
    <t>Q6) Please use the text box below to detail further climate change related activity that is not noted elsewhere within this reporting template</t>
  </si>
  <si>
    <t>Public Sector Climate Change Duties 2020  Summary Report: University of Stirling</t>
  </si>
  <si>
    <t>Academic Year 19-20</t>
  </si>
  <si>
    <t>Travel</t>
  </si>
  <si>
    <t xml:space="preserve"> </t>
  </si>
  <si>
    <t>Rationalisation of heating zones</t>
  </si>
  <si>
    <t>No cost</t>
  </si>
  <si>
    <t>Ongoing</t>
  </si>
  <si>
    <t>Gas</t>
  </si>
  <si>
    <t>2020-21</t>
  </si>
  <si>
    <t>FEL</t>
  </si>
  <si>
    <t>The aim of the project is to promote active travel and reduce the use of fossil fuel fleet transport..</t>
  </si>
  <si>
    <t>Energy Savings Trust (EST)</t>
  </si>
  <si>
    <t>Stirling Council</t>
  </si>
  <si>
    <t>The aim is  to achieve a shift in travel mode choice for shorter journeys from private vehicles to walking and cycling.</t>
  </si>
  <si>
    <t>Biodiversity</t>
  </si>
  <si>
    <t>Increased the number of pine trees to encourage the increase in local wildlife.</t>
  </si>
  <si>
    <t>Worked with First Bus company to promote public transport</t>
  </si>
  <si>
    <t>Enhanced biodiversity through a reduction in chemical use.</t>
  </si>
  <si>
    <t>Regulate the  nutrients  and reduce weed and  algae  growth.</t>
  </si>
  <si>
    <t>Promote biodiversity</t>
  </si>
  <si>
    <t>Mitigate the growth of dominant plants and allow a range of other herb species to spread more rapidly</t>
  </si>
  <si>
    <t>Introduced bee friendly yellow rattle seed plants to meadows in autumn 2020.</t>
  </si>
  <si>
    <t>Left large sections of campus including the golf course wild during summer 2020.</t>
  </si>
  <si>
    <t>Raked loch to remove dead plant material and improve water quality'</t>
  </si>
  <si>
    <t>Reduced weed spraying from 6 to 2 times a year, and reduced chemical use by using plant based products (e.g., Pelargonium).</t>
  </si>
  <si>
    <t xml:space="preserve">The Students Union ran a tree planting session for students in partnership with WAO (https://wao.co.com/projects/plant-a-tree/) </t>
  </si>
  <si>
    <t>Provided a fun way to mitigate carbon emissions and engage with students</t>
  </si>
  <si>
    <t>Food and Drink</t>
  </si>
  <si>
    <t>The Students Union increasing the planting of fruit and veg in the campus allotment</t>
  </si>
  <si>
    <t>Preserve and promote  hedgehogs on campus</t>
  </si>
  <si>
    <t xml:space="preserve">The Students Union working with the Stirling Environmental Enterprise Society to achieve Hedgehog friendly Campus </t>
  </si>
  <si>
    <t>https://www.stir.ac.uk/about/professional-services/estates-and-campus-services/safety-environment-and-continuity/environment-and-sustainability/#panel22351-3</t>
  </si>
  <si>
    <t xml:space="preserve"> Interim Sustainability Plan</t>
  </si>
  <si>
    <t xml:space="preserve">1) https://www.stir.ac.uk/about/professional-services/estates-and-campus-services/safety-environment-and-continuity/business-continuity/severe-weather-response-plan/
</t>
  </si>
  <si>
    <t xml:space="preserve">Major Incidents Response Plan not publicly available.
</t>
  </si>
  <si>
    <t>Interim Sustainability Plan</t>
  </si>
  <si>
    <t xml:space="preserve">Short- Haul Flights  Economy </t>
  </si>
  <si>
    <t xml:space="preserve">Short- Haul Flights  Business </t>
  </si>
  <si>
    <t xml:space="preserve">Long- Haul Flights  Business </t>
  </si>
  <si>
    <t>Long- Haul Flights  Economy</t>
  </si>
  <si>
    <t>Long- Haul Flights  Premium Economy</t>
  </si>
  <si>
    <t>International Flights Economy</t>
  </si>
  <si>
    <t>International Flights Premium Economy</t>
  </si>
  <si>
    <t xml:space="preserve">International Flights Business </t>
  </si>
  <si>
    <t>International Flights First Class</t>
  </si>
  <si>
    <t>Rail National</t>
  </si>
  <si>
    <t>passenger km</t>
  </si>
  <si>
    <t>Domestic Flights</t>
  </si>
  <si>
    <t>Rail International</t>
  </si>
  <si>
    <t>Short- Haul Flights  First</t>
  </si>
  <si>
    <t>kg CO2e/passenger km</t>
  </si>
  <si>
    <t>Doesn't include Transmission and Distribution so consistent with EMR.Also doesn't include business travel as wasn't within the scope of target although business travel is provided below in section 3B.</t>
  </si>
  <si>
    <t>Doesn't include business travel as wasn't within the scope of target although business travel is provided below in section 3B.</t>
  </si>
  <si>
    <t>Interim Sustainability Plan pending approval (Aligning with 2016-21 University Strategic Plan cycle) includes replacing fleet with EVs (11 vehicles and 5 x dual chargers ) in 2021 funded by £223k from Transport Scotland</t>
  </si>
  <si>
    <t>Interim Sustainability Plan pending approval (Aligning with 2016-21 University Strategic Plan cycle)</t>
  </si>
  <si>
    <t>Interim Sustainability Plan pending approval (Aligning with 2016-21 University Strategic Plan cycle).Contained within Biodiversity Section.</t>
  </si>
  <si>
    <t xml:space="preserve">Total gas incl CH. Data from supplier's invoices.    
</t>
  </si>
  <si>
    <t xml:space="preserve">100% procured green grid energy. Total Imported Grid  minus EV Sub Meter. Doesn't include Transmission and Distribution so consistent with EMR Report.    
</t>
  </si>
  <si>
    <t xml:space="preserve">100% procured green grid energy.EV Sub Meter. Doesn't include Transmission and Distribution so consistent with EMR Report.    
</t>
  </si>
  <si>
    <t>Commercial Operations, Estates and the Students Union considering carbon as part of the room booking process</t>
  </si>
  <si>
    <t>Demonstrates that the University supports carbon reduction and encourages green behaviour. Also improves well being and productivity from improved lighting.</t>
  </si>
  <si>
    <t>Long grass habitats are now continually maintained as part of the overall management of the Campus grounds and in alignment with the University Biodiversity Policy.  A comprehensive survey of tree species was carried out together with a 3 year maintenance plan. Woodlands around the campus including Hermitage Wood are surveyed annually and maintained according to the findings. The University’s Airthrey loch water levels are checked and recorded weekly by University staff and the loch inspected annually by a reservoir engineer.</t>
  </si>
  <si>
    <t>Addressed rainwater discharge attenuation filtration into loch water course in relation to Residences and INTO new builds and South Car Park. Campus drainage systems were cleaned following a flood in Jun 19.</t>
  </si>
  <si>
    <t>The University are working in partnership with   Forth Environment Link (FEL) in a bid to trial staff ecargo bikes. The project will be promoted and funded by the Energy Savings Trust (EST)</t>
  </si>
  <si>
    <t>A number of ecargo bike and have been demoed by staff on campus. It is anticipated that the trial will start Dec 20 and run to Mar 21.If the project is a success there is the possibility that they become the property of the University</t>
  </si>
  <si>
    <t>The University plays a key role in Stirling Council's Walk,Cycle,Live,Stirling Steering Group. This project will involve creating cycle tracks and walking paths on two of the main routes into town including one from the University.</t>
  </si>
  <si>
    <t>Promoted First Bus phone app features  including live bus location data, electronic bus tickets and concessions as well as a dedicated University page on their  website. The aim is to increase public transport use.</t>
  </si>
  <si>
    <t>Targeted  at increasing the local  red squirrel population.</t>
  </si>
  <si>
    <t xml:space="preserve">Using food grown on campus in University catering outlets reduced carbon </t>
  </si>
  <si>
    <t>Business Travel figures provided by supplier</t>
  </si>
  <si>
    <t>Eurostar Business Travel figures provided by supplier</t>
  </si>
  <si>
    <t>It is unlikely this project will have any impact in the reporting year period due to the impacts of the pandemic.</t>
  </si>
  <si>
    <t>2020/21</t>
  </si>
  <si>
    <t>9 tCO2e</t>
  </si>
  <si>
    <t>40 tCO2</t>
  </si>
  <si>
    <t>Covid has impacted on progress this year with some of  the projects in 3f being delayed as well as the installation of additional bike shelters and the EV project.</t>
  </si>
  <si>
    <t>The University will be replacing its fleet transport with EVs in 2021.</t>
  </si>
  <si>
    <t>Project was further delayed due to reduced resources dealing with a backlog of work following  a serious flood on campus then impacted by COVID.</t>
  </si>
  <si>
    <t>Internal validation is carried out by the University's Environmental Advisor and passed to  Policy and Planning department prior to submission. Annual Performance Review includes a number of KPIs including kWhr/m2 GIA.For further information on the organisation's validation processes, please refer to 2A .</t>
  </si>
  <si>
    <t xml:space="preserve">Review the way the University monitors and evaluates the impact of adaption and formally prioritise any relevant actions in keeping the new EAUC/HEBCoN guidance. 
Form of an adaption plan which will evaluate the climate change risks likely to impact the organisation and identify measures to mitigate these. </t>
  </si>
  <si>
    <t xml:space="preserve">
</t>
  </si>
  <si>
    <t>The vast majority of the University of Stirling’s estate is located at its Airthrey Campus on the northern edge of the City of Stirling. The University also has a number of properties out with the campus including student accommodation in Bridge of Allan and Stirling city centre; aquaculture research stations and fish farming facilities at Buckieburn and Machrihanish. The University has some 2900 student bed spaces within its estate, 1900 of which are on the Airthrey Campus and some 1000 within Bridge of Allan and the City of Stirling.
The non-residential space on the campus amounts to approximately 95,000 m2 GIA and includes teaching space, laboratories, academic offices, library, the Stirling Court Hotel, administrative space, sports facilities and the new state of the art INTO building teaching space for international students. The University also owns the Scion House building in the Stirling University Innovation Park (SUIP) which is sited adjacent to the campus on land in the ownership of the University. The campus infrastructure extends to the roads, footpaths, bridges and car parks, which together with a CHP district heating system, 11KVA electricity network and water, drainage and IT networks are all owned and operated by the University.
Two transformational capital projects have been undertaken to enhance the student experience and institutional position, with the flagship being the development of a cohesive on-campus centre for our community. 'Campus Central' which is due for completion in 2021 will be the dynamic heart and social core of the University, encouraging connections and engagements across our communities. The second project, a £20m redevelopment of the University’s sports facilities which was completed this autumn and will provide our community with an even better environment in which to train, play and stay healthy.</t>
  </si>
  <si>
    <r>
      <t>The Corporate Sustainability Steering Group (CSSG), chaired by the Senior Deputy Principal -  the institution's academic lead on sustainability, oversees the management and embedding of climate change action and sustainability across the institution. CSSG currently oversees the work of our three sustainability work streams:
•  Sustainable Procurement
•  Sustainable Travel
•  Embedding Sustainability in Learning, Teaching &amp; Research
The CSSG meets in order to monitor and review progress of sustainability initiatives from each of the work streams.  Both the CSSG and individual working groups have representation from the Students' Union. The work streams are aimed at expanding engagement with sustainability across the University's community.
Executive Directors of Professional Services areas and the Deans of Faculty are responsible for embedding climate change action within their respective areas. For example, the Executive Director of Estates and Campus Services (ECS) has responsibility for:
• Climate change adaptation – ECS considers issues related to environmental management and carbon reduction while providing professional expertise to oversee delivery of  the University’s Carbon Management objectives.
• Carbon reduction performance – Carbon reduction performance is assessed annually based on the University's carbon footprint which includes emissions associated with energy, water, waste, fleet transport in line with the scope of our 2007/8 baseline and a 38% CO</t>
    </r>
    <r>
      <rPr>
        <vertAlign val="subscript"/>
        <sz val="11"/>
        <rFont val="Arial"/>
        <family val="2"/>
      </rPr>
      <t>2</t>
    </r>
    <r>
      <rPr>
        <sz val="11"/>
        <rFont val="Arial"/>
        <family val="2"/>
      </rPr>
      <t>e reduction by 2020 (applicable for reporting period - new 40% target for 2021 set).The footprint scope will be extended to include business travel and procurement when the University sets its next long term target to align with the University's next Strategic Plan (currently 2016 - 2021).
• Environmental compliance – Environmental compliance is overseen by the Head of Safety, Environment &amp; Continuity and managed by the Environmental Advisor who also advises on energy and carbon reduction projects. The Senior Maintenance Manager is responsible for waste, and the Maintenance Manager (Buildings) is responsible for fleet transport.</t>
    </r>
  </si>
  <si>
    <t>1. Reduce the University’s carbon emissions by 40%  and water consumption by 10% by 2021, relative to respective 2007/08 and 2018/19 baselines.
2. Provide a broad range of sustainable development issues through participatory teaching and learning methods that promote sustainability through knowledge, behavioural change and  action.
3. Embed the principles of sustainable procurement within the University to ensure that the University meets its sustainable procurement duty.
4. Apply the waste hierarchy to the management of waste and promote high ‘quality’ recycling by providing an infrastructure for re-use and recycling.
5. Understand the impacts climate change poses to the organisation and put in place adaptation measures to ensure the wellbeing of the University population and the sustainability of University business.
6. Seek to reduce emissions and pollution through the provision of additional  facilities for active travel  and electric vehicle use  and the promotion of  green transport.
7.Tackle climate change and promote sustainability  through engagement with internal staff and students and the wider community. 
8. Aim for the highest practicable BREEAM rating for all new construction projects and ensure that a minimum of 10% of the value of materials used on construction projects over £1m is derived from recycled and re-used sources.
9.  Implement key objective action points of the University Biodiversity Management  Plan.</t>
  </si>
  <si>
    <t xml:space="preserve">1 - 8 Interim Sustainability Plan
9  Biodiversity Management Plan (draft) 
</t>
  </si>
  <si>
    <t xml:space="preserve">1 - 8  Pending approval 
9  Pending approval
</t>
  </si>
  <si>
    <t>1) Severe Weather Response Plan
2) Major Incidents Response Plan
3)  Interim Sustainability Plan</t>
  </si>
  <si>
    <t>1) Expenses Policy
2)  Interim Sustainability Plan</t>
  </si>
  <si>
    <t>1) May 2016-June
2) Pending approval</t>
  </si>
  <si>
    <t>1) Expenses Policy
2) Interim Sustainability Plan</t>
  </si>
  <si>
    <t>1) Revised Feb 19
2) Revised Aug 20
3) 2021</t>
  </si>
  <si>
    <t>1) May 2016-June
2) 2021</t>
  </si>
  <si>
    <t>1) 2011
2) 2021</t>
  </si>
  <si>
    <t>1) Revised 2020 Policy is pending approval
2) Interim Sustainability Plan pending approval (Aligning with 2016-21 University Strategic Plan cycle)</t>
  </si>
  <si>
    <t>1) Sustainability Policy
2) Interim Sustainability Plan</t>
  </si>
  <si>
    <r>
      <rPr>
        <sz val="11"/>
        <rFont val="Arial"/>
        <family val="2"/>
      </rPr>
      <t>The CSSG have set up the following work streams which are anticipated to continue over the next year:
1. Embedding Sustainability in Learning, Teaching &amp; Research – The University will seek opportunities to further embed sustainability across the institution through the implementation a Sustainability Strategy. 
2. Sustainable Travel – The University will continue to mobilise internal resources dedicated to improving the sustainability of travel.  For 2020/21, the focus will be on replacing the University's fleet transport with electric vehicles and installing charging points across campus including a further 4 which will be publicly accessible. This project and the provision of  additional bike spaces was delayed due to the pandemic. An ecargo bike trial in partnership with Forth Environment Link  is starting in Dec 20 which aims to demonstrate this mode of transport is a realistic alternative to fleet  fossil fuel vehicles.
3. Carbon Reduction Performance – The University is considering  options in relation to the recent change of working practices due to the  COVID pandemic. With many staff working from home ,opportunities to cut space heating, hot water and transport energy consumption are being explored.
4. Communications &amp; Behaviour Change – Initially launched in 2017, the University will continue the communication campaign to switch off, turn off, reuse and recycle (a multi-faceted campaign to reduce consumption of electricity, water and consumables) .
5. Sustainable Procurement – The University will continue to ensure that its sustainable p</t>
    </r>
    <r>
      <rPr>
        <sz val="11"/>
        <color rgb="FF000000"/>
        <rFont val="Arial"/>
        <family val="2"/>
      </rPr>
      <t>rocurement principles are embedded fully into policy and practice across the institution.</t>
    </r>
  </si>
  <si>
    <t xml:space="preserve">The University used EAUC Sustainability Leadership Scorecard. The tool was used to identify strengths and weaknesses  across a number of themes including Leadership and Governance; Estate Operations; Partnership and Engagement; Learning, Teaching and Research. The University aims to take action across these areas and in particular, will be replacing the existing diesel fleet with electric vehicles and further embed sustainability through the newly formed Green Champions Group.
</t>
  </si>
  <si>
    <t>The University has a Severe Weather Response Plan and a Major Incidents Response Plan. 
Severe Weather Response Plan -  https://www.stir.ac.uk/about/professional-services/estates-and-campus-services/safety-environment-and-continuity/business-continuity/severe-weather-response-plan/
Major Incidents Response Plan - Not available to the public
The University has also carried out inspections of the campus drainage network and cleared any potential blockages.</t>
  </si>
  <si>
    <r>
      <rPr>
        <sz val="11"/>
        <rFont val="Arial"/>
        <family val="2"/>
      </rPr>
      <t xml:space="preserve">The University participated in the SUSTRAN's Scottish Workplace Challenge where members of staff sign up and log their green and active journeys through March 20. Promotes active and green travel and reduces travel emissions. 
Reduction in paper coursework and exams with electronic alternative.
Various events were held over Scottish Climate Change Week and the University participated in the World Wildlife’s Earth Hour.
The  University continues to offer Next Bikes and Bewegen Ebikes to staff, students and members of the public.
Students Union formed 4 working student groups which will work on recycling, transport, education, and energy efficiency.  
</t>
    </r>
    <r>
      <rPr>
        <sz val="11"/>
        <color rgb="FF000000"/>
        <rFont val="Arial"/>
        <family val="2"/>
      </rPr>
      <t xml:space="preserve">
</t>
    </r>
  </si>
  <si>
    <t>The current procurement strategy includes the following three objectives: 
1. To embed sound ethical, social and environmental policies within the Institution's procurement function and to comply with relevant Scottish, UK and EU legislation in the performance of the Sustainable Procurement Duty required by the Procurement Reform (Scotland) Act. 
2. To engage with the supply chains to ensure continued value, managed performance and minimal risk throughout the life of contracts for the benefit of customers and students. 
3. To ensure full compliance with the Sustainable Procurement Duty.
SPPPT
The University employs the Sustainable Public Procurement Prioritisation Tool ('SPPPT') to identify sustainable procurement opportunities and risks. This tool is designed to be a standard structured approach to the assessment of spend categories. It is a risk and opportunity based approach which enables resources to be focused on areas with the greatest potential to generate sustainability benefits. The University Procurement Service team uses the tool to: 
1. prioritise categories/subcategories according to sustainability risks and opportunities and highlight subsequent actions; 
2. highlight relevant categories; 
3. highlight how category strategies may seek to mitigate relevant risks or capture opportunities; 
4. highlight a relevant focus on market engagement; 
5. inform the subsequent development of specific contracts by employing the sustainability test (a complementary tool); 
6. inform category strategies and contract requirements. Sustainable procurement initiatives that spin out from our use of SPPPT have the potential to generate a wide range of benefits including carbon reduction across the supply chain.
Category Management
The University's Procurement Service has adopted a category management structure. This is increasing the organisation's understanding of sustainability risks and change opportunities associated with spend under six specific categories (estates; information services; laboratory; human resources; professional services; libraries). Changes made to MI reporting during the reporting period are starting to yield benefits.
SUSTAIN
In collaboration with Advanced Procurement Universities and Colleges Ltd (APUC) the University seeks to support the SUSTAIN initiative to improve the social, ethical, economic and environmental standards of our suppliers and their supply chains. 
BREEAM &amp; EPC
Capital projects for construction and refurbishment aimed, where appropriate, to secure BREEAM or Energy Performance Certification.</t>
  </si>
  <si>
    <t>2019/20 financial statements will be uploaded to the University website once approved by the governing body:
https://www.stir.ac.uk/about/professional-services/finance-office/publications/</t>
  </si>
  <si>
    <t>The 'Effectiveness and Sustainability' stream in the University's Strategic Plan details our strategic ambition for 'Growing the University in innovative ways, embedding sustainability, and making it a role model for the sector’ (https://www.stir.ac.uk/about/our-vision/our-strategy/). The University had set out its principles in a Carbon Management Plan which informed the University’s ongoing commitment to the management and reduction of its carbon emissions. A Sustainability Strategy and underpinning Implementation Plan are being developed to take forward the University’s strategic aims, taking cognisance of the developing policy landscape and direction of travel as signalled by the Scottish Government's declaration of a "climate emergency". This will also afford an opportunity to reflect on carbon-related ambitions.
As the current Strategic Plan 2016-21 draws to the end of its cycle, the Corporate Sustainability Steering Group will consider an Interim Sustainability plan for 2021 that brings together Carbon Reduction targets with a variety of other initiatives and policies (including sustainable working, recycling and biodiversity) and this will be reviewed on an annual basis.  The policies and principles of this interim plan will feed into the next University Strategic Plan and  Sustainability Strategy..</t>
  </si>
  <si>
    <t xml:space="preserve">The University's Gardens and Grounds department procured a pitch white lining machine which uses reusable paint containers. This prevents 60 x 15 litre plastic drums per annum going to waste. They also replaced manually driven diesel grass cutting machines with remote control electric models reducing particulate pollution and CO2 emissions.
The University also worked with a  Behavioural Science Masters student on her ‘Optimising Recycling Performance at The University of Stirling’ project which evaluated the impact  waste signage has on waste contamination. It is anticipated that the University will adopt the proposals set out in her research document as it demonstrates that this low cost, high impact approach can make a significant improvement in the disposal of waste. 
	</t>
  </si>
  <si>
    <t>February 2020 saw the University of Stirling with the other 2 regional partners, Stirling Council and Clackmannanshire Council, sign The Stirling and Clackmannanshire City Region Deal alongside the UK and Scottish Governments. In addition to the £90.2m in UK and Scottish Government funding, regional partners will invest £123.8m with private investment expected to boost this fivefold. The Deal focuses on delivering national and international sustainability through cutting-edge environmental projects, innovation in the digital and tourism sectors, and boosting skills across the region to create a pathway for future success and resilience. Whilst Covid19 has impacted the timescales for delivery the University is still making progress with partners and has recently developed a unique state of the art environmental monitoring system to enable businesses and organisations to make decisions based on real time data and support a digital led regional green recovery. This project, Forth Environmental Resilience Array will be driven by a partnership between the University and BT Group and will work alongside a number of regional stakeholders including: SEPA, Scottish Water, Diageo, NatureScot, Forth Estuary Forum and the Forth Valley Chamber of Commerce.
An annual report on environment and carbon performance is presented to Safety Health and Environment Committee (SHE), the Joint Policy Planning &amp; Resource Committee and University Court (JPPRC). 
The University has exceeded its ambitious 38% CO2 reduction by 2020 target by reducing emissions of 16,651 tCO2e in 2007/08 to 9,357 tCO2e in 2019/20  representing a 43.8% reduction.
 The University was awarded Cycling Scotland's 'Cycling Friendly Campus Award' with distinction. Amongst the many travel initiatives undertaken, the award recognised the provision of electric bikes and Next Bike for staff and students. It also credited shower and shelter  facilities, including the £23k  funding secured by the Students Union for additional shelters, and free  cycling services including Dr Bike repairs.
The University started working in collaboration with Forth Environmental Link (FEL) and the Energy Savings Trust  on the trail of ecargo bikes for staff use project. The aim is that the University will demonstrate how ecargo bikes offer a practical ,healthy and viable alternative to fossil fuel  fleet transport.
Members of staff involved with sustainability met with a diverse group of students to provide tours of the environmental management aspects across campus, while facilitating knowledge exchange. This included a visit to the CHP plant, the biodiesel plant, the loch, waste collection areas and the Students' Union Blue and Green space where items are recycled and provided to new students.</t>
  </si>
  <si>
    <t>Partnership between University and Stirling and Clackmannan Councils</t>
  </si>
  <si>
    <t>Delivering national and international sustainability through cutting-edge environmental projects, innovation in the digital and tourism sectors, and boosting skills across the region to create a pathway for future success and resilience.</t>
  </si>
  <si>
    <t>BT</t>
  </si>
  <si>
    <t>Partner</t>
  </si>
  <si>
    <t xml:space="preserve">The Stirling and Clackmannanshire City Region Deal  funded with £90m from UK and Scottish Government and an additional investment of  £124m from  regional partners. (see 2H) </t>
  </si>
  <si>
    <t>(See 2H)</t>
  </si>
  <si>
    <t>The baseline year was set under the guidance of the Carbon Trust (CT).The University subsequently chose to adopt HESA's Estate Management Records (EMR) which closely reflected CT's methodology. In 2013/14,HESA altered their criteria to omit scope 3 electricity (Transmission &amp; Distribution).The 43.8% emission reduction reflects this change referenced to the original baseline. Rebasing the baseline to align it with this omission reduces the emission reduction to 41.1%.
A new target of 40% reduction on 2007/8 baseline by 2021 was made recently however that has now been exceeded early. This is an interim target until it and the University's Strategic Plan 2016 -2021 cycle align.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</si>
</sst>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809]0.0;\(0.0\)"/>
    <numFmt numFmtId="165" formatCode="0.00000"/>
  </numFmts>
  <fonts count="21" x14ac:knownFonts="1">
    <font>
      <sz val="11"/>
      <color rgb="FF000000"/>
      <name val="Calibri"/>
      <family val="2"/>
      <scheme val="minor"/>
    </font>
    <font>
      <sz val="11"/>
      <name val="Calibri"/>
      <family val="2"/>
    </font>
    <font>
      <b/>
      <sz val="14"/>
      <color rgb="FF696969"/>
      <name val="Arial"/>
      <family val="2"/>
    </font>
    <font>
      <b/>
      <sz val="12"/>
      <color rgb="FF000000"/>
      <name val="Arial"/>
      <family val="2"/>
    </font>
    <font>
      <b/>
      <sz val="14"/>
      <color rgb="FF000000"/>
      <name val="Arial"/>
      <family val="2"/>
    </font>
    <font>
      <b/>
      <u/>
      <sz val="11"/>
      <color rgb="FF000000"/>
      <name val="Arial"/>
      <family val="2"/>
    </font>
    <font>
      <b/>
      <u/>
      <sz val="14"/>
      <color rgb="FF000000"/>
      <name val="Arial"/>
      <family val="2"/>
    </font>
    <font>
      <b/>
      <sz val="11"/>
      <color rgb="FF000000"/>
      <name val="Arial"/>
      <family val="2"/>
    </font>
    <font>
      <sz val="11"/>
      <color rgb="FF000000"/>
      <name val="Arial"/>
      <family val="2"/>
    </font>
    <font>
      <sz val="10"/>
      <color rgb="FF000000"/>
      <name val="Arial"/>
      <family val="2"/>
    </font>
    <font>
      <b/>
      <sz val="10"/>
      <color rgb="FF000000"/>
      <name val="Arial"/>
      <family val="2"/>
    </font>
    <font>
      <u/>
      <sz val="11"/>
      <color theme="10"/>
      <name val="Calibri"/>
      <family val="2"/>
      <scheme val="minor"/>
    </font>
    <font>
      <sz val="11"/>
      <color rgb="FF000000"/>
      <name val="Arial"/>
      <family val="2"/>
    </font>
    <font>
      <sz val="11"/>
      <name val="Arial"/>
      <family val="2"/>
    </font>
    <font>
      <b/>
      <sz val="14"/>
      <color rgb="FF696969"/>
      <name val="Arial"/>
      <family val="2"/>
    </font>
    <font>
      <sz val="11"/>
      <name val="Calibri"/>
      <family val="2"/>
    </font>
    <font>
      <sz val="11"/>
      <color rgb="FF000000"/>
      <name val="Symbol"/>
      <family val="1"/>
      <charset val="2"/>
    </font>
    <font>
      <sz val="8"/>
      <name val="Calibri"/>
      <family val="2"/>
      <scheme val="minor"/>
    </font>
    <font>
      <sz val="10"/>
      <name val="Arial"/>
      <family val="2"/>
    </font>
    <font>
      <vertAlign val="subscript"/>
      <sz val="11"/>
      <name val="Arial"/>
      <family val="2"/>
    </font>
    <font>
      <u/>
      <sz val="11"/>
      <name val="Calibri"/>
      <family val="2"/>
      <scheme val="minor"/>
    </font>
  </fonts>
  <fills count="13">
    <fill>
      <patternFill patternType="none"/>
    </fill>
    <fill>
      <patternFill patternType="gray125"/>
    </fill>
    <fill>
      <patternFill patternType="solid">
        <fgColor rgb="FFC0C0C0"/>
        <bgColor rgb="FFC0C0C0"/>
      </patternFill>
    </fill>
    <fill>
      <patternFill patternType="solid">
        <fgColor rgb="FFD3D3D3"/>
        <bgColor rgb="FFD3D3D3"/>
      </patternFill>
    </fill>
    <fill>
      <patternFill patternType="solid">
        <fgColor rgb="FF808080"/>
        <bgColor rgb="FF808080"/>
      </patternFill>
    </fill>
    <fill>
      <patternFill patternType="solid">
        <fgColor rgb="FFFFFFFF"/>
        <bgColor rgb="FFFFFFFF"/>
      </patternFill>
    </fill>
    <fill>
      <patternFill patternType="solid">
        <fgColor rgb="FF5B9BD5"/>
        <bgColor rgb="FF5B9BD5"/>
      </patternFill>
    </fill>
    <fill>
      <patternFill patternType="solid">
        <fgColor rgb="FF2F75B5"/>
        <bgColor rgb="FF2F75B5"/>
      </patternFill>
    </fill>
    <fill>
      <patternFill patternType="solid">
        <fgColor rgb="FFFFC000"/>
        <bgColor rgb="FFFFC000"/>
      </patternFill>
    </fill>
    <fill>
      <patternFill patternType="solid">
        <fgColor rgb="FF00B050"/>
        <bgColor rgb="FF00B050"/>
      </patternFill>
    </fill>
    <fill>
      <patternFill patternType="solid">
        <fgColor rgb="FFED7D31"/>
        <bgColor rgb="FFED7D31"/>
      </patternFill>
    </fill>
    <fill>
      <patternFill patternType="solid">
        <fgColor rgb="FFA9D08E"/>
        <bgColor rgb="FFA9D08E"/>
      </patternFill>
    </fill>
    <fill>
      <patternFill patternType="solid">
        <fgColor rgb="FFB380DE"/>
        <bgColor rgb="FFB380DE"/>
      </patternFill>
    </fill>
  </fills>
  <borders count="16">
    <border>
      <left/>
      <right/>
      <top/>
      <bottom/>
      <diagonal/>
    </border>
    <border>
      <left style="thin">
        <color rgb="FFD3D3D3"/>
      </left>
      <right style="thin">
        <color rgb="FFD3D3D3"/>
      </right>
      <top style="thin">
        <color rgb="FFD3D3D3"/>
      </top>
      <bottom style="thin">
        <color rgb="FFD3D3D3"/>
      </bottom>
      <diagonal/>
    </border>
    <border>
      <left/>
      <right/>
      <top style="thin">
        <color rgb="FFD3D3D3"/>
      </top>
      <bottom style="thin">
        <color rgb="FFD3D3D3"/>
      </bottom>
      <diagonal/>
    </border>
    <border>
      <left/>
      <right style="thin">
        <color rgb="FFD3D3D3"/>
      </right>
      <top style="thin">
        <color rgb="FFD3D3D3"/>
      </top>
      <bottom style="thin">
        <color rgb="FFD3D3D3"/>
      </bottom>
      <diagonal/>
    </border>
    <border>
      <left/>
      <right style="thin">
        <color rgb="FFD3D3D3"/>
      </right>
      <top style="thin">
        <color rgb="FFD3D3D3"/>
      </top>
      <bottom/>
      <diagonal/>
    </border>
    <border>
      <left/>
      <right/>
      <top style="thin">
        <color rgb="FFD3D3D3"/>
      </top>
      <bottom/>
      <diagonal/>
    </border>
    <border>
      <left style="thin">
        <color rgb="FFD3D3D3"/>
      </left>
      <right/>
      <top/>
      <bottom/>
      <diagonal/>
    </border>
    <border>
      <left/>
      <right style="thin">
        <color rgb="FFD3D3D3"/>
      </right>
      <top/>
      <bottom/>
      <diagonal/>
    </border>
    <border>
      <left style="thin">
        <color rgb="FFD3D3D3"/>
      </left>
      <right/>
      <top/>
      <bottom style="thin">
        <color rgb="FFD3D3D3"/>
      </bottom>
      <diagonal/>
    </border>
    <border>
      <left/>
      <right style="thin">
        <color rgb="FFD3D3D3"/>
      </right>
      <top/>
      <bottom style="thin">
        <color rgb="FFD3D3D3"/>
      </bottom>
      <diagonal/>
    </border>
    <border>
      <left/>
      <right/>
      <top/>
      <bottom style="thin">
        <color rgb="FFD3D3D3"/>
      </bottom>
      <diagonal/>
    </border>
    <border>
      <left style="thin">
        <color rgb="FFD3D3D3"/>
      </left>
      <right style="thin">
        <color rgb="FFD3D3D3"/>
      </right>
      <top/>
      <bottom style="thin">
        <color rgb="FFD3D3D3"/>
      </bottom>
      <diagonal/>
    </border>
    <border>
      <left style="thin">
        <color rgb="FFD3D3D3"/>
      </left>
      <right/>
      <top style="thin">
        <color rgb="FFD3D3D3"/>
      </top>
      <bottom style="thin">
        <color rgb="FFD3D3D3"/>
      </bottom>
      <diagonal/>
    </border>
    <border>
      <left style="thin">
        <color rgb="FFD3D3D3"/>
      </left>
      <right/>
      <top style="thin">
        <color rgb="FFD3D3D3"/>
      </top>
      <bottom/>
      <diagonal/>
    </border>
    <border>
      <left style="thin">
        <color indexed="64"/>
      </left>
      <right style="thin">
        <color indexed="64"/>
      </right>
      <top style="thin">
        <color indexed="64"/>
      </top>
      <bottom style="thin">
        <color indexed="64"/>
      </bottom>
      <diagonal/>
    </border>
    <border>
      <left style="thin">
        <color rgb="FFD3D3D3"/>
      </left>
      <right style="thin">
        <color rgb="FFD3D3D3"/>
      </right>
      <top style="thin">
        <color rgb="FFD3D3D3"/>
      </top>
      <bottom/>
      <diagonal/>
    </border>
  </borders>
  <cellStyleXfs count="2">
    <xf numFmtId="0" fontId="0" fillId="0" borderId="0"/>
    <xf numFmtId="0" fontId="11" fillId="0" borderId="0" applyNumberFormat="0" applyFill="0" applyBorder="0" applyAlignment="0" applyProtection="0"/>
  </cellStyleXfs>
  <cellXfs count="147">
    <xf numFmtId="0" fontId="1" fillId="0" borderId="0" xfId="0" applyFont="1" applyFill="1" applyBorder="1"/>
    <xf numFmtId="0" fontId="3" fillId="0" borderId="0" xfId="0" applyNumberFormat="1" applyFont="1" applyFill="1" applyBorder="1" applyAlignment="1">
      <alignment vertical="top" wrapText="1" readingOrder="1"/>
    </xf>
    <xf numFmtId="0" fontId="4" fillId="0" borderId="0" xfId="0" applyNumberFormat="1" applyFont="1" applyFill="1" applyBorder="1" applyAlignment="1">
      <alignment vertical="top" wrapText="1" readingOrder="1"/>
    </xf>
    <xf numFmtId="0" fontId="5" fillId="0" borderId="0" xfId="0" applyNumberFormat="1" applyFont="1" applyFill="1" applyBorder="1" applyAlignment="1">
      <alignment vertical="top" wrapText="1" readingOrder="1"/>
    </xf>
    <xf numFmtId="0" fontId="6" fillId="0" borderId="0" xfId="0" applyNumberFormat="1" applyFont="1" applyFill="1" applyBorder="1" applyAlignment="1">
      <alignment vertical="top" wrapText="1" readingOrder="1"/>
    </xf>
    <xf numFmtId="0" fontId="7" fillId="2" borderId="1" xfId="0" applyNumberFormat="1" applyFont="1" applyFill="1" applyBorder="1" applyAlignment="1">
      <alignment vertical="top" wrapText="1" readingOrder="1"/>
    </xf>
    <xf numFmtId="0" fontId="8" fillId="0" borderId="1" xfId="0" applyNumberFormat="1" applyFont="1" applyFill="1" applyBorder="1" applyAlignment="1">
      <alignment vertical="top" wrapText="1" readingOrder="1"/>
    </xf>
    <xf numFmtId="0" fontId="7" fillId="4" borderId="1" xfId="0" applyNumberFormat="1" applyFont="1" applyFill="1" applyBorder="1" applyAlignment="1">
      <alignment vertical="top" wrapText="1" readingOrder="1"/>
    </xf>
    <xf numFmtId="0" fontId="8" fillId="5" borderId="1" xfId="0" applyNumberFormat="1" applyFont="1" applyFill="1" applyBorder="1" applyAlignment="1">
      <alignment vertical="top" wrapText="1" readingOrder="1"/>
    </xf>
    <xf numFmtId="0" fontId="7" fillId="7" borderId="1" xfId="0" applyNumberFormat="1" applyFont="1" applyFill="1" applyBorder="1" applyAlignment="1">
      <alignment vertical="top" wrapText="1" readingOrder="1"/>
    </xf>
    <xf numFmtId="0" fontId="7" fillId="8" borderId="1" xfId="0" applyNumberFormat="1" applyFont="1" applyFill="1" applyBorder="1" applyAlignment="1">
      <alignment vertical="top" wrapText="1" readingOrder="1"/>
    </xf>
    <xf numFmtId="0" fontId="7" fillId="9" borderId="1" xfId="0" applyNumberFormat="1" applyFont="1" applyFill="1" applyBorder="1" applyAlignment="1">
      <alignment vertical="top" wrapText="1" readingOrder="1"/>
    </xf>
    <xf numFmtId="0" fontId="10" fillId="9" borderId="1" xfId="0" applyNumberFormat="1" applyFont="1" applyFill="1" applyBorder="1" applyAlignment="1">
      <alignment vertical="top" wrapText="1" readingOrder="1"/>
    </xf>
    <xf numFmtId="0" fontId="7" fillId="11" borderId="1" xfId="0" applyNumberFormat="1" applyFont="1" applyFill="1" applyBorder="1" applyAlignment="1">
      <alignment vertical="top" wrapText="1" readingOrder="1"/>
    </xf>
    <xf numFmtId="0" fontId="7" fillId="12" borderId="1" xfId="0" applyNumberFormat="1" applyFont="1" applyFill="1" applyBorder="1" applyAlignment="1">
      <alignment vertical="top" wrapText="1" readingOrder="1"/>
    </xf>
    <xf numFmtId="0" fontId="1" fillId="0" borderId="0" xfId="0" applyFont="1" applyFill="1" applyBorder="1"/>
    <xf numFmtId="0" fontId="8" fillId="0" borderId="1" xfId="0" applyNumberFormat="1" applyFont="1" applyFill="1" applyBorder="1" applyAlignment="1">
      <alignment vertical="top" wrapText="1" readingOrder="1"/>
    </xf>
    <xf numFmtId="3" fontId="13" fillId="0" borderId="0" xfId="0" applyNumberFormat="1" applyFont="1" applyFill="1" applyBorder="1" applyAlignment="1">
      <alignment horizontal="right"/>
    </xf>
    <xf numFmtId="0" fontId="12" fillId="0" borderId="1" xfId="0" applyNumberFormat="1" applyFont="1" applyFill="1" applyBorder="1" applyAlignment="1">
      <alignment vertical="top" wrapText="1" readingOrder="1"/>
    </xf>
    <xf numFmtId="0" fontId="15" fillId="0" borderId="0" xfId="0" applyFont="1" applyFill="1" applyBorder="1"/>
    <xf numFmtId="0" fontId="15" fillId="0" borderId="3" xfId="0" applyNumberFormat="1" applyFont="1" applyFill="1" applyBorder="1" applyAlignment="1">
      <alignment vertical="top" wrapText="1"/>
    </xf>
    <xf numFmtId="0" fontId="15" fillId="0" borderId="2" xfId="0" applyNumberFormat="1" applyFont="1" applyFill="1" applyBorder="1" applyAlignment="1">
      <alignment vertical="top" wrapText="1"/>
    </xf>
    <xf numFmtId="0" fontId="16" fillId="0" borderId="0" xfId="0" applyFont="1" applyFill="1" applyBorder="1" applyAlignment="1">
      <alignment horizontal="justify" vertical="center"/>
    </xf>
    <xf numFmtId="0" fontId="1" fillId="0" borderId="0" xfId="0" applyNumberFormat="1" applyFont="1" applyFill="1" applyBorder="1" applyAlignment="1">
      <alignment vertical="top" wrapText="1"/>
    </xf>
    <xf numFmtId="0" fontId="1" fillId="0" borderId="14" xfId="0" applyNumberFormat="1" applyFont="1" applyFill="1" applyBorder="1" applyAlignment="1">
      <alignment vertical="top" wrapText="1"/>
    </xf>
    <xf numFmtId="0" fontId="12" fillId="0" borderId="12" xfId="0" applyNumberFormat="1" applyFont="1" applyFill="1" applyBorder="1" applyAlignment="1">
      <alignment vertical="top" wrapText="1" readingOrder="1"/>
    </xf>
    <xf numFmtId="0" fontId="12" fillId="0" borderId="2" xfId="0" applyNumberFormat="1" applyFont="1" applyFill="1" applyBorder="1" applyAlignment="1">
      <alignment vertical="top" wrapText="1" readingOrder="1"/>
    </xf>
    <xf numFmtId="0" fontId="12" fillId="0" borderId="3" xfId="0" applyNumberFormat="1" applyFont="1" applyFill="1" applyBorder="1" applyAlignment="1">
      <alignment vertical="top" wrapText="1" readingOrder="1"/>
    </xf>
    <xf numFmtId="0" fontId="15" fillId="0" borderId="12" xfId="0" applyNumberFormat="1" applyFont="1" applyFill="1" applyBorder="1" applyAlignment="1">
      <alignment vertical="top" wrapText="1"/>
    </xf>
    <xf numFmtId="0" fontId="8" fillId="0" borderId="1" xfId="0" applyNumberFormat="1" applyFont="1" applyFill="1" applyBorder="1" applyAlignment="1">
      <alignment vertical="center" wrapText="1" readingOrder="1"/>
    </xf>
    <xf numFmtId="0" fontId="1" fillId="0" borderId="0" xfId="0" applyNumberFormat="1" applyFont="1" applyFill="1" applyBorder="1" applyAlignment="1">
      <alignment horizontal="right" vertical="top" wrapText="1"/>
    </xf>
    <xf numFmtId="0" fontId="13" fillId="0" borderId="0" xfId="0" applyFont="1" applyFill="1" applyBorder="1"/>
    <xf numFmtId="0" fontId="13" fillId="0" borderId="0" xfId="0" applyFont="1" applyFill="1" applyBorder="1" applyAlignment="1">
      <alignment horizontal="left" vertical="top" wrapText="1"/>
    </xf>
    <xf numFmtId="0" fontId="13" fillId="0" borderId="0" xfId="0" applyFont="1" applyFill="1" applyBorder="1" applyAlignment="1">
      <alignment horizontal="left" vertical="top"/>
    </xf>
    <xf numFmtId="0" fontId="12" fillId="0" borderId="0" xfId="0" applyFont="1" applyFill="1" applyBorder="1" applyAlignment="1">
      <alignment horizontal="left" vertical="top" wrapText="1"/>
    </xf>
    <xf numFmtId="0" fontId="12" fillId="0" borderId="0" xfId="0" applyNumberFormat="1" applyFont="1" applyFill="1" applyBorder="1" applyAlignment="1">
      <alignment vertical="top" wrapText="1" readingOrder="1"/>
    </xf>
    <xf numFmtId="0" fontId="1" fillId="0" borderId="0" xfId="0" applyFont="1" applyFill="1" applyBorder="1"/>
    <xf numFmtId="0" fontId="1" fillId="0" borderId="2" xfId="0" applyNumberFormat="1" applyFont="1" applyFill="1" applyBorder="1" applyAlignment="1">
      <alignment vertical="top" wrapText="1"/>
    </xf>
    <xf numFmtId="0" fontId="1" fillId="0" borderId="3" xfId="0" applyNumberFormat="1" applyFont="1" applyFill="1" applyBorder="1" applyAlignment="1">
      <alignment vertical="top" wrapText="1"/>
    </xf>
    <xf numFmtId="14" fontId="8" fillId="5" borderId="1" xfId="0" applyNumberFormat="1" applyFont="1" applyFill="1" applyBorder="1" applyAlignment="1">
      <alignment vertical="top" wrapText="1" readingOrder="1"/>
    </xf>
    <xf numFmtId="0" fontId="2" fillId="0" borderId="0" xfId="0" applyNumberFormat="1" applyFont="1" applyFill="1" applyBorder="1" applyAlignment="1">
      <alignment vertical="top" wrapText="1" readingOrder="1"/>
    </xf>
    <xf numFmtId="0" fontId="1" fillId="0" borderId="0" xfId="0" applyFont="1" applyFill="1" applyBorder="1"/>
    <xf numFmtId="0" fontId="14" fillId="0" borderId="0" xfId="0" applyNumberFormat="1" applyFont="1" applyFill="1" applyBorder="1" applyAlignment="1">
      <alignment vertical="top" wrapText="1" readingOrder="1"/>
    </xf>
    <xf numFmtId="0" fontId="6" fillId="0" borderId="0" xfId="0" applyNumberFormat="1" applyFont="1" applyFill="1" applyBorder="1" applyAlignment="1">
      <alignment vertical="top" wrapText="1" readingOrder="1"/>
    </xf>
    <xf numFmtId="0" fontId="7" fillId="2" borderId="1" xfId="0" applyNumberFormat="1" applyFont="1" applyFill="1" applyBorder="1" applyAlignment="1">
      <alignment vertical="top" wrapText="1" readingOrder="1"/>
    </xf>
    <xf numFmtId="0" fontId="1" fillId="0" borderId="2" xfId="0" applyNumberFormat="1" applyFont="1" applyFill="1" applyBorder="1" applyAlignment="1">
      <alignment vertical="top" wrapText="1"/>
    </xf>
    <xf numFmtId="0" fontId="1" fillId="0" borderId="3" xfId="0" applyNumberFormat="1" applyFont="1" applyFill="1" applyBorder="1" applyAlignment="1">
      <alignment vertical="top" wrapText="1"/>
    </xf>
    <xf numFmtId="0" fontId="8" fillId="0" borderId="1" xfId="0" applyNumberFormat="1" applyFont="1" applyFill="1" applyBorder="1" applyAlignment="1">
      <alignment vertical="top" wrapText="1" readingOrder="1"/>
    </xf>
    <xf numFmtId="0" fontId="7" fillId="3" borderId="1" xfId="0" applyNumberFormat="1" applyFont="1" applyFill="1" applyBorder="1" applyAlignment="1">
      <alignment vertical="top" wrapText="1" readingOrder="1"/>
    </xf>
    <xf numFmtId="3" fontId="8" fillId="0" borderId="1" xfId="0" applyNumberFormat="1" applyFont="1" applyFill="1" applyBorder="1" applyAlignment="1">
      <alignment vertical="top" wrapText="1" readingOrder="1"/>
    </xf>
    <xf numFmtId="3" fontId="1" fillId="0" borderId="2" xfId="0" applyNumberFormat="1" applyFont="1" applyFill="1" applyBorder="1" applyAlignment="1">
      <alignment vertical="top" wrapText="1"/>
    </xf>
    <xf numFmtId="3" fontId="1" fillId="0" borderId="3" xfId="0" applyNumberFormat="1" applyFont="1" applyFill="1" applyBorder="1" applyAlignment="1">
      <alignment vertical="top" wrapText="1"/>
    </xf>
    <xf numFmtId="0" fontId="7" fillId="4" borderId="1" xfId="0" applyNumberFormat="1" applyFont="1" applyFill="1" applyBorder="1" applyAlignment="1">
      <alignment vertical="top" wrapText="1" readingOrder="1"/>
    </xf>
    <xf numFmtId="0" fontId="8" fillId="4" borderId="1" xfId="0" applyNumberFormat="1" applyFont="1" applyFill="1" applyBorder="1" applyAlignment="1">
      <alignment vertical="top" wrapText="1" readingOrder="1"/>
    </xf>
    <xf numFmtId="0" fontId="8" fillId="2" borderId="1" xfId="0" applyNumberFormat="1" applyFont="1" applyFill="1" applyBorder="1" applyAlignment="1">
      <alignment vertical="top" wrapText="1" readingOrder="1"/>
    </xf>
    <xf numFmtId="0" fontId="12" fillId="0" borderId="0" xfId="0" applyFont="1" applyFill="1" applyAlignment="1">
      <alignment vertical="center" wrapText="1"/>
    </xf>
    <xf numFmtId="0" fontId="18" fillId="0" borderId="1" xfId="0" applyNumberFormat="1" applyFont="1" applyFill="1" applyBorder="1" applyAlignment="1">
      <alignment vertical="top" wrapText="1" readingOrder="1"/>
    </xf>
    <xf numFmtId="0" fontId="15" fillId="0" borderId="2" xfId="0" applyNumberFormat="1" applyFont="1" applyFill="1" applyBorder="1" applyAlignment="1">
      <alignment vertical="top" wrapText="1"/>
    </xf>
    <xf numFmtId="0" fontId="15" fillId="0" borderId="3" xfId="0" applyNumberFormat="1" applyFont="1" applyFill="1" applyBorder="1" applyAlignment="1">
      <alignment vertical="top" wrapText="1"/>
    </xf>
    <xf numFmtId="0" fontId="8" fillId="0" borderId="1" xfId="0" applyNumberFormat="1" applyFont="1" applyFill="1" applyBorder="1" applyAlignment="1">
      <alignment vertical="center" wrapText="1" readingOrder="1"/>
    </xf>
    <xf numFmtId="0" fontId="1" fillId="0" borderId="3" xfId="0" applyNumberFormat="1" applyFont="1" applyFill="1" applyBorder="1" applyAlignment="1">
      <alignment vertical="center" wrapText="1"/>
    </xf>
    <xf numFmtId="0" fontId="7" fillId="6" borderId="1" xfId="0" applyNumberFormat="1" applyFont="1" applyFill="1" applyBorder="1" applyAlignment="1">
      <alignment vertical="top" wrapText="1" readingOrder="1"/>
    </xf>
    <xf numFmtId="0" fontId="8" fillId="6" borderId="1" xfId="0" applyNumberFormat="1" applyFont="1" applyFill="1" applyBorder="1" applyAlignment="1">
      <alignment vertical="top" wrapText="1" readingOrder="1"/>
    </xf>
    <xf numFmtId="0" fontId="13" fillId="0" borderId="1" xfId="0" applyNumberFormat="1" applyFont="1" applyFill="1" applyBorder="1" applyAlignment="1">
      <alignment vertical="top" wrapText="1" readingOrder="1"/>
    </xf>
    <xf numFmtId="0" fontId="7" fillId="7" borderId="1" xfId="0" applyNumberFormat="1" applyFont="1" applyFill="1" applyBorder="1" applyAlignment="1">
      <alignment vertical="top" wrapText="1" readingOrder="1"/>
    </xf>
    <xf numFmtId="0" fontId="8" fillId="7" borderId="1" xfId="0" applyNumberFormat="1" applyFont="1" applyFill="1" applyBorder="1" applyAlignment="1">
      <alignment vertical="top" wrapText="1" readingOrder="1"/>
    </xf>
    <xf numFmtId="0" fontId="11" fillId="0" borderId="1" xfId="1" applyNumberFormat="1" applyFill="1" applyBorder="1" applyAlignment="1">
      <alignment vertical="top" wrapText="1" readingOrder="1"/>
    </xf>
    <xf numFmtId="0" fontId="8" fillId="0" borderId="1" xfId="0" applyNumberFormat="1" applyFont="1" applyFill="1" applyBorder="1" applyAlignment="1">
      <alignment horizontal="left" vertical="top" wrapText="1" readingOrder="1"/>
    </xf>
    <xf numFmtId="0" fontId="1" fillId="0" borderId="3" xfId="0" applyNumberFormat="1" applyFont="1" applyFill="1" applyBorder="1" applyAlignment="1">
      <alignment horizontal="left" vertical="top" wrapText="1"/>
    </xf>
    <xf numFmtId="0" fontId="20" fillId="0" borderId="1" xfId="1" applyNumberFormat="1" applyFont="1" applyFill="1" applyBorder="1" applyAlignment="1">
      <alignment vertical="top" wrapText="1" readingOrder="1"/>
    </xf>
    <xf numFmtId="0" fontId="12" fillId="0" borderId="1" xfId="0" applyNumberFormat="1" applyFont="1" applyFill="1" applyBorder="1" applyAlignment="1">
      <alignment vertical="top" wrapText="1" readingOrder="1"/>
    </xf>
    <xf numFmtId="0" fontId="8" fillId="0" borderId="1" xfId="0" applyNumberFormat="1" applyFont="1" applyFill="1" applyBorder="1" applyAlignment="1">
      <alignment horizontal="center" vertical="top" wrapText="1" readingOrder="1"/>
    </xf>
    <xf numFmtId="0" fontId="1" fillId="0" borderId="3" xfId="0" applyNumberFormat="1" applyFont="1" applyFill="1" applyBorder="1" applyAlignment="1">
      <alignment horizontal="center" vertical="top" wrapText="1"/>
    </xf>
    <xf numFmtId="0" fontId="8" fillId="0" borderId="13" xfId="0" applyNumberFormat="1" applyFont="1" applyFill="1" applyBorder="1" applyAlignment="1">
      <alignment horizontal="center" vertical="top" wrapText="1" readingOrder="1"/>
    </xf>
    <xf numFmtId="0" fontId="8" fillId="0" borderId="5" xfId="0" applyNumberFormat="1" applyFont="1" applyFill="1" applyBorder="1" applyAlignment="1">
      <alignment horizontal="center" vertical="top" wrapText="1" readingOrder="1"/>
    </xf>
    <xf numFmtId="0" fontId="8" fillId="0" borderId="4" xfId="0" applyNumberFormat="1" applyFont="1" applyFill="1" applyBorder="1" applyAlignment="1">
      <alignment horizontal="center" vertical="top" wrapText="1" readingOrder="1"/>
    </xf>
    <xf numFmtId="0" fontId="8" fillId="0" borderId="6" xfId="0" applyNumberFormat="1" applyFont="1" applyFill="1" applyBorder="1" applyAlignment="1">
      <alignment horizontal="center" vertical="top" wrapText="1" readingOrder="1"/>
    </xf>
    <xf numFmtId="0" fontId="8" fillId="0" borderId="0" xfId="0" applyNumberFormat="1" applyFont="1" applyFill="1" applyBorder="1" applyAlignment="1">
      <alignment horizontal="center" vertical="top" wrapText="1" readingOrder="1"/>
    </xf>
    <xf numFmtId="0" fontId="8" fillId="0" borderId="7" xfId="0" applyNumberFormat="1" applyFont="1" applyFill="1" applyBorder="1" applyAlignment="1">
      <alignment horizontal="center" vertical="top" wrapText="1" readingOrder="1"/>
    </xf>
    <xf numFmtId="0" fontId="8" fillId="0" borderId="8" xfId="0" applyNumberFormat="1" applyFont="1" applyFill="1" applyBorder="1" applyAlignment="1">
      <alignment horizontal="center" vertical="top" wrapText="1" readingOrder="1"/>
    </xf>
    <xf numFmtId="0" fontId="8" fillId="0" borderId="10" xfId="0" applyNumberFormat="1" applyFont="1" applyFill="1" applyBorder="1" applyAlignment="1">
      <alignment horizontal="center" vertical="top" wrapText="1" readingOrder="1"/>
    </xf>
    <xf numFmtId="0" fontId="8" fillId="0" borderId="9" xfId="0" applyNumberFormat="1" applyFont="1" applyFill="1" applyBorder="1" applyAlignment="1">
      <alignment horizontal="center" vertical="top" wrapText="1" readingOrder="1"/>
    </xf>
    <xf numFmtId="0" fontId="7" fillId="8" borderId="1" xfId="0" applyNumberFormat="1" applyFont="1" applyFill="1" applyBorder="1" applyAlignment="1">
      <alignment vertical="top" wrapText="1" readingOrder="1"/>
    </xf>
    <xf numFmtId="0" fontId="8" fillId="8" borderId="1" xfId="0" applyNumberFormat="1" applyFont="1" applyFill="1" applyBorder="1" applyAlignment="1">
      <alignment vertical="top" wrapText="1" readingOrder="1"/>
    </xf>
    <xf numFmtId="0" fontId="7" fillId="8" borderId="15" xfId="0" applyNumberFormat="1" applyFont="1" applyFill="1" applyBorder="1" applyAlignment="1">
      <alignment vertical="top" wrapText="1" readingOrder="1"/>
    </xf>
    <xf numFmtId="0" fontId="1" fillId="0" borderId="5" xfId="0" applyNumberFormat="1" applyFont="1" applyFill="1" applyBorder="1" applyAlignment="1">
      <alignment vertical="top" wrapText="1"/>
    </xf>
    <xf numFmtId="0" fontId="1" fillId="0" borderId="4" xfId="0" applyNumberFormat="1" applyFont="1" applyFill="1" applyBorder="1" applyAlignment="1">
      <alignment vertical="top" wrapText="1"/>
    </xf>
    <xf numFmtId="0" fontId="8" fillId="0" borderId="14" xfId="0" applyNumberFormat="1" applyFont="1" applyFill="1" applyBorder="1" applyAlignment="1">
      <alignment vertical="top" wrapText="1" readingOrder="1"/>
    </xf>
    <xf numFmtId="0" fontId="1" fillId="0" borderId="14" xfId="0" applyNumberFormat="1" applyFont="1" applyFill="1" applyBorder="1" applyAlignment="1">
      <alignment vertical="top" wrapText="1"/>
    </xf>
    <xf numFmtId="165" fontId="8" fillId="0" borderId="14" xfId="0" applyNumberFormat="1" applyFont="1" applyFill="1" applyBorder="1" applyAlignment="1">
      <alignment vertical="top" wrapText="1" readingOrder="1"/>
    </xf>
    <xf numFmtId="165" fontId="1" fillId="0" borderId="14" xfId="0" applyNumberFormat="1" applyFont="1" applyFill="1" applyBorder="1" applyAlignment="1">
      <alignment vertical="top" wrapText="1"/>
    </xf>
    <xf numFmtId="3" fontId="8" fillId="0" borderId="14" xfId="0" applyNumberFormat="1" applyFont="1" applyFill="1" applyBorder="1" applyAlignment="1">
      <alignment vertical="top" wrapText="1" readingOrder="1"/>
    </xf>
    <xf numFmtId="3" fontId="1" fillId="0" borderId="14" xfId="0" applyNumberFormat="1" applyFont="1" applyFill="1" applyBorder="1" applyAlignment="1">
      <alignment vertical="top" wrapText="1"/>
    </xf>
    <xf numFmtId="0" fontId="12" fillId="0" borderId="14" xfId="0" applyNumberFormat="1" applyFont="1" applyFill="1" applyBorder="1" applyAlignment="1">
      <alignment vertical="top" wrapText="1" readingOrder="1"/>
    </xf>
    <xf numFmtId="3" fontId="8" fillId="0" borderId="14" xfId="0" applyNumberFormat="1" applyFont="1" applyFill="1" applyBorder="1" applyAlignment="1">
      <alignment horizontal="right" vertical="top" wrapText="1" readingOrder="1"/>
    </xf>
    <xf numFmtId="3" fontId="1" fillId="0" borderId="14" xfId="0" applyNumberFormat="1" applyFont="1" applyFill="1" applyBorder="1" applyAlignment="1">
      <alignment horizontal="right" vertical="top" wrapText="1"/>
    </xf>
    <xf numFmtId="164" fontId="8" fillId="0" borderId="1" xfId="0" applyNumberFormat="1" applyFont="1" applyFill="1" applyBorder="1" applyAlignment="1">
      <alignment vertical="top" wrapText="1" readingOrder="1"/>
    </xf>
    <xf numFmtId="0" fontId="1" fillId="0" borderId="6" xfId="0" applyNumberFormat="1" applyFont="1" applyFill="1" applyBorder="1" applyAlignment="1">
      <alignment vertical="top" wrapText="1"/>
    </xf>
    <xf numFmtId="0" fontId="1" fillId="0" borderId="7" xfId="0" applyNumberFormat="1" applyFont="1" applyFill="1" applyBorder="1" applyAlignment="1">
      <alignment vertical="top" wrapText="1"/>
    </xf>
    <xf numFmtId="0" fontId="1" fillId="0" borderId="8" xfId="0" applyNumberFormat="1" applyFont="1" applyFill="1" applyBorder="1" applyAlignment="1">
      <alignment vertical="top" wrapText="1"/>
    </xf>
    <xf numFmtId="0" fontId="1" fillId="0" borderId="9" xfId="0" applyNumberFormat="1" applyFont="1" applyFill="1" applyBorder="1" applyAlignment="1">
      <alignment vertical="top" wrapText="1"/>
    </xf>
    <xf numFmtId="0" fontId="1" fillId="0" borderId="0" xfId="0" applyNumberFormat="1" applyFont="1" applyFill="1" applyBorder="1" applyAlignment="1">
      <alignment vertical="top" wrapText="1"/>
    </xf>
    <xf numFmtId="0" fontId="1" fillId="0" borderId="10" xfId="0" applyNumberFormat="1" applyFont="1" applyFill="1" applyBorder="1" applyAlignment="1">
      <alignment vertical="top" wrapText="1"/>
    </xf>
    <xf numFmtId="0" fontId="9" fillId="0" borderId="1" xfId="0" applyNumberFormat="1" applyFont="1" applyFill="1" applyBorder="1" applyAlignment="1">
      <alignment vertical="top" wrapText="1" readingOrder="1"/>
    </xf>
    <xf numFmtId="0" fontId="12" fillId="5" borderId="1" xfId="0" applyNumberFormat="1" applyFont="1" applyFill="1" applyBorder="1" applyAlignment="1">
      <alignment vertical="top" wrapText="1" readingOrder="1"/>
    </xf>
    <xf numFmtId="0" fontId="8" fillId="5" borderId="1" xfId="0" applyNumberFormat="1" applyFont="1" applyFill="1" applyBorder="1" applyAlignment="1">
      <alignment vertical="top" wrapText="1" readingOrder="1"/>
    </xf>
    <xf numFmtId="3" fontId="13" fillId="0" borderId="2" xfId="0" applyNumberFormat="1" applyFont="1" applyFill="1" applyBorder="1" applyAlignment="1">
      <alignment horizontal="right"/>
    </xf>
    <xf numFmtId="0" fontId="15" fillId="0" borderId="12" xfId="0" applyNumberFormat="1" applyFont="1" applyFill="1" applyBorder="1" applyAlignment="1">
      <alignment horizontal="center" vertical="top" wrapText="1"/>
    </xf>
    <xf numFmtId="0" fontId="15" fillId="0" borderId="2" xfId="0" applyNumberFormat="1" applyFont="1" applyFill="1" applyBorder="1" applyAlignment="1">
      <alignment horizontal="center" vertical="top" wrapText="1"/>
    </xf>
    <xf numFmtId="0" fontId="15" fillId="0" borderId="3" xfId="0" applyNumberFormat="1" applyFont="1" applyFill="1" applyBorder="1" applyAlignment="1">
      <alignment horizontal="center" vertical="top" wrapText="1"/>
    </xf>
    <xf numFmtId="0" fontId="12" fillId="0" borderId="12" xfId="0" applyNumberFormat="1" applyFont="1" applyFill="1" applyBorder="1" applyAlignment="1">
      <alignment horizontal="center" vertical="top" wrapText="1" readingOrder="1"/>
    </xf>
    <xf numFmtId="0" fontId="12" fillId="0" borderId="2" xfId="0" applyNumberFormat="1" applyFont="1" applyFill="1" applyBorder="1" applyAlignment="1">
      <alignment horizontal="center" vertical="top" wrapText="1" readingOrder="1"/>
    </xf>
    <xf numFmtId="0" fontId="12" fillId="0" borderId="3" xfId="0" applyNumberFormat="1" applyFont="1" applyFill="1" applyBorder="1" applyAlignment="1">
      <alignment horizontal="center" vertical="top" wrapText="1" readingOrder="1"/>
    </xf>
    <xf numFmtId="3" fontId="12" fillId="0" borderId="14" xfId="0" applyNumberFormat="1" applyFont="1" applyFill="1" applyBorder="1" applyAlignment="1">
      <alignment horizontal="right" vertical="top" wrapText="1" readingOrder="1"/>
    </xf>
    <xf numFmtId="0" fontId="12" fillId="0" borderId="14" xfId="0" applyNumberFormat="1" applyFont="1" applyFill="1" applyBorder="1" applyAlignment="1">
      <alignment horizontal="center" vertical="top" wrapText="1" readingOrder="1"/>
    </xf>
    <xf numFmtId="0" fontId="8" fillId="0" borderId="14" xfId="0" applyNumberFormat="1" applyFont="1" applyFill="1" applyBorder="1" applyAlignment="1">
      <alignment horizontal="center" vertical="top" wrapText="1" readingOrder="1"/>
    </xf>
    <xf numFmtId="165" fontId="8" fillId="0" borderId="14" xfId="0" applyNumberFormat="1" applyFont="1" applyFill="1" applyBorder="1" applyAlignment="1">
      <alignment horizontal="center" vertical="top" wrapText="1" readingOrder="1"/>
    </xf>
    <xf numFmtId="3" fontId="8" fillId="0" borderId="14" xfId="0" applyNumberFormat="1" applyFont="1" applyFill="1" applyBorder="1" applyAlignment="1">
      <alignment horizontal="center" vertical="top" wrapText="1" readingOrder="1"/>
    </xf>
    <xf numFmtId="0" fontId="12" fillId="0" borderId="14" xfId="0" applyFont="1" applyBorder="1" applyAlignment="1">
      <alignment vertical="top" wrapText="1" readingOrder="1"/>
    </xf>
    <xf numFmtId="0" fontId="15" fillId="0" borderId="14" xfId="0" applyFont="1" applyBorder="1" applyAlignment="1">
      <alignment vertical="top" wrapText="1"/>
    </xf>
    <xf numFmtId="0" fontId="12" fillId="0" borderId="13" xfId="0" applyNumberFormat="1" applyFont="1" applyFill="1" applyBorder="1" applyAlignment="1">
      <alignment horizontal="center" vertical="top" wrapText="1" readingOrder="1"/>
    </xf>
    <xf numFmtId="3" fontId="13" fillId="0" borderId="12" xfId="0" applyNumberFormat="1" applyFont="1" applyFill="1" applyBorder="1" applyAlignment="1">
      <alignment horizontal="right"/>
    </xf>
    <xf numFmtId="0" fontId="7" fillId="9" borderId="1" xfId="0" applyNumberFormat="1" applyFont="1" applyFill="1" applyBorder="1" applyAlignment="1">
      <alignment vertical="top" wrapText="1" readingOrder="1"/>
    </xf>
    <xf numFmtId="0" fontId="8" fillId="9" borderId="1" xfId="0" applyNumberFormat="1" applyFont="1" applyFill="1" applyBorder="1" applyAlignment="1">
      <alignment vertical="top" wrapText="1" readingOrder="1"/>
    </xf>
    <xf numFmtId="0" fontId="9" fillId="9" borderId="1" xfId="0" applyNumberFormat="1" applyFont="1" applyFill="1" applyBorder="1" applyAlignment="1">
      <alignment vertical="top" wrapText="1" readingOrder="1"/>
    </xf>
    <xf numFmtId="0" fontId="1" fillId="0" borderId="11" xfId="0" applyNumberFormat="1" applyFont="1" applyFill="1" applyBorder="1" applyAlignment="1">
      <alignment vertical="top" wrapText="1"/>
    </xf>
    <xf numFmtId="0" fontId="7" fillId="10" borderId="1" xfId="0" applyNumberFormat="1" applyFont="1" applyFill="1" applyBorder="1" applyAlignment="1">
      <alignment vertical="top" wrapText="1" readingOrder="1"/>
    </xf>
    <xf numFmtId="0" fontId="8" fillId="10" borderId="1" xfId="0" applyNumberFormat="1" applyFont="1" applyFill="1" applyBorder="1" applyAlignment="1">
      <alignment vertical="top" wrapText="1" readingOrder="1"/>
    </xf>
    <xf numFmtId="0" fontId="7" fillId="11" borderId="1" xfId="0" applyNumberFormat="1" applyFont="1" applyFill="1" applyBorder="1" applyAlignment="1">
      <alignment vertical="top" wrapText="1" readingOrder="1"/>
    </xf>
    <xf numFmtId="0" fontId="8" fillId="11" borderId="1" xfId="0" applyNumberFormat="1" applyFont="1" applyFill="1" applyBorder="1" applyAlignment="1">
      <alignment vertical="top" wrapText="1" readingOrder="1"/>
    </xf>
    <xf numFmtId="0" fontId="4" fillId="0" borderId="0" xfId="0" applyNumberFormat="1" applyFont="1" applyFill="1" applyBorder="1" applyAlignment="1">
      <alignment vertical="top" wrapText="1" readingOrder="1"/>
    </xf>
    <xf numFmtId="0" fontId="7" fillId="12" borderId="1" xfId="0" applyNumberFormat="1" applyFont="1" applyFill="1" applyBorder="1" applyAlignment="1">
      <alignment vertical="top" wrapText="1" readingOrder="1"/>
    </xf>
    <xf numFmtId="0" fontId="13" fillId="0" borderId="3" xfId="0" applyNumberFormat="1" applyFont="1" applyFill="1" applyBorder="1" applyAlignment="1">
      <alignment vertical="top" wrapText="1"/>
    </xf>
    <xf numFmtId="0" fontId="13" fillId="0" borderId="2" xfId="0" applyNumberFormat="1" applyFont="1" applyFill="1" applyBorder="1" applyAlignment="1">
      <alignment vertical="top" wrapText="1"/>
    </xf>
    <xf numFmtId="0" fontId="12" fillId="0" borderId="12" xfId="0" applyNumberFormat="1" applyFont="1" applyFill="1" applyBorder="1" applyAlignment="1">
      <alignment horizontal="left" vertical="top" wrapText="1" readingOrder="1"/>
    </xf>
    <xf numFmtId="0" fontId="12" fillId="0" borderId="3" xfId="0" applyNumberFormat="1" applyFont="1" applyFill="1" applyBorder="1" applyAlignment="1">
      <alignment horizontal="left" vertical="top" wrapText="1" readingOrder="1"/>
    </xf>
    <xf numFmtId="0" fontId="13" fillId="0" borderId="6" xfId="0" applyFont="1" applyFill="1" applyBorder="1" applyAlignment="1">
      <alignment horizontal="left" vertical="top" wrapText="1"/>
    </xf>
    <xf numFmtId="0" fontId="13" fillId="0" borderId="0" xfId="0" applyFont="1" applyFill="1" applyBorder="1" applyAlignment="1">
      <alignment horizontal="left" vertical="top" wrapText="1"/>
    </xf>
    <xf numFmtId="0" fontId="12" fillId="0" borderId="12" xfId="0" applyFont="1" applyFill="1" applyBorder="1" applyAlignment="1">
      <alignment horizontal="left" vertical="top" wrapText="1"/>
    </xf>
    <xf numFmtId="0" fontId="12" fillId="0" borderId="3"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4" xfId="0" applyFont="1" applyFill="1" applyBorder="1" applyAlignment="1">
      <alignment horizontal="left" vertical="top" wrapText="1"/>
    </xf>
    <xf numFmtId="0" fontId="13" fillId="0" borderId="13" xfId="0" applyFont="1" applyFill="1" applyBorder="1" applyAlignment="1">
      <alignment horizontal="left" vertical="top" wrapText="1"/>
    </xf>
    <xf numFmtId="0" fontId="13" fillId="0" borderId="5" xfId="0" applyFont="1" applyFill="1" applyBorder="1" applyAlignment="1">
      <alignment horizontal="left" vertical="top" wrapText="1"/>
    </xf>
    <xf numFmtId="0" fontId="7" fillId="0" borderId="1" xfId="0" applyNumberFormat="1" applyFont="1" applyFill="1" applyBorder="1" applyAlignment="1">
      <alignment vertical="top" wrapText="1" readingOrder="1"/>
    </xf>
    <xf numFmtId="0" fontId="1" fillId="0" borderId="2" xfId="0" applyNumberFormat="1" applyFont="1" applyFill="1" applyBorder="1" applyAlignment="1">
      <alignment horizontal="center" vertical="top" wrapText="1"/>
    </xf>
    <xf numFmtId="0" fontId="1" fillId="0" borderId="12" xfId="0" applyNumberFormat="1"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696969"/>
      <rgbColor rgb="00D3D3D3"/>
      <rgbColor rgb="00C0C0C0"/>
      <rgbColor rgb="00808080"/>
      <rgbColor rgb="00FFFFFF"/>
      <rgbColor rgb="005B9BD5"/>
      <rgbColor rgb="002F75B5"/>
      <rgbColor rgb="00FFC000"/>
      <rgbColor rgb="0000B050"/>
      <rgbColor rgb="00ED7D31"/>
      <rgbColor rgb="00A9D08E"/>
      <rgbColor rgb="00B380DE"/>
      <rgbColor rgb="00008080"/>
      <rgbColor rgb="0000FF00"/>
      <rgbColor rgb="000000F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j5/AppData/Local/Microsoft/Windows/INetCache/Content.Outlook/ZELB77FT/Uni%20of%20Stirling%20Scope%203%20Aug19-Jul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My%20Documents\EMS\Figures%20Submmitted%202021%20for%202019-20\Conversion_Factors_2020_-_Full_set__for_advanced_users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
      <sheetName val="Rates Used"/>
    </sheetNames>
    <sheetDataSet>
      <sheetData sheetId="0">
        <row r="6">
          <cell r="E6">
            <v>32953.046000000002</v>
          </cell>
        </row>
        <row r="9">
          <cell r="E9">
            <v>489989.95699999999</v>
          </cell>
        </row>
        <row r="10">
          <cell r="E10">
            <v>2643425.8790000002</v>
          </cell>
        </row>
        <row r="11">
          <cell r="E11">
            <v>8859.56</v>
          </cell>
        </row>
        <row r="12">
          <cell r="E12">
            <v>6972.6890000000003</v>
          </cell>
        </row>
        <row r="14">
          <cell r="E14">
            <v>399700.136</v>
          </cell>
        </row>
        <row r="15">
          <cell r="E15">
            <v>2167386.2220000001</v>
          </cell>
        </row>
        <row r="16">
          <cell r="E16">
            <v>106970.128</v>
          </cell>
        </row>
        <row r="18">
          <cell r="E18">
            <v>24747.732</v>
          </cell>
        </row>
        <row r="19">
          <cell r="E19">
            <v>973255.60800000001</v>
          </cell>
        </row>
        <row r="20">
          <cell r="E20">
            <v>2606.0369999999998</v>
          </cell>
        </row>
        <row r="45">
          <cell r="E45">
            <v>214193.261</v>
          </cell>
        </row>
        <row r="52">
          <cell r="E52">
            <v>3070.415</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What's new"/>
      <sheetName val="Index"/>
      <sheetName val="Fuels"/>
      <sheetName val="Bioenergy"/>
      <sheetName val="Refrigerant &amp; other"/>
      <sheetName val="Passenger vehicles"/>
      <sheetName val="Delivery vehicles"/>
      <sheetName val="SECR kWh pass &amp; delivery vehs"/>
      <sheetName val="UK electricity"/>
      <sheetName val="Overseas electricity"/>
      <sheetName val="UK electricity for EVs"/>
      <sheetName val="SECR kWh UK electricity for EVs"/>
      <sheetName val="Heat and steam"/>
      <sheetName val="WTT- fuels"/>
      <sheetName val="WTT- bioenergy"/>
      <sheetName val="Transmission and distribution"/>
      <sheetName val="UK electricity T&amp;D for EVs"/>
      <sheetName val="WTT- UK &amp; overseas elec"/>
      <sheetName val="WTT- heat and steam"/>
      <sheetName val="Water supply"/>
      <sheetName val="Water treatment"/>
      <sheetName val="Material use"/>
      <sheetName val="Waste disposal"/>
      <sheetName val="Business travel- air"/>
      <sheetName val="WTT- business travel- air"/>
      <sheetName val="Business travel- sea"/>
      <sheetName val="WTT- business travel- sea"/>
      <sheetName val="Business travel- land"/>
      <sheetName val="WTT- pass vehs &amp; travel- land"/>
      <sheetName val="Freighting goods"/>
      <sheetName val="WTT- delivery vehs &amp; freight"/>
      <sheetName val="Hotel stay"/>
      <sheetName val="Managed assets- electricity"/>
      <sheetName val="Managed assets- vehicles"/>
      <sheetName val="Outside of scopes"/>
      <sheetName val="Conversions"/>
      <sheetName val="Fuel properties"/>
    </sheetNames>
    <sheetDataSet>
      <sheetData sheetId="0"/>
      <sheetData sheetId="1"/>
      <sheetData sheetId="2"/>
      <sheetData sheetId="3">
        <row r="32">
          <cell r="E32">
            <v>1.5553699999999999</v>
          </cell>
        </row>
      </sheetData>
      <sheetData sheetId="4">
        <row r="44">
          <cell r="E44">
            <v>1.545E-2</v>
          </cell>
        </row>
      </sheetData>
      <sheetData sheetId="5"/>
      <sheetData sheetId="6"/>
      <sheetData sheetId="7"/>
      <sheetData sheetId="8"/>
      <sheetData sheetId="9">
        <row r="24">
          <cell r="F24">
            <v>0.23313999999999999</v>
          </cell>
        </row>
      </sheetData>
      <sheetData sheetId="10"/>
      <sheetData sheetId="11"/>
      <sheetData sheetId="12"/>
      <sheetData sheetId="13"/>
      <sheetData sheetId="14"/>
      <sheetData sheetId="15"/>
      <sheetData sheetId="16">
        <row r="21">
          <cell r="F21">
            <v>2.0049999999999998E-2</v>
          </cell>
        </row>
      </sheetData>
      <sheetData sheetId="17"/>
      <sheetData sheetId="18"/>
      <sheetData sheetId="19"/>
      <sheetData sheetId="20">
        <row r="18">
          <cell r="E18">
            <v>0.34399999999999997</v>
          </cell>
        </row>
      </sheetData>
      <sheetData sheetId="21">
        <row r="17">
          <cell r="E17">
            <v>0.70799999999999996</v>
          </cell>
        </row>
      </sheetData>
      <sheetData sheetId="22"/>
      <sheetData sheetId="23">
        <row r="45">
          <cell r="F45">
            <v>21.316700000000001</v>
          </cell>
        </row>
      </sheetData>
      <sheetData sheetId="24">
        <row r="23">
          <cell r="F23">
            <v>0.24429999999999999</v>
          </cell>
        </row>
        <row r="25">
          <cell r="F25">
            <v>0.15298000000000003</v>
          </cell>
        </row>
        <row r="26">
          <cell r="F26">
            <v>0.22947000000000001</v>
          </cell>
        </row>
        <row r="28">
          <cell r="F28">
            <v>0.14615</v>
          </cell>
        </row>
        <row r="29">
          <cell r="F29">
            <v>0.23385</v>
          </cell>
        </row>
        <row r="30">
          <cell r="F30">
            <v>0.42385</v>
          </cell>
        </row>
        <row r="33">
          <cell r="F33">
            <v>0.13924520000000001</v>
          </cell>
        </row>
        <row r="34">
          <cell r="F34">
            <v>0.22278000000000001</v>
          </cell>
        </row>
        <row r="35">
          <cell r="F35">
            <v>0.40379000000000004</v>
          </cell>
        </row>
        <row r="36">
          <cell r="F36">
            <v>0.55695000000000006</v>
          </cell>
        </row>
      </sheetData>
      <sheetData sheetId="25"/>
      <sheetData sheetId="26"/>
      <sheetData sheetId="27"/>
      <sheetData sheetId="28">
        <row r="87">
          <cell r="E87">
            <v>3.6939999999999994E-2</v>
          </cell>
        </row>
        <row r="88">
          <cell r="E88">
            <v>4.9699999999999996E-3</v>
          </cell>
        </row>
      </sheetData>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ir.ac.uk/media/stirling/services/finance/documents/uofs-expenses-policy.pdf" TargetMode="External"/><Relationship Id="rId2" Type="http://schemas.openxmlformats.org/officeDocument/2006/relationships/hyperlink" Target="https://www.stir.ac.uk/media/stirling/services/finance/documents/uofs-expenses-policy.pdf" TargetMode="External"/><Relationship Id="rId1" Type="http://schemas.openxmlformats.org/officeDocument/2006/relationships/hyperlink" Target="https://www.stir.ac.uk/about/professional-services/estates-and-campus-services/safety-environment-and-continuity/business-continuity/severe-weather-response-plan/" TargetMode="External"/><Relationship Id="rId5" Type="http://schemas.openxmlformats.org/officeDocument/2006/relationships/printerSettings" Target="../printerSettings/printerSettings2.bin"/><Relationship Id="rId4" Type="http://schemas.openxmlformats.org/officeDocument/2006/relationships/hyperlink" Target="https://www.stir.ac.uk/about/professional-services/estates-and-campus-services/safety-environment-and-continuity/environment-and-sustainabilit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4"/>
  <sheetViews>
    <sheetView showGridLines="0" topLeftCell="B1" workbookViewId="0">
      <pane ySplit="2" topLeftCell="A15" activePane="bottomLeft" state="frozen"/>
      <selection pane="bottomLeft" activeCell="B1" sqref="B1:D1"/>
    </sheetView>
  </sheetViews>
  <sheetFormatPr defaultRowHeight="15" x14ac:dyDescent="0.25"/>
  <cols>
    <col min="1" max="1" width="8.140625" customWidth="1"/>
    <col min="2" max="2" width="81" customWidth="1"/>
    <col min="3" max="3" width="0" hidden="1" customWidth="1"/>
    <col min="4" max="4" width="102.140625" customWidth="1"/>
    <col min="5" max="5" width="190.140625" customWidth="1"/>
  </cols>
  <sheetData>
    <row r="1" spans="2:4" ht="22.7" customHeight="1" x14ac:dyDescent="0.25">
      <c r="B1" s="40" t="s">
        <v>367</v>
      </c>
      <c r="C1" s="41"/>
      <c r="D1" s="41"/>
    </row>
    <row r="2" spans="2:4" ht="8.1" customHeight="1" x14ac:dyDescent="0.25"/>
    <row r="3" spans="2:4" ht="15.75" x14ac:dyDescent="0.25">
      <c r="B3" s="1" t="s">
        <v>0</v>
      </c>
    </row>
    <row r="4" spans="2:4" ht="18" x14ac:dyDescent="0.25">
      <c r="B4" s="2" t="s">
        <v>1</v>
      </c>
    </row>
    <row r="5" spans="2:4" x14ac:dyDescent="0.25">
      <c r="B5" s="3" t="s">
        <v>2</v>
      </c>
    </row>
    <row r="6" spans="2:4" x14ac:dyDescent="0.25">
      <c r="B6" s="3" t="s">
        <v>3</v>
      </c>
    </row>
    <row r="7" spans="2:4" ht="30" x14ac:dyDescent="0.25">
      <c r="B7" s="3" t="s">
        <v>4</v>
      </c>
    </row>
    <row r="8" spans="2:4" x14ac:dyDescent="0.25">
      <c r="B8" s="3" t="s">
        <v>5</v>
      </c>
    </row>
    <row r="9" spans="2:4" x14ac:dyDescent="0.25">
      <c r="B9" s="3" t="s">
        <v>6</v>
      </c>
    </row>
    <row r="10" spans="2:4" x14ac:dyDescent="0.25">
      <c r="B10" s="3" t="s">
        <v>7</v>
      </c>
    </row>
    <row r="11" spans="2:4" ht="18" x14ac:dyDescent="0.25">
      <c r="B11" s="2" t="s">
        <v>8</v>
      </c>
    </row>
    <row r="12" spans="2:4" x14ac:dyDescent="0.25">
      <c r="B12" s="3" t="s">
        <v>9</v>
      </c>
    </row>
    <row r="13" spans="2:4" x14ac:dyDescent="0.25">
      <c r="B13" s="3" t="s">
        <v>10</v>
      </c>
    </row>
    <row r="14" spans="2:4" ht="0" hidden="1" customHeight="1" x14ac:dyDescent="0.25"/>
  </sheetData>
  <mergeCells count="1">
    <mergeCell ref="B1:D1"/>
  </mergeCells>
  <hyperlinks>
    <hyperlink ref="B5" location="'Sheet2'!B4" display="PART 1:  PROFILE OF REPORTING BODY" xr:uid="{00000000-0004-0000-0000-000000000000}"/>
    <hyperlink ref="B6" location="'Sheet3'!B4" display="PART 2: GOVERNANCE, MANAGEMENT AND STRATEGY" xr:uid="{00000000-0004-0000-0000-000001000000}"/>
    <hyperlink ref="B7" location="'Sheet4'!B4" display="PART 3: EMISSIONS, TARGETS AND PROJECTS_x000a_" xr:uid="{00000000-0004-0000-0000-000002000000}"/>
    <hyperlink ref="B8" location="'Sheet5'!B4" display="PART 4: ADAPTATION" xr:uid="{00000000-0004-0000-0000-000003000000}"/>
    <hyperlink ref="B9" location="'Sheet6'!B4" display="PART 5: PROCUREMENT" xr:uid="{00000000-0004-0000-0000-000004000000}"/>
    <hyperlink ref="B10" location="'Sheet7'!B4" display="PART 6: VALIDATION AND DECLARATION" xr:uid="{00000000-0004-0000-0000-000005000000}"/>
    <hyperlink ref="B12" location="'Sheet8'!B4" display="RECOMMENDED – WIDER INFLUENCE" xr:uid="{00000000-0004-0000-0000-000006000000}"/>
    <hyperlink ref="B13" location="'Sheet9'!B4" display="OTHER NOTABLE REPORTABLE ACTIVITY" xr:uid="{00000000-0004-0000-0000-000007000000}"/>
  </hyperlinks>
  <pageMargins left="0.78739999999999999" right="0.78739999999999999" top="0.78739999999999999" bottom="1.53027007874016" header="0.78739999999999999" footer="0.78739999999999999"/>
  <pageSetup paperSize="0" orientation="landscape" horizontalDpi="300" verticalDpi="300"/>
  <headerFooter alignWithMargins="0">
    <oddFooter>&amp;L&amp;"Arial,Regular"&amp;11 Public Sector Climate Change Duties 2019  Summary Report: University of Stirling</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
  <sheetViews>
    <sheetView showGridLines="0" workbookViewId="0">
      <pane ySplit="2" topLeftCell="A30" activePane="bottomLeft" state="frozen"/>
      <selection pane="bottomLeft" activeCell="C27" sqref="C27:J27"/>
    </sheetView>
  </sheetViews>
  <sheetFormatPr defaultRowHeight="15" x14ac:dyDescent="0.25"/>
  <cols>
    <col min="1" max="1" width="8.140625" customWidth="1"/>
    <col min="2" max="2" width="20" customWidth="1"/>
    <col min="3" max="3" width="10.5703125" customWidth="1"/>
    <col min="4" max="4" width="2.28515625" customWidth="1"/>
    <col min="5" max="5" width="12.5703125" customWidth="1"/>
    <col min="6" max="6" width="0.140625" customWidth="1"/>
    <col min="7" max="7" width="3.140625" customWidth="1"/>
    <col min="8" max="8" width="14.85546875" customWidth="1"/>
    <col min="9" max="9" width="0.42578125" customWidth="1"/>
    <col min="10" max="10" width="9.140625" customWidth="1"/>
    <col min="11" max="11" width="0" hidden="1" customWidth="1"/>
    <col min="12" max="12" width="3.85546875" customWidth="1"/>
    <col min="13" max="13" width="0" hidden="1" customWidth="1"/>
    <col min="14" max="14" width="0.85546875" customWidth="1"/>
    <col min="15" max="15" width="45" customWidth="1"/>
    <col min="16" max="16" width="56" customWidth="1"/>
    <col min="17" max="17" width="0" hidden="1" customWidth="1"/>
    <col min="18" max="18" width="4.42578125" customWidth="1"/>
    <col min="19" max="19" width="3.7109375" customWidth="1"/>
    <col min="20" max="20" width="186.42578125" customWidth="1"/>
  </cols>
  <sheetData>
    <row r="1" spans="2:18" ht="22.7" customHeight="1" x14ac:dyDescent="0.25">
      <c r="B1" s="42" t="s">
        <v>367</v>
      </c>
      <c r="C1" s="41"/>
      <c r="D1" s="41"/>
      <c r="E1" s="41"/>
      <c r="F1" s="41"/>
      <c r="G1" s="41"/>
      <c r="H1" s="41"/>
      <c r="I1" s="41"/>
      <c r="J1" s="41"/>
      <c r="K1" s="41"/>
      <c r="L1" s="41"/>
      <c r="M1" s="41"/>
      <c r="N1" s="41"/>
      <c r="O1" s="41"/>
      <c r="P1" s="41"/>
      <c r="Q1" s="41"/>
      <c r="R1" s="41"/>
    </row>
    <row r="2" spans="2:18" ht="8.1" customHeight="1" x14ac:dyDescent="0.25"/>
    <row r="3" spans="2:18" ht="3.75" customHeight="1" x14ac:dyDescent="0.25"/>
    <row r="4" spans="2:18" ht="5.0999999999999996" customHeight="1" x14ac:dyDescent="0.25"/>
    <row r="5" spans="2:18" ht="25.5" customHeight="1" x14ac:dyDescent="0.25">
      <c r="B5" s="43" t="s">
        <v>11</v>
      </c>
      <c r="C5" s="41"/>
      <c r="D5" s="41"/>
      <c r="E5" s="41"/>
      <c r="F5" s="41"/>
      <c r="G5" s="41"/>
      <c r="H5" s="41"/>
    </row>
    <row r="6" spans="2:18" ht="5.0999999999999996" customHeight="1" x14ac:dyDescent="0.25"/>
    <row r="7" spans="2:18" ht="19.350000000000001" customHeight="1" x14ac:dyDescent="0.25">
      <c r="B7" s="44" t="s">
        <v>12</v>
      </c>
      <c r="C7" s="45"/>
      <c r="D7" s="45"/>
      <c r="E7" s="45"/>
      <c r="F7" s="46"/>
    </row>
    <row r="8" spans="2:18" ht="17.100000000000001" customHeight="1" x14ac:dyDescent="0.25">
      <c r="B8" s="47" t="s">
        <v>13</v>
      </c>
      <c r="C8" s="45"/>
      <c r="D8" s="45"/>
      <c r="E8" s="45"/>
      <c r="F8" s="46"/>
    </row>
    <row r="9" spans="2:18" ht="14.1" customHeight="1" x14ac:dyDescent="0.25"/>
    <row r="10" spans="2:18" ht="18" customHeight="1" x14ac:dyDescent="0.25">
      <c r="B10" s="48" t="s">
        <v>14</v>
      </c>
      <c r="C10" s="45"/>
      <c r="D10" s="45"/>
      <c r="E10" s="45"/>
      <c r="F10" s="45"/>
      <c r="G10" s="46"/>
    </row>
    <row r="11" spans="2:18" ht="18" customHeight="1" x14ac:dyDescent="0.25">
      <c r="B11" s="47" t="s">
        <v>15</v>
      </c>
      <c r="C11" s="45"/>
      <c r="D11" s="45"/>
      <c r="E11" s="45"/>
      <c r="F11" s="45"/>
      <c r="G11" s="46"/>
    </row>
    <row r="12" spans="2:18" ht="15" customHeight="1" x14ac:dyDescent="0.25"/>
    <row r="13" spans="2:18" ht="33" customHeight="1" x14ac:dyDescent="0.25">
      <c r="B13" s="48" t="s">
        <v>16</v>
      </c>
      <c r="C13" s="45"/>
      <c r="D13" s="45"/>
      <c r="E13" s="46"/>
    </row>
    <row r="14" spans="2:18" ht="50.25" customHeight="1" x14ac:dyDescent="0.25">
      <c r="B14" s="49">
        <v>1478</v>
      </c>
      <c r="C14" s="50"/>
      <c r="D14" s="50"/>
      <c r="E14" s="51"/>
    </row>
    <row r="15" spans="2:18" ht="0" hidden="1" customHeight="1" x14ac:dyDescent="0.25"/>
    <row r="16" spans="2:18" ht="20.65" customHeight="1" x14ac:dyDescent="0.25"/>
    <row r="17" spans="1:15" ht="17.649999999999999" customHeight="1" x14ac:dyDescent="0.25">
      <c r="B17" s="52" t="s">
        <v>17</v>
      </c>
      <c r="C17" s="45"/>
      <c r="D17" s="45"/>
      <c r="E17" s="45"/>
      <c r="F17" s="45"/>
      <c r="G17" s="45"/>
      <c r="H17" s="45"/>
      <c r="I17" s="45"/>
      <c r="J17" s="45"/>
      <c r="K17" s="45"/>
      <c r="L17" s="45"/>
      <c r="M17" s="45"/>
      <c r="N17" s="45"/>
      <c r="O17" s="46"/>
    </row>
    <row r="18" spans="1:15" ht="18" customHeight="1" x14ac:dyDescent="0.25">
      <c r="B18" s="53" t="s">
        <v>18</v>
      </c>
      <c r="C18" s="45"/>
      <c r="D18" s="45"/>
      <c r="E18" s="45"/>
      <c r="F18" s="45"/>
      <c r="G18" s="45"/>
      <c r="H18" s="45"/>
      <c r="I18" s="45"/>
      <c r="J18" s="45"/>
      <c r="K18" s="45"/>
      <c r="L18" s="45"/>
      <c r="M18" s="45"/>
      <c r="N18" s="45"/>
      <c r="O18" s="46"/>
    </row>
    <row r="19" spans="1:15" x14ac:dyDescent="0.25">
      <c r="B19" s="52" t="s">
        <v>19</v>
      </c>
      <c r="C19" s="45"/>
      <c r="D19" s="46"/>
      <c r="E19" s="52" t="s">
        <v>20</v>
      </c>
      <c r="F19" s="45"/>
      <c r="G19" s="45"/>
      <c r="H19" s="45"/>
      <c r="I19" s="46"/>
      <c r="J19" s="52" t="s">
        <v>21</v>
      </c>
      <c r="K19" s="45"/>
      <c r="L19" s="45"/>
      <c r="M19" s="45"/>
      <c r="N19" s="46"/>
      <c r="O19" s="7" t="s">
        <v>22</v>
      </c>
    </row>
    <row r="20" spans="1:15" x14ac:dyDescent="0.25">
      <c r="B20" s="47" t="s">
        <v>23</v>
      </c>
      <c r="C20" s="45"/>
      <c r="D20" s="46"/>
      <c r="E20" s="47" t="s">
        <v>24</v>
      </c>
      <c r="F20" s="45"/>
      <c r="G20" s="45"/>
      <c r="H20" s="45"/>
      <c r="I20" s="46"/>
      <c r="J20" s="47">
        <v>164811</v>
      </c>
      <c r="K20" s="45"/>
      <c r="L20" s="45"/>
      <c r="M20" s="45"/>
      <c r="N20" s="46"/>
      <c r="O20" s="16" t="s">
        <v>25</v>
      </c>
    </row>
    <row r="21" spans="1:15" ht="28.5" customHeight="1" x14ac:dyDescent="0.25">
      <c r="B21" s="47" t="s">
        <v>26</v>
      </c>
      <c r="C21" s="45"/>
      <c r="D21" s="46"/>
      <c r="E21" s="47" t="s">
        <v>27</v>
      </c>
      <c r="F21" s="45"/>
      <c r="G21" s="45"/>
      <c r="H21" s="45"/>
      <c r="I21" s="46"/>
      <c r="J21" s="49">
        <v>10756</v>
      </c>
      <c r="K21" s="45"/>
      <c r="L21" s="45"/>
      <c r="M21" s="45"/>
      <c r="N21" s="46"/>
      <c r="O21" s="16"/>
    </row>
    <row r="22" spans="1:15" x14ac:dyDescent="0.25">
      <c r="B22" s="47" t="s">
        <v>28</v>
      </c>
      <c r="C22" s="45"/>
      <c r="D22" s="46"/>
      <c r="E22" s="47" t="s">
        <v>29</v>
      </c>
      <c r="F22" s="45"/>
      <c r="G22" s="45"/>
      <c r="H22" s="45"/>
      <c r="I22" s="46"/>
      <c r="J22" s="47"/>
      <c r="K22" s="45"/>
      <c r="L22" s="45"/>
      <c r="M22" s="45"/>
      <c r="N22" s="46"/>
      <c r="O22" s="16"/>
    </row>
    <row r="23" spans="1:15" ht="14.65" customHeight="1" x14ac:dyDescent="0.25"/>
    <row r="24" spans="1:15" ht="19.350000000000001" customHeight="1" x14ac:dyDescent="0.25">
      <c r="B24" s="44" t="s">
        <v>30</v>
      </c>
      <c r="C24" s="45"/>
      <c r="D24" s="45"/>
      <c r="E24" s="45"/>
      <c r="F24" s="45"/>
      <c r="G24" s="45"/>
      <c r="H24" s="45"/>
      <c r="I24" s="45"/>
      <c r="J24" s="46"/>
    </row>
    <row r="25" spans="1:15" ht="18" customHeight="1" x14ac:dyDescent="0.25">
      <c r="B25" s="54" t="s">
        <v>31</v>
      </c>
      <c r="C25" s="45"/>
      <c r="D25" s="45"/>
      <c r="E25" s="45"/>
      <c r="F25" s="45"/>
      <c r="G25" s="45"/>
      <c r="H25" s="45"/>
      <c r="I25" s="45"/>
      <c r="J25" s="46"/>
    </row>
    <row r="26" spans="1:15" x14ac:dyDescent="0.25">
      <c r="B26" s="5" t="s">
        <v>32</v>
      </c>
      <c r="C26" s="44" t="s">
        <v>33</v>
      </c>
      <c r="D26" s="45"/>
      <c r="E26" s="45"/>
      <c r="F26" s="45"/>
      <c r="G26" s="45"/>
      <c r="H26" s="45"/>
      <c r="I26" s="45"/>
      <c r="J26" s="46"/>
    </row>
    <row r="27" spans="1:15" ht="90.75" customHeight="1" x14ac:dyDescent="0.25">
      <c r="A27" s="15"/>
      <c r="B27" s="29"/>
      <c r="C27" s="55" t="s">
        <v>467</v>
      </c>
      <c r="D27" s="55"/>
      <c r="E27" s="55"/>
      <c r="F27" s="55"/>
      <c r="G27" s="55"/>
      <c r="H27" s="55"/>
      <c r="I27" s="55"/>
      <c r="J27" s="55"/>
    </row>
    <row r="28" spans="1:15" ht="15.2" customHeight="1" x14ac:dyDescent="0.25"/>
    <row r="29" spans="1:15" ht="18" customHeight="1" x14ac:dyDescent="0.25">
      <c r="B29" s="44" t="s">
        <v>34</v>
      </c>
      <c r="C29" s="45"/>
      <c r="D29" s="45"/>
      <c r="E29" s="45"/>
      <c r="F29" s="45"/>
      <c r="G29" s="45"/>
      <c r="H29" s="45"/>
      <c r="I29" s="45"/>
      <c r="J29" s="45"/>
      <c r="K29" s="45"/>
      <c r="L29" s="46"/>
    </row>
    <row r="30" spans="1:15" ht="18" customHeight="1" x14ac:dyDescent="0.25">
      <c r="B30" s="54" t="s">
        <v>35</v>
      </c>
      <c r="C30" s="45"/>
      <c r="D30" s="45"/>
      <c r="E30" s="45"/>
      <c r="F30" s="45"/>
      <c r="G30" s="45"/>
      <c r="H30" s="45"/>
      <c r="I30" s="45"/>
      <c r="J30" s="45"/>
      <c r="K30" s="45"/>
      <c r="L30" s="46"/>
    </row>
    <row r="31" spans="1:15" ht="18" customHeight="1" x14ac:dyDescent="0.25">
      <c r="B31" s="44" t="s">
        <v>36</v>
      </c>
      <c r="C31" s="46"/>
      <c r="D31" s="44" t="s">
        <v>37</v>
      </c>
      <c r="E31" s="45"/>
      <c r="F31" s="45"/>
      <c r="G31" s="45"/>
      <c r="H31" s="45"/>
      <c r="I31" s="45"/>
      <c r="J31" s="45"/>
      <c r="K31" s="45"/>
      <c r="L31" s="46"/>
    </row>
    <row r="32" spans="1:15" ht="50.25" customHeight="1" x14ac:dyDescent="0.25">
      <c r="B32" s="59" t="s">
        <v>368</v>
      </c>
      <c r="C32" s="60"/>
      <c r="D32" s="47" t="s">
        <v>38</v>
      </c>
      <c r="E32" s="45"/>
      <c r="F32" s="45"/>
      <c r="G32" s="45"/>
      <c r="H32" s="45"/>
      <c r="I32" s="45"/>
      <c r="J32" s="45"/>
      <c r="K32" s="45"/>
      <c r="L32" s="46"/>
    </row>
    <row r="33" spans="2:16" ht="12" customHeight="1" x14ac:dyDescent="0.25"/>
    <row r="34" spans="2:16" ht="18" customHeight="1" x14ac:dyDescent="0.25">
      <c r="B34" s="44" t="s">
        <v>39</v>
      </c>
      <c r="C34" s="45"/>
      <c r="D34" s="45"/>
      <c r="E34" s="45"/>
      <c r="F34" s="45"/>
      <c r="G34" s="45"/>
      <c r="H34" s="45"/>
      <c r="I34" s="45"/>
      <c r="J34" s="45"/>
      <c r="K34" s="45"/>
      <c r="L34" s="45"/>
      <c r="M34" s="45"/>
      <c r="N34" s="45"/>
      <c r="O34" s="45"/>
      <c r="P34" s="46"/>
    </row>
    <row r="35" spans="2:16" ht="18" customHeight="1" x14ac:dyDescent="0.25">
      <c r="B35" s="54" t="s">
        <v>40</v>
      </c>
      <c r="C35" s="45"/>
      <c r="D35" s="45"/>
      <c r="E35" s="45"/>
      <c r="F35" s="45"/>
      <c r="G35" s="45"/>
      <c r="H35" s="45"/>
      <c r="I35" s="45"/>
      <c r="J35" s="45"/>
      <c r="K35" s="45"/>
      <c r="L35" s="45"/>
      <c r="M35" s="45"/>
      <c r="N35" s="45"/>
      <c r="O35" s="45"/>
      <c r="P35" s="46"/>
    </row>
    <row r="36" spans="2:16" ht="193.5" customHeight="1" x14ac:dyDescent="0.25">
      <c r="B36" s="56" t="s">
        <v>448</v>
      </c>
      <c r="C36" s="57"/>
      <c r="D36" s="57"/>
      <c r="E36" s="57"/>
      <c r="F36" s="57"/>
      <c r="G36" s="57"/>
      <c r="H36" s="57"/>
      <c r="I36" s="57"/>
      <c r="J36" s="57"/>
      <c r="K36" s="57"/>
      <c r="L36" s="57"/>
      <c r="M36" s="57"/>
      <c r="N36" s="57"/>
      <c r="O36" s="57"/>
      <c r="P36" s="58"/>
    </row>
    <row r="37" spans="2:16" ht="9.75" customHeight="1" x14ac:dyDescent="0.25"/>
    <row r="38" spans="2:16" ht="0" hidden="1" customHeight="1" x14ac:dyDescent="0.25"/>
  </sheetData>
  <mergeCells count="35">
    <mergeCell ref="B34:P34"/>
    <mergeCell ref="B35:P35"/>
    <mergeCell ref="B36:P36"/>
    <mergeCell ref="B30:L30"/>
    <mergeCell ref="B31:C31"/>
    <mergeCell ref="D31:L31"/>
    <mergeCell ref="B32:C32"/>
    <mergeCell ref="D32:L32"/>
    <mergeCell ref="B24:J24"/>
    <mergeCell ref="B25:J25"/>
    <mergeCell ref="C26:J26"/>
    <mergeCell ref="C27:J27"/>
    <mergeCell ref="B29:L29"/>
    <mergeCell ref="B21:D21"/>
    <mergeCell ref="E21:I21"/>
    <mergeCell ref="J21:N21"/>
    <mergeCell ref="B22:D22"/>
    <mergeCell ref="E22:I22"/>
    <mergeCell ref="J22:N22"/>
    <mergeCell ref="B19:D19"/>
    <mergeCell ref="E19:I19"/>
    <mergeCell ref="J19:N19"/>
    <mergeCell ref="B20:D20"/>
    <mergeCell ref="E20:I20"/>
    <mergeCell ref="J20:N20"/>
    <mergeCell ref="B11:G11"/>
    <mergeCell ref="B13:E13"/>
    <mergeCell ref="B14:E14"/>
    <mergeCell ref="B17:O17"/>
    <mergeCell ref="B18:O18"/>
    <mergeCell ref="B1:R1"/>
    <mergeCell ref="B5:H5"/>
    <mergeCell ref="B7:F7"/>
    <mergeCell ref="B8:F8"/>
    <mergeCell ref="B10:G10"/>
  </mergeCells>
  <pageMargins left="0.78739999999999999" right="0.78739999999999999" top="0.78739999999999999" bottom="1.53027007874016" header="0.78739999999999999" footer="0.78739999999999999"/>
  <pageSetup paperSize="9" orientation="landscape" horizontalDpi="300" verticalDpi="300" r:id="rId1"/>
  <headerFooter alignWithMargins="0">
    <oddFooter>&amp;L&amp;"Arial,Regular"&amp;11 Public Sector Climate Change Duties 2019  Summary Report: University of Stirling</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53"/>
  <sheetViews>
    <sheetView showGridLines="0" zoomScale="85" zoomScaleNormal="85" workbookViewId="0">
      <pane ySplit="2" topLeftCell="A49" activePane="bottomLeft" state="frozen"/>
      <selection pane="bottomLeft" activeCell="B51" sqref="B51:L51"/>
    </sheetView>
  </sheetViews>
  <sheetFormatPr defaultRowHeight="15" x14ac:dyDescent="0.25"/>
  <cols>
    <col min="1" max="1" width="8.140625" customWidth="1"/>
    <col min="2" max="2" width="33" customWidth="1"/>
    <col min="3" max="3" width="39" customWidth="1"/>
    <col min="4" max="4" width="1" customWidth="1"/>
    <col min="5" max="5" width="30.5703125" customWidth="1"/>
    <col min="6" max="6" width="12.5703125" customWidth="1"/>
    <col min="7" max="7" width="5.7109375" customWidth="1"/>
    <col min="8" max="8" width="12.28515625" customWidth="1"/>
    <col min="9" max="9" width="56.85546875" customWidth="1"/>
    <col min="10" max="10" width="0.140625" customWidth="1"/>
    <col min="11" max="11" width="0" hidden="1" customWidth="1"/>
    <col min="12" max="12" width="9.7109375" customWidth="1"/>
    <col min="13" max="13" width="0.140625" customWidth="1"/>
    <col min="14" max="14" width="5" customWidth="1"/>
    <col min="15" max="15" width="9.42578125" customWidth="1"/>
    <col min="16" max="16" width="21.140625" customWidth="1"/>
    <col min="17" max="17" width="32.140625" customWidth="1"/>
    <col min="18" max="18" width="158" customWidth="1"/>
  </cols>
  <sheetData>
    <row r="1" spans="2:16" ht="22.7" customHeight="1" x14ac:dyDescent="0.25">
      <c r="B1" s="42" t="s">
        <v>367</v>
      </c>
      <c r="C1" s="41"/>
      <c r="D1" s="41"/>
      <c r="E1" s="41"/>
      <c r="F1" s="41"/>
      <c r="G1" s="41"/>
      <c r="H1" s="41"/>
      <c r="I1" s="41"/>
      <c r="J1" s="41"/>
      <c r="K1" s="41"/>
      <c r="L1" s="41"/>
      <c r="M1" s="41"/>
      <c r="N1" s="41"/>
      <c r="O1" s="41"/>
      <c r="P1" s="41"/>
    </row>
    <row r="2" spans="2:16" ht="8.1" customHeight="1" x14ac:dyDescent="0.25"/>
    <row r="3" spans="2:16" ht="9.75" customHeight="1" x14ac:dyDescent="0.25"/>
    <row r="4" spans="2:16" ht="20.85" customHeight="1" x14ac:dyDescent="0.25">
      <c r="B4" s="43" t="s">
        <v>3</v>
      </c>
      <c r="C4" s="41"/>
      <c r="D4" s="41"/>
      <c r="E4" s="41"/>
      <c r="F4" s="41"/>
      <c r="G4" s="41"/>
      <c r="H4" s="41"/>
    </row>
    <row r="5" spans="2:16" ht="11.25" customHeight="1" x14ac:dyDescent="0.25"/>
    <row r="6" spans="2:16" ht="18" customHeight="1" x14ac:dyDescent="0.25">
      <c r="B6" s="61" t="s">
        <v>41</v>
      </c>
      <c r="C6" s="45"/>
      <c r="D6" s="45"/>
      <c r="E6" s="45"/>
      <c r="F6" s="45"/>
      <c r="G6" s="45"/>
      <c r="H6" s="45"/>
      <c r="I6" s="46"/>
    </row>
    <row r="7" spans="2:16" ht="45.75" customHeight="1" x14ac:dyDescent="0.25">
      <c r="B7" s="62" t="s">
        <v>42</v>
      </c>
      <c r="C7" s="45"/>
      <c r="D7" s="45"/>
      <c r="E7" s="45"/>
      <c r="F7" s="45"/>
      <c r="G7" s="45"/>
      <c r="H7" s="45"/>
      <c r="I7" s="46"/>
    </row>
    <row r="8" spans="2:16" ht="171.75" customHeight="1" x14ac:dyDescent="0.25">
      <c r="B8" s="63" t="s">
        <v>43</v>
      </c>
      <c r="C8" s="57"/>
      <c r="D8" s="57"/>
      <c r="E8" s="57"/>
      <c r="F8" s="57"/>
      <c r="G8" s="57"/>
      <c r="H8" s="57"/>
      <c r="I8" s="58"/>
    </row>
    <row r="9" spans="2:16" ht="14.25" customHeight="1" x14ac:dyDescent="0.25"/>
    <row r="10" spans="2:16" ht="18" customHeight="1" x14ac:dyDescent="0.25">
      <c r="B10" s="61" t="s">
        <v>44</v>
      </c>
      <c r="C10" s="45"/>
      <c r="D10" s="45"/>
      <c r="E10" s="45"/>
      <c r="F10" s="45"/>
      <c r="G10" s="45"/>
      <c r="H10" s="45"/>
      <c r="I10" s="45"/>
      <c r="J10" s="46"/>
    </row>
    <row r="11" spans="2:16" ht="76.5" customHeight="1" x14ac:dyDescent="0.25">
      <c r="B11" s="62" t="s">
        <v>45</v>
      </c>
      <c r="C11" s="45"/>
      <c r="D11" s="45"/>
      <c r="E11" s="45"/>
      <c r="F11" s="45"/>
      <c r="G11" s="45"/>
      <c r="H11" s="45"/>
      <c r="I11" s="45"/>
      <c r="J11" s="46"/>
    </row>
    <row r="12" spans="2:16" ht="309.75" customHeight="1" x14ac:dyDescent="0.25">
      <c r="B12" s="63" t="s">
        <v>449</v>
      </c>
      <c r="C12" s="57"/>
      <c r="D12" s="57"/>
      <c r="E12" s="57"/>
      <c r="F12" s="57"/>
      <c r="G12" s="57"/>
      <c r="H12" s="57"/>
      <c r="I12" s="57"/>
      <c r="J12" s="58"/>
    </row>
    <row r="13" spans="2:16" ht="20.25" customHeight="1" x14ac:dyDescent="0.25"/>
    <row r="14" spans="2:16" ht="12.95" customHeight="1" x14ac:dyDescent="0.25"/>
    <row r="15" spans="2:16" ht="19.350000000000001" customHeight="1" x14ac:dyDescent="0.25">
      <c r="B15" s="64" t="s">
        <v>46</v>
      </c>
      <c r="C15" s="45"/>
      <c r="D15" s="45"/>
      <c r="E15" s="45"/>
      <c r="F15" s="45"/>
      <c r="G15" s="45"/>
      <c r="H15" s="45"/>
      <c r="I15" s="46"/>
    </row>
    <row r="16" spans="2:16" ht="18" customHeight="1" x14ac:dyDescent="0.25">
      <c r="B16" s="65" t="s">
        <v>47</v>
      </c>
      <c r="C16" s="45"/>
      <c r="D16" s="45"/>
      <c r="E16" s="45"/>
      <c r="F16" s="45"/>
      <c r="G16" s="45"/>
      <c r="H16" s="45"/>
      <c r="I16" s="46"/>
    </row>
    <row r="17" spans="2:14" ht="32.1" customHeight="1" x14ac:dyDescent="0.25">
      <c r="B17" s="64" t="s">
        <v>48</v>
      </c>
      <c r="C17" s="45"/>
      <c r="D17" s="46"/>
      <c r="E17" s="64" t="s">
        <v>49</v>
      </c>
      <c r="F17" s="46"/>
      <c r="G17" s="64" t="s">
        <v>50</v>
      </c>
      <c r="H17" s="45"/>
      <c r="I17" s="46"/>
    </row>
    <row r="18" spans="2:14" ht="325.5" customHeight="1" x14ac:dyDescent="0.25">
      <c r="B18" s="63" t="s">
        <v>450</v>
      </c>
      <c r="C18" s="57"/>
      <c r="D18" s="58"/>
      <c r="E18" s="63" t="s">
        <v>451</v>
      </c>
      <c r="F18" s="58"/>
      <c r="G18" s="63" t="s">
        <v>452</v>
      </c>
      <c r="H18" s="57"/>
      <c r="I18" s="58"/>
    </row>
    <row r="19" spans="2:14" ht="18.399999999999999" customHeight="1" x14ac:dyDescent="0.25">
      <c r="B19" s="15"/>
      <c r="E19" s="15"/>
    </row>
    <row r="20" spans="2:14" ht="17.100000000000001" customHeight="1" x14ac:dyDescent="0.25">
      <c r="B20" s="61" t="s">
        <v>51</v>
      </c>
      <c r="C20" s="45"/>
      <c r="D20" s="45"/>
      <c r="E20" s="45"/>
      <c r="F20" s="45"/>
      <c r="G20" s="45"/>
      <c r="H20" s="45"/>
      <c r="I20" s="45"/>
      <c r="J20" s="45"/>
      <c r="K20" s="45"/>
      <c r="L20" s="45"/>
      <c r="M20" s="45"/>
      <c r="N20" s="46"/>
    </row>
    <row r="21" spans="2:14" ht="17.100000000000001" customHeight="1" x14ac:dyDescent="0.25">
      <c r="B21" s="62" t="s">
        <v>52</v>
      </c>
      <c r="C21" s="45"/>
      <c r="D21" s="45"/>
      <c r="E21" s="45"/>
      <c r="F21" s="45"/>
      <c r="G21" s="45"/>
      <c r="H21" s="45"/>
      <c r="I21" s="45"/>
      <c r="J21" s="45"/>
      <c r="K21" s="45"/>
      <c r="L21" s="45"/>
      <c r="M21" s="45"/>
      <c r="N21" s="46"/>
    </row>
    <row r="22" spans="2:14" ht="284.10000000000002" customHeight="1" x14ac:dyDescent="0.25">
      <c r="B22" s="63" t="s">
        <v>468</v>
      </c>
      <c r="C22" s="57"/>
      <c r="D22" s="57"/>
      <c r="E22" s="57"/>
      <c r="F22" s="57"/>
      <c r="G22" s="57"/>
      <c r="H22" s="57"/>
      <c r="I22" s="57"/>
      <c r="J22" s="57"/>
      <c r="K22" s="57"/>
      <c r="L22" s="57"/>
      <c r="M22" s="57"/>
      <c r="N22" s="58"/>
    </row>
    <row r="23" spans="2:14" ht="14.65" customHeight="1" x14ac:dyDescent="0.25"/>
    <row r="24" spans="2:14" ht="17.100000000000001" customHeight="1" x14ac:dyDescent="0.25">
      <c r="B24" s="64" t="s">
        <v>53</v>
      </c>
      <c r="C24" s="45"/>
      <c r="D24" s="45"/>
      <c r="E24" s="45"/>
      <c r="F24" s="45"/>
      <c r="G24" s="45"/>
      <c r="H24" s="45"/>
      <c r="I24" s="45"/>
      <c r="J24" s="45"/>
      <c r="K24" s="45"/>
      <c r="L24" s="45"/>
      <c r="M24" s="46"/>
    </row>
    <row r="25" spans="2:14" ht="18" customHeight="1" x14ac:dyDescent="0.25">
      <c r="B25" s="65" t="s">
        <v>54</v>
      </c>
      <c r="C25" s="45"/>
      <c r="D25" s="45"/>
      <c r="E25" s="45"/>
      <c r="F25" s="45"/>
      <c r="G25" s="45"/>
      <c r="H25" s="45"/>
      <c r="I25" s="45"/>
      <c r="J25" s="45"/>
      <c r="K25" s="45"/>
      <c r="L25" s="45"/>
      <c r="M25" s="46"/>
    </row>
    <row r="26" spans="2:14" x14ac:dyDescent="0.25">
      <c r="B26" s="9" t="s">
        <v>55</v>
      </c>
      <c r="C26" s="9" t="s">
        <v>56</v>
      </c>
      <c r="D26" s="64" t="s">
        <v>57</v>
      </c>
      <c r="E26" s="46"/>
      <c r="F26" s="64" t="s">
        <v>58</v>
      </c>
      <c r="G26" s="46"/>
      <c r="H26" s="64" t="s">
        <v>22</v>
      </c>
      <c r="I26" s="45"/>
      <c r="J26" s="45"/>
      <c r="K26" s="45"/>
      <c r="L26" s="45"/>
      <c r="M26" s="46"/>
    </row>
    <row r="27" spans="2:14" ht="92.25" customHeight="1" x14ac:dyDescent="0.25">
      <c r="B27" s="16" t="s">
        <v>59</v>
      </c>
      <c r="C27" s="18" t="s">
        <v>453</v>
      </c>
      <c r="D27" s="66" t="s">
        <v>400</v>
      </c>
      <c r="E27" s="46"/>
      <c r="F27" s="67" t="s">
        <v>457</v>
      </c>
      <c r="G27" s="68"/>
      <c r="H27" s="47" t="s">
        <v>401</v>
      </c>
      <c r="I27" s="45"/>
      <c r="J27" s="45"/>
      <c r="K27" s="45"/>
      <c r="L27" s="45"/>
      <c r="M27" s="46"/>
    </row>
    <row r="28" spans="2:14" ht="138.75" customHeight="1" x14ac:dyDescent="0.25">
      <c r="B28" s="16" t="s">
        <v>60</v>
      </c>
      <c r="C28" s="16" t="s">
        <v>454</v>
      </c>
      <c r="D28" s="66" t="s">
        <v>61</v>
      </c>
      <c r="E28" s="46"/>
      <c r="F28" s="67" t="s">
        <v>455</v>
      </c>
      <c r="G28" s="68"/>
      <c r="H28" s="47" t="s">
        <v>62</v>
      </c>
      <c r="I28" s="45"/>
      <c r="J28" s="45"/>
      <c r="K28" s="45"/>
      <c r="L28" s="45"/>
      <c r="M28" s="46"/>
    </row>
    <row r="29" spans="2:14" ht="96" customHeight="1" x14ac:dyDescent="0.25">
      <c r="B29" s="16" t="s">
        <v>63</v>
      </c>
      <c r="C29" s="16" t="s">
        <v>456</v>
      </c>
      <c r="D29" s="47" t="s">
        <v>61</v>
      </c>
      <c r="E29" s="46"/>
      <c r="F29" s="67" t="s">
        <v>458</v>
      </c>
      <c r="G29" s="68"/>
      <c r="H29" s="47" t="s">
        <v>62</v>
      </c>
      <c r="I29" s="45"/>
      <c r="J29" s="45"/>
      <c r="K29" s="45"/>
      <c r="L29" s="45"/>
      <c r="M29" s="46"/>
    </row>
    <row r="30" spans="2:14" ht="129" customHeight="1" x14ac:dyDescent="0.25">
      <c r="B30" s="16" t="s">
        <v>64</v>
      </c>
      <c r="C30" s="18" t="s">
        <v>461</v>
      </c>
      <c r="D30" s="69" t="s">
        <v>398</v>
      </c>
      <c r="E30" s="58"/>
      <c r="F30" s="67" t="s">
        <v>459</v>
      </c>
      <c r="G30" s="68"/>
      <c r="H30" s="70" t="s">
        <v>460</v>
      </c>
      <c r="I30" s="45"/>
      <c r="J30" s="45"/>
      <c r="K30" s="45"/>
      <c r="L30" s="45"/>
      <c r="M30" s="46"/>
    </row>
    <row r="31" spans="2:14" ht="49.5" customHeight="1" x14ac:dyDescent="0.25">
      <c r="B31" s="16" t="s">
        <v>65</v>
      </c>
      <c r="C31" s="16" t="s">
        <v>402</v>
      </c>
      <c r="D31" s="47"/>
      <c r="E31" s="46"/>
      <c r="F31" s="71">
        <v>2021</v>
      </c>
      <c r="G31" s="72"/>
      <c r="H31" s="70" t="s">
        <v>420</v>
      </c>
      <c r="I31" s="45"/>
      <c r="J31" s="45"/>
      <c r="K31" s="45"/>
      <c r="L31" s="45"/>
      <c r="M31" s="46"/>
    </row>
    <row r="32" spans="2:14" ht="28.5" x14ac:dyDescent="0.25">
      <c r="B32" s="16" t="s">
        <v>66</v>
      </c>
      <c r="C32" s="16"/>
      <c r="D32" s="47"/>
      <c r="E32" s="46"/>
      <c r="F32" s="71"/>
      <c r="G32" s="72"/>
      <c r="H32" s="47"/>
      <c r="I32" s="45"/>
      <c r="J32" s="45"/>
      <c r="K32" s="45"/>
      <c r="L32" s="45"/>
      <c r="M32" s="46"/>
    </row>
    <row r="33" spans="2:14" x14ac:dyDescent="0.25">
      <c r="B33" s="16" t="s">
        <v>67</v>
      </c>
      <c r="C33" s="16"/>
      <c r="D33" s="47"/>
      <c r="E33" s="46"/>
      <c r="F33" s="71"/>
      <c r="G33" s="72"/>
      <c r="H33" s="47"/>
      <c r="I33" s="45"/>
      <c r="J33" s="45"/>
      <c r="K33" s="45"/>
      <c r="L33" s="45"/>
      <c r="M33" s="46"/>
    </row>
    <row r="34" spans="2:14" ht="45.75" customHeight="1" x14ac:dyDescent="0.25">
      <c r="B34" s="16" t="s">
        <v>68</v>
      </c>
      <c r="C34" s="16" t="s">
        <v>399</v>
      </c>
      <c r="D34" s="47"/>
      <c r="E34" s="46"/>
      <c r="F34" s="71">
        <v>2021</v>
      </c>
      <c r="G34" s="72"/>
      <c r="H34" s="70" t="s">
        <v>421</v>
      </c>
      <c r="I34" s="45"/>
      <c r="J34" s="45"/>
      <c r="K34" s="45"/>
      <c r="L34" s="45"/>
      <c r="M34" s="46"/>
    </row>
    <row r="35" spans="2:14" ht="45.75" customHeight="1" x14ac:dyDescent="0.25">
      <c r="B35" s="16" t="s">
        <v>69</v>
      </c>
      <c r="C35" s="16" t="s">
        <v>399</v>
      </c>
      <c r="D35" s="47"/>
      <c r="E35" s="46"/>
      <c r="F35" s="71">
        <v>2021</v>
      </c>
      <c r="G35" s="72"/>
      <c r="H35" s="70" t="s">
        <v>421</v>
      </c>
      <c r="I35" s="45"/>
      <c r="J35" s="45"/>
      <c r="K35" s="45"/>
      <c r="L35" s="45"/>
      <c r="M35" s="46"/>
    </row>
    <row r="36" spans="2:14" ht="33" customHeight="1" x14ac:dyDescent="0.25">
      <c r="B36" s="16" t="s">
        <v>70</v>
      </c>
      <c r="C36" s="16" t="s">
        <v>399</v>
      </c>
      <c r="D36" s="47"/>
      <c r="E36" s="46"/>
      <c r="F36" s="71">
        <v>2021</v>
      </c>
      <c r="G36" s="72"/>
      <c r="H36" s="70" t="s">
        <v>421</v>
      </c>
      <c r="I36" s="45"/>
      <c r="J36" s="45"/>
      <c r="K36" s="45"/>
      <c r="L36" s="45"/>
      <c r="M36" s="46"/>
    </row>
    <row r="37" spans="2:14" ht="44.25" customHeight="1" x14ac:dyDescent="0.25">
      <c r="B37" s="16" t="s">
        <v>71</v>
      </c>
      <c r="C37" s="16" t="s">
        <v>399</v>
      </c>
      <c r="D37" s="47"/>
      <c r="E37" s="46"/>
      <c r="F37" s="71">
        <v>2021</v>
      </c>
      <c r="G37" s="72"/>
      <c r="H37" s="70" t="s">
        <v>422</v>
      </c>
      <c r="I37" s="45"/>
      <c r="J37" s="45"/>
      <c r="K37" s="45"/>
      <c r="L37" s="45"/>
      <c r="M37" s="46"/>
    </row>
    <row r="38" spans="2:14" ht="28.5" x14ac:dyDescent="0.25">
      <c r="B38" s="16" t="s">
        <v>72</v>
      </c>
      <c r="C38" s="16"/>
      <c r="D38" s="47"/>
      <c r="E38" s="46"/>
      <c r="F38" s="71"/>
      <c r="G38" s="72"/>
      <c r="H38" s="47"/>
      <c r="I38" s="45"/>
      <c r="J38" s="45"/>
      <c r="K38" s="45"/>
      <c r="L38" s="45"/>
      <c r="M38" s="46"/>
    </row>
    <row r="39" spans="2:14" ht="17.649999999999999" customHeight="1" x14ac:dyDescent="0.25"/>
    <row r="40" spans="2:14" ht="17.100000000000001" customHeight="1" x14ac:dyDescent="0.25">
      <c r="B40" s="61" t="s">
        <v>73</v>
      </c>
      <c r="C40" s="45"/>
      <c r="D40" s="45"/>
      <c r="E40" s="45"/>
      <c r="F40" s="45"/>
      <c r="G40" s="45"/>
      <c r="H40" s="45"/>
      <c r="I40" s="45"/>
      <c r="J40" s="45"/>
      <c r="K40" s="45"/>
      <c r="L40" s="45"/>
      <c r="M40" s="45"/>
      <c r="N40" s="46"/>
    </row>
    <row r="41" spans="2:14" ht="17.100000000000001" customHeight="1" x14ac:dyDescent="0.25">
      <c r="B41" s="62" t="s">
        <v>74</v>
      </c>
      <c r="C41" s="45"/>
      <c r="D41" s="45"/>
      <c r="E41" s="45"/>
      <c r="F41" s="45"/>
      <c r="G41" s="45"/>
      <c r="H41" s="45"/>
      <c r="I41" s="45"/>
      <c r="J41" s="45"/>
      <c r="K41" s="45"/>
      <c r="L41" s="45"/>
      <c r="M41" s="45"/>
      <c r="N41" s="46"/>
    </row>
    <row r="42" spans="2:14" ht="301.5" customHeight="1" x14ac:dyDescent="0.25">
      <c r="B42" s="70" t="s">
        <v>462</v>
      </c>
      <c r="C42" s="45"/>
      <c r="D42" s="45"/>
      <c r="E42" s="45"/>
      <c r="F42" s="45"/>
      <c r="G42" s="45"/>
      <c r="H42" s="45"/>
      <c r="I42" s="45"/>
      <c r="J42" s="45"/>
      <c r="K42" s="45"/>
      <c r="L42" s="45"/>
      <c r="M42" s="45"/>
      <c r="N42" s="46"/>
    </row>
    <row r="43" spans="2:14" ht="18.2" customHeight="1" x14ac:dyDescent="0.25"/>
    <row r="44" spans="2:14" ht="18" customHeight="1" x14ac:dyDescent="0.25">
      <c r="B44" s="61" t="s">
        <v>75</v>
      </c>
      <c r="C44" s="45"/>
      <c r="D44" s="45"/>
      <c r="E44" s="45"/>
      <c r="F44" s="45"/>
      <c r="G44" s="45"/>
      <c r="H44" s="45"/>
      <c r="I44" s="45"/>
      <c r="J44" s="45"/>
      <c r="K44" s="45"/>
      <c r="L44" s="46"/>
    </row>
    <row r="45" spans="2:14" ht="18" customHeight="1" x14ac:dyDescent="0.25">
      <c r="B45" s="62" t="s">
        <v>76</v>
      </c>
      <c r="C45" s="45"/>
      <c r="D45" s="45"/>
      <c r="E45" s="45"/>
      <c r="F45" s="45"/>
      <c r="G45" s="45"/>
      <c r="H45" s="45"/>
      <c r="I45" s="45"/>
      <c r="J45" s="45"/>
      <c r="K45" s="45"/>
      <c r="L45" s="46"/>
    </row>
    <row r="46" spans="2:14" ht="195" customHeight="1" x14ac:dyDescent="0.25">
      <c r="B46" s="63" t="s">
        <v>463</v>
      </c>
      <c r="C46" s="45"/>
      <c r="D46" s="45"/>
      <c r="E46" s="45"/>
      <c r="F46" s="45"/>
      <c r="G46" s="45"/>
      <c r="H46" s="45"/>
      <c r="I46" s="45"/>
      <c r="J46" s="45"/>
      <c r="K46" s="45"/>
      <c r="L46" s="46"/>
    </row>
    <row r="47" spans="2:14" ht="0" hidden="1" customHeight="1" x14ac:dyDescent="0.25"/>
    <row r="48" spans="2:14" ht="17.850000000000001" customHeight="1" x14ac:dyDescent="0.25"/>
    <row r="49" spans="2:12" ht="17.100000000000001" customHeight="1" x14ac:dyDescent="0.25">
      <c r="B49" s="61" t="s">
        <v>77</v>
      </c>
      <c r="C49" s="45"/>
      <c r="D49" s="45"/>
      <c r="E49" s="45"/>
      <c r="F49" s="45"/>
      <c r="G49" s="45"/>
      <c r="H49" s="45"/>
      <c r="I49" s="45"/>
      <c r="J49" s="45"/>
      <c r="K49" s="45"/>
      <c r="L49" s="46"/>
    </row>
    <row r="50" spans="2:12" ht="17.100000000000001" customHeight="1" x14ac:dyDescent="0.25">
      <c r="B50" s="62" t="s">
        <v>78</v>
      </c>
      <c r="C50" s="45"/>
      <c r="D50" s="45"/>
      <c r="E50" s="45"/>
      <c r="F50" s="45"/>
      <c r="G50" s="45"/>
      <c r="H50" s="45"/>
      <c r="I50" s="45"/>
      <c r="J50" s="45"/>
      <c r="K50" s="45"/>
      <c r="L50" s="46"/>
    </row>
    <row r="51" spans="2:12" ht="283.5" customHeight="1" x14ac:dyDescent="0.25">
      <c r="B51" s="63" t="s">
        <v>470</v>
      </c>
      <c r="C51" s="57"/>
      <c r="D51" s="57"/>
      <c r="E51" s="57"/>
      <c r="F51" s="57"/>
      <c r="G51" s="57"/>
      <c r="H51" s="57"/>
      <c r="I51" s="57"/>
      <c r="J51" s="57"/>
      <c r="K51" s="57"/>
      <c r="L51" s="58"/>
    </row>
    <row r="52" spans="2:12" s="15" customFormat="1" ht="237.75" customHeight="1" x14ac:dyDescent="0.25">
      <c r="B52" s="47"/>
      <c r="C52" s="45"/>
      <c r="D52" s="45"/>
      <c r="E52" s="45"/>
      <c r="F52" s="45"/>
      <c r="G52" s="45"/>
      <c r="H52" s="45"/>
      <c r="I52" s="45"/>
      <c r="J52" s="45"/>
      <c r="K52" s="45"/>
      <c r="L52" s="46"/>
    </row>
    <row r="53" spans="2:12" s="15" customFormat="1" ht="237.75" customHeight="1" x14ac:dyDescent="0.25">
      <c r="B53" s="47"/>
      <c r="C53" s="45"/>
      <c r="D53" s="45"/>
      <c r="E53" s="45"/>
      <c r="F53" s="45"/>
      <c r="G53" s="45"/>
      <c r="H53" s="45"/>
      <c r="I53" s="45"/>
      <c r="J53" s="45"/>
      <c r="K53" s="45"/>
      <c r="L53" s="46"/>
    </row>
  </sheetData>
  <mergeCells count="71">
    <mergeCell ref="B52:L52"/>
    <mergeCell ref="B53:L53"/>
    <mergeCell ref="B50:L50"/>
    <mergeCell ref="B51:L51"/>
    <mergeCell ref="B42:N42"/>
    <mergeCell ref="B44:L44"/>
    <mergeCell ref="B45:L45"/>
    <mergeCell ref="B46:L46"/>
    <mergeCell ref="B49:L49"/>
    <mergeCell ref="D38:E38"/>
    <mergeCell ref="F38:G38"/>
    <mergeCell ref="H38:M38"/>
    <mergeCell ref="B40:N40"/>
    <mergeCell ref="B41:N41"/>
    <mergeCell ref="D36:E36"/>
    <mergeCell ref="F36:G36"/>
    <mergeCell ref="H36:M36"/>
    <mergeCell ref="D37:E37"/>
    <mergeCell ref="F37:G37"/>
    <mergeCell ref="H37:M37"/>
    <mergeCell ref="D34:E34"/>
    <mergeCell ref="F34:G34"/>
    <mergeCell ref="H34:M34"/>
    <mergeCell ref="D35:E35"/>
    <mergeCell ref="F35:G35"/>
    <mergeCell ref="H35:M35"/>
    <mergeCell ref="D32:E32"/>
    <mergeCell ref="F32:G32"/>
    <mergeCell ref="H32:M32"/>
    <mergeCell ref="D33:E33"/>
    <mergeCell ref="F33:G33"/>
    <mergeCell ref="H33:M33"/>
    <mergeCell ref="D30:E30"/>
    <mergeCell ref="F30:G30"/>
    <mergeCell ref="H30:M30"/>
    <mergeCell ref="D31:E31"/>
    <mergeCell ref="F31:G31"/>
    <mergeCell ref="H31:M31"/>
    <mergeCell ref="D28:E28"/>
    <mergeCell ref="F28:G28"/>
    <mergeCell ref="H28:M28"/>
    <mergeCell ref="D29:E29"/>
    <mergeCell ref="F29:G29"/>
    <mergeCell ref="H29:M29"/>
    <mergeCell ref="D26:E26"/>
    <mergeCell ref="F26:G26"/>
    <mergeCell ref="H26:M26"/>
    <mergeCell ref="D27:E27"/>
    <mergeCell ref="F27:G27"/>
    <mergeCell ref="H27:M27"/>
    <mergeCell ref="B20:N20"/>
    <mergeCell ref="B21:N21"/>
    <mergeCell ref="B22:N22"/>
    <mergeCell ref="B24:M24"/>
    <mergeCell ref="B25:M25"/>
    <mergeCell ref="B17:D17"/>
    <mergeCell ref="E17:F17"/>
    <mergeCell ref="G17:I17"/>
    <mergeCell ref="B18:D18"/>
    <mergeCell ref="E18:F18"/>
    <mergeCell ref="G18:I18"/>
    <mergeCell ref="B10:J10"/>
    <mergeCell ref="B11:J11"/>
    <mergeCell ref="B12:J12"/>
    <mergeCell ref="B15:I15"/>
    <mergeCell ref="B16:I16"/>
    <mergeCell ref="B1:P1"/>
    <mergeCell ref="B4:H4"/>
    <mergeCell ref="B6:I6"/>
    <mergeCell ref="B7:I7"/>
    <mergeCell ref="B8:I8"/>
  </mergeCells>
  <hyperlinks>
    <hyperlink ref="D27" r:id="rId1" display="https://www.stir.ac.uk/about/professional-services/estates-and-campus-services/safety-environment-and-continuity/business-continuity/severe-weather-response-plan/_x000a_" xr:uid="{00000000-0004-0000-0200-000000000000}"/>
    <hyperlink ref="D28" r:id="rId2" xr:uid="{00000000-0004-0000-0200-000001000000}"/>
    <hyperlink ref="D29" r:id="rId3" xr:uid="{00000000-0004-0000-0200-000002000000}"/>
    <hyperlink ref="D30" r:id="rId4" location="panel22351-3" xr:uid="{00000000-0004-0000-0200-000003000000}"/>
  </hyperlinks>
  <pageMargins left="0.78739999999999999" right="0.78739999999999999" top="0.78739999999999999" bottom="1.53027007874016" header="0.78739999999999999" footer="0.78739999999999999"/>
  <pageSetup paperSize="9" orientation="landscape" horizontalDpi="300" verticalDpi="300" r:id="rId5"/>
  <headerFooter alignWithMargins="0">
    <oddFooter>&amp;L&amp;"Arial,Regular"&amp;11 Public Sector Climate Change Duties 2019  Summary Report: University of Stirling</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S130"/>
  <sheetViews>
    <sheetView showGridLines="0" topLeftCell="A87" zoomScale="70" zoomScaleNormal="70" workbookViewId="0">
      <selection activeCell="BE63" sqref="BE63:BO63"/>
    </sheetView>
  </sheetViews>
  <sheetFormatPr defaultRowHeight="15" x14ac:dyDescent="0.25"/>
  <cols>
    <col min="1" max="1" width="8.140625" customWidth="1"/>
    <col min="2" max="2" width="15.7109375" customWidth="1"/>
    <col min="3" max="3" width="6.140625" customWidth="1"/>
    <col min="4" max="4" width="1.140625" customWidth="1"/>
    <col min="5" max="5" width="12.42578125" customWidth="1"/>
    <col min="6" max="6" width="2.140625" customWidth="1"/>
    <col min="7" max="7" width="1.140625" customWidth="1"/>
    <col min="8" max="8" width="1.5703125" customWidth="1"/>
    <col min="9" max="9" width="7.28515625" customWidth="1"/>
    <col min="10" max="10" width="0" hidden="1" customWidth="1"/>
    <col min="11" max="11" width="0.42578125" customWidth="1"/>
    <col min="12" max="12" width="0.7109375" customWidth="1"/>
    <col min="13" max="13" width="0.140625" customWidth="1"/>
    <col min="14" max="14" width="0.5703125" customWidth="1"/>
    <col min="15" max="15" width="1.5703125" customWidth="1"/>
    <col min="16" max="16" width="7.5703125" customWidth="1"/>
    <col min="17" max="17" width="3.7109375" customWidth="1"/>
    <col min="18" max="18" width="0.85546875" customWidth="1"/>
    <col min="19" max="19" width="2" customWidth="1"/>
    <col min="20" max="20" width="0" hidden="1" customWidth="1"/>
    <col min="21" max="21" width="1.42578125" customWidth="1"/>
    <col min="22" max="22" width="0.42578125" customWidth="1"/>
    <col min="23" max="23" width="0.5703125" customWidth="1"/>
    <col min="24" max="24" width="3.42578125" customWidth="1"/>
    <col min="25" max="25" width="4.85546875" customWidth="1"/>
    <col min="26" max="26" width="1.85546875" customWidth="1"/>
    <col min="27" max="27" width="0.28515625" customWidth="1"/>
    <col min="28" max="28" width="0.7109375" customWidth="1"/>
    <col min="29" max="29" width="0.28515625" customWidth="1"/>
    <col min="30" max="30" width="0.42578125" customWidth="1"/>
    <col min="31" max="31" width="4.5703125" customWidth="1"/>
    <col min="32" max="32" width="2.5703125" customWidth="1"/>
    <col min="33" max="33" width="1.7109375" customWidth="1"/>
    <col min="34" max="34" width="1.140625" customWidth="1"/>
    <col min="35" max="35" width="2.42578125" customWidth="1"/>
    <col min="36" max="36" width="6.7109375" customWidth="1"/>
    <col min="37" max="37" width="1.28515625" customWidth="1"/>
    <col min="38" max="38" width="1.5703125" customWidth="1"/>
    <col min="39" max="39" width="0.7109375" customWidth="1"/>
    <col min="40" max="40" width="0.85546875" customWidth="1"/>
    <col min="41" max="41" width="6.140625" customWidth="1"/>
    <col min="42" max="42" width="0" hidden="1" customWidth="1"/>
    <col min="43" max="43" width="4" customWidth="1"/>
    <col min="44" max="44" width="3.5703125" customWidth="1"/>
    <col min="45" max="45" width="7.140625" customWidth="1"/>
    <col min="46" max="46" width="2.85546875" customWidth="1"/>
    <col min="47" max="47" width="0.7109375" customWidth="1"/>
    <col min="48" max="48" width="2.5703125" customWidth="1"/>
    <col min="49" max="49" width="0" hidden="1" customWidth="1"/>
    <col min="50" max="50" width="4.85546875" customWidth="1"/>
    <col min="51" max="51" width="3.85546875" customWidth="1"/>
    <col min="52" max="52" width="1" customWidth="1"/>
    <col min="53" max="53" width="0" hidden="1" customWidth="1"/>
    <col min="54" max="54" width="1.140625" customWidth="1"/>
    <col min="55" max="55" width="1.5703125" customWidth="1"/>
    <col min="56" max="56" width="4.5703125" customWidth="1"/>
    <col min="57" max="57" width="0.5703125" customWidth="1"/>
    <col min="58" max="58" width="2.7109375" customWidth="1"/>
    <col min="59" max="59" width="0" hidden="1" customWidth="1"/>
    <col min="60" max="60" width="1.42578125" customWidth="1"/>
    <col min="61" max="61" width="0" hidden="1" customWidth="1"/>
    <col min="62" max="62" width="4.5703125" customWidth="1"/>
    <col min="63" max="63" width="7.140625" customWidth="1"/>
    <col min="64" max="64" width="4.28515625" customWidth="1"/>
    <col min="65" max="65" width="0" hidden="1" customWidth="1"/>
    <col min="66" max="66" width="15.42578125" customWidth="1"/>
    <col min="67" max="67" width="15.7109375" customWidth="1"/>
    <col min="68" max="68" width="6.85546875" customWidth="1"/>
    <col min="69" max="69" width="15" customWidth="1"/>
    <col min="70" max="70" width="2.5703125" customWidth="1"/>
    <col min="71" max="71" width="0" hidden="1" customWidth="1"/>
    <col min="72" max="72" width="46.140625" customWidth="1"/>
    <col min="73" max="73" width="123.85546875" customWidth="1"/>
  </cols>
  <sheetData>
    <row r="1" spans="2:66" ht="22.7" customHeight="1" x14ac:dyDescent="0.25">
      <c r="B1" s="40" t="s">
        <v>367</v>
      </c>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row>
    <row r="2" spans="2:66" ht="19.5" customHeight="1" x14ac:dyDescent="0.25"/>
    <row r="3" spans="2:66" ht="5.85" customHeight="1" x14ac:dyDescent="0.25"/>
    <row r="4" spans="2:66" ht="24.75" customHeight="1" x14ac:dyDescent="0.25">
      <c r="B4" s="43" t="s">
        <v>79</v>
      </c>
      <c r="C4" s="41"/>
      <c r="D4" s="41"/>
      <c r="E4" s="41"/>
      <c r="F4" s="41"/>
      <c r="G4" s="41"/>
      <c r="H4" s="41"/>
      <c r="I4" s="41"/>
      <c r="J4" s="41"/>
      <c r="K4" s="41"/>
      <c r="L4" s="41"/>
      <c r="M4" s="41"/>
      <c r="N4" s="41"/>
      <c r="O4" s="41"/>
      <c r="P4" s="41"/>
      <c r="Q4" s="41"/>
      <c r="R4" s="41"/>
      <c r="S4" s="41"/>
    </row>
    <row r="5" spans="2:66" ht="15.6" customHeight="1" x14ac:dyDescent="0.25"/>
    <row r="6" spans="2:66" ht="17.100000000000001" customHeight="1" x14ac:dyDescent="0.25">
      <c r="B6" s="82" t="s">
        <v>80</v>
      </c>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6"/>
    </row>
    <row r="7" spans="2:66" ht="68.25" customHeight="1" x14ac:dyDescent="0.25">
      <c r="B7" s="83" t="s">
        <v>81</v>
      </c>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6"/>
    </row>
    <row r="8" spans="2:66" x14ac:dyDescent="0.25">
      <c r="B8" s="82" t="s">
        <v>82</v>
      </c>
      <c r="C8" s="45"/>
      <c r="D8" s="46"/>
      <c r="E8" s="10" t="s">
        <v>83</v>
      </c>
      <c r="F8" s="82" t="s">
        <v>84</v>
      </c>
      <c r="G8" s="45"/>
      <c r="H8" s="45"/>
      <c r="I8" s="45"/>
      <c r="J8" s="45"/>
      <c r="K8" s="45"/>
      <c r="L8" s="45"/>
      <c r="M8" s="46"/>
      <c r="N8" s="82" t="s">
        <v>85</v>
      </c>
      <c r="O8" s="45"/>
      <c r="P8" s="45"/>
      <c r="Q8" s="46"/>
      <c r="R8" s="82" t="s">
        <v>86</v>
      </c>
      <c r="S8" s="45"/>
      <c r="T8" s="45"/>
      <c r="U8" s="45"/>
      <c r="V8" s="45"/>
      <c r="W8" s="45"/>
      <c r="X8" s="45"/>
      <c r="Y8" s="46"/>
      <c r="Z8" s="82" t="s">
        <v>87</v>
      </c>
      <c r="AA8" s="45"/>
      <c r="AB8" s="45"/>
      <c r="AC8" s="45"/>
      <c r="AD8" s="45"/>
      <c r="AE8" s="45"/>
      <c r="AF8" s="45"/>
      <c r="AG8" s="45"/>
      <c r="AH8" s="46"/>
      <c r="AI8" s="82" t="s">
        <v>88</v>
      </c>
      <c r="AJ8" s="45"/>
      <c r="AK8" s="45"/>
      <c r="AL8" s="45"/>
      <c r="AM8" s="45"/>
      <c r="AN8" s="46"/>
      <c r="AO8" s="82" t="s">
        <v>22</v>
      </c>
      <c r="AP8" s="45"/>
      <c r="AQ8" s="45"/>
      <c r="AR8" s="45"/>
      <c r="AS8" s="45"/>
      <c r="AT8" s="45"/>
      <c r="AU8" s="45"/>
      <c r="AV8" s="45"/>
      <c r="AW8" s="45"/>
      <c r="AX8" s="45"/>
      <c r="AY8" s="45"/>
      <c r="AZ8" s="45"/>
      <c r="BA8" s="45"/>
      <c r="BB8" s="45"/>
      <c r="BC8" s="45"/>
      <c r="BD8" s="45"/>
      <c r="BE8" s="45"/>
      <c r="BF8" s="45"/>
      <c r="BG8" s="45"/>
      <c r="BH8" s="46"/>
    </row>
    <row r="9" spans="2:66" x14ac:dyDescent="0.25">
      <c r="B9" s="47" t="s">
        <v>89</v>
      </c>
      <c r="C9" s="45"/>
      <c r="D9" s="46"/>
      <c r="E9" s="6" t="s">
        <v>90</v>
      </c>
      <c r="F9" s="49">
        <v>6424</v>
      </c>
      <c r="G9" s="50"/>
      <c r="H9" s="50"/>
      <c r="I9" s="50"/>
      <c r="J9" s="50"/>
      <c r="K9" s="50"/>
      <c r="L9" s="50"/>
      <c r="M9" s="51"/>
      <c r="N9" s="49">
        <v>9939</v>
      </c>
      <c r="O9" s="50"/>
      <c r="P9" s="50"/>
      <c r="Q9" s="51"/>
      <c r="R9" s="49">
        <v>289</v>
      </c>
      <c r="S9" s="50"/>
      <c r="T9" s="50"/>
      <c r="U9" s="50"/>
      <c r="V9" s="50"/>
      <c r="W9" s="50"/>
      <c r="X9" s="50"/>
      <c r="Y9" s="51"/>
      <c r="Z9" s="49">
        <v>16652</v>
      </c>
      <c r="AA9" s="50"/>
      <c r="AB9" s="50"/>
      <c r="AC9" s="50"/>
      <c r="AD9" s="50"/>
      <c r="AE9" s="50"/>
      <c r="AF9" s="50"/>
      <c r="AG9" s="50"/>
      <c r="AH9" s="51"/>
      <c r="AI9" s="47" t="s">
        <v>91</v>
      </c>
      <c r="AJ9" s="45"/>
      <c r="AK9" s="45"/>
      <c r="AL9" s="45"/>
      <c r="AM9" s="45"/>
      <c r="AN9" s="46"/>
      <c r="AO9" s="73" t="s">
        <v>419</v>
      </c>
      <c r="AP9" s="74"/>
      <c r="AQ9" s="74"/>
      <c r="AR9" s="74"/>
      <c r="AS9" s="74"/>
      <c r="AT9" s="74"/>
      <c r="AU9" s="74"/>
      <c r="AV9" s="74"/>
      <c r="AW9" s="74"/>
      <c r="AX9" s="74"/>
      <c r="AY9" s="74"/>
      <c r="AZ9" s="74"/>
      <c r="BA9" s="74"/>
      <c r="BB9" s="74"/>
      <c r="BC9" s="74"/>
      <c r="BD9" s="74"/>
      <c r="BE9" s="74"/>
      <c r="BF9" s="74"/>
      <c r="BG9" s="74"/>
      <c r="BH9" s="75"/>
    </row>
    <row r="10" spans="2:66" x14ac:dyDescent="0.25">
      <c r="B10" s="47" t="s">
        <v>92</v>
      </c>
      <c r="C10" s="45"/>
      <c r="D10" s="46"/>
      <c r="E10" s="6" t="s">
        <v>93</v>
      </c>
      <c r="F10" s="49">
        <v>6831</v>
      </c>
      <c r="G10" s="50"/>
      <c r="H10" s="50"/>
      <c r="I10" s="50"/>
      <c r="J10" s="50"/>
      <c r="K10" s="50"/>
      <c r="L10" s="50"/>
      <c r="M10" s="51"/>
      <c r="N10" s="49">
        <v>10444</v>
      </c>
      <c r="O10" s="50"/>
      <c r="P10" s="50"/>
      <c r="Q10" s="51"/>
      <c r="R10" s="49">
        <v>355</v>
      </c>
      <c r="S10" s="50"/>
      <c r="T10" s="50"/>
      <c r="U10" s="50"/>
      <c r="V10" s="50"/>
      <c r="W10" s="50"/>
      <c r="X10" s="50"/>
      <c r="Y10" s="51"/>
      <c r="Z10" s="49">
        <v>17630</v>
      </c>
      <c r="AA10" s="50"/>
      <c r="AB10" s="50"/>
      <c r="AC10" s="50"/>
      <c r="AD10" s="50"/>
      <c r="AE10" s="50"/>
      <c r="AF10" s="50"/>
      <c r="AG10" s="50"/>
      <c r="AH10" s="51"/>
      <c r="AI10" s="47" t="s">
        <v>91</v>
      </c>
      <c r="AJ10" s="45"/>
      <c r="AK10" s="45"/>
      <c r="AL10" s="45"/>
      <c r="AM10" s="45"/>
      <c r="AN10" s="46"/>
      <c r="AO10" s="76"/>
      <c r="AP10" s="77"/>
      <c r="AQ10" s="77"/>
      <c r="AR10" s="77"/>
      <c r="AS10" s="77"/>
      <c r="AT10" s="77"/>
      <c r="AU10" s="77"/>
      <c r="AV10" s="77"/>
      <c r="AW10" s="77"/>
      <c r="AX10" s="77"/>
      <c r="AY10" s="77"/>
      <c r="AZ10" s="77"/>
      <c r="BA10" s="77"/>
      <c r="BB10" s="77"/>
      <c r="BC10" s="77"/>
      <c r="BD10" s="77"/>
      <c r="BE10" s="77"/>
      <c r="BF10" s="77"/>
      <c r="BG10" s="77"/>
      <c r="BH10" s="78"/>
    </row>
    <row r="11" spans="2:66" x14ac:dyDescent="0.25">
      <c r="B11" s="47" t="s">
        <v>94</v>
      </c>
      <c r="C11" s="45"/>
      <c r="D11" s="46"/>
      <c r="E11" s="6" t="s">
        <v>95</v>
      </c>
      <c r="F11" s="49">
        <v>6720</v>
      </c>
      <c r="G11" s="50"/>
      <c r="H11" s="50"/>
      <c r="I11" s="50"/>
      <c r="J11" s="50"/>
      <c r="K11" s="50"/>
      <c r="L11" s="50"/>
      <c r="M11" s="51"/>
      <c r="N11" s="49">
        <v>10107</v>
      </c>
      <c r="O11" s="50"/>
      <c r="P11" s="50"/>
      <c r="Q11" s="51"/>
      <c r="R11" s="49">
        <v>340</v>
      </c>
      <c r="S11" s="50"/>
      <c r="T11" s="50"/>
      <c r="U11" s="50"/>
      <c r="V11" s="50"/>
      <c r="W11" s="50"/>
      <c r="X11" s="50"/>
      <c r="Y11" s="51"/>
      <c r="Z11" s="49">
        <v>17167</v>
      </c>
      <c r="AA11" s="50"/>
      <c r="AB11" s="50"/>
      <c r="AC11" s="50"/>
      <c r="AD11" s="50"/>
      <c r="AE11" s="50"/>
      <c r="AF11" s="50"/>
      <c r="AG11" s="50"/>
      <c r="AH11" s="51"/>
      <c r="AI11" s="47" t="s">
        <v>91</v>
      </c>
      <c r="AJ11" s="45"/>
      <c r="AK11" s="45"/>
      <c r="AL11" s="45"/>
      <c r="AM11" s="45"/>
      <c r="AN11" s="46"/>
      <c r="AO11" s="76"/>
      <c r="AP11" s="77"/>
      <c r="AQ11" s="77"/>
      <c r="AR11" s="77"/>
      <c r="AS11" s="77"/>
      <c r="AT11" s="77"/>
      <c r="AU11" s="77"/>
      <c r="AV11" s="77"/>
      <c r="AW11" s="77"/>
      <c r="AX11" s="77"/>
      <c r="AY11" s="77"/>
      <c r="AZ11" s="77"/>
      <c r="BA11" s="77"/>
      <c r="BB11" s="77"/>
      <c r="BC11" s="77"/>
      <c r="BD11" s="77"/>
      <c r="BE11" s="77"/>
      <c r="BF11" s="77"/>
      <c r="BG11" s="77"/>
      <c r="BH11" s="78"/>
    </row>
    <row r="12" spans="2:66" x14ac:dyDescent="0.25">
      <c r="B12" s="47" t="s">
        <v>96</v>
      </c>
      <c r="C12" s="45"/>
      <c r="D12" s="46"/>
      <c r="E12" s="6" t="s">
        <v>97</v>
      </c>
      <c r="F12" s="49">
        <v>6659</v>
      </c>
      <c r="G12" s="50"/>
      <c r="H12" s="50"/>
      <c r="I12" s="50"/>
      <c r="J12" s="50"/>
      <c r="K12" s="50"/>
      <c r="L12" s="50"/>
      <c r="M12" s="51"/>
      <c r="N12" s="49">
        <v>9791</v>
      </c>
      <c r="O12" s="50"/>
      <c r="P12" s="50"/>
      <c r="Q12" s="51"/>
      <c r="R12" s="49">
        <v>704</v>
      </c>
      <c r="S12" s="50"/>
      <c r="T12" s="50"/>
      <c r="U12" s="50"/>
      <c r="V12" s="50"/>
      <c r="W12" s="50"/>
      <c r="X12" s="50"/>
      <c r="Y12" s="51"/>
      <c r="Z12" s="49">
        <v>17154</v>
      </c>
      <c r="AA12" s="50"/>
      <c r="AB12" s="50"/>
      <c r="AC12" s="50"/>
      <c r="AD12" s="50"/>
      <c r="AE12" s="50"/>
      <c r="AF12" s="50"/>
      <c r="AG12" s="50"/>
      <c r="AH12" s="51"/>
      <c r="AI12" s="47" t="s">
        <v>91</v>
      </c>
      <c r="AJ12" s="45"/>
      <c r="AK12" s="45"/>
      <c r="AL12" s="45"/>
      <c r="AM12" s="45"/>
      <c r="AN12" s="46"/>
      <c r="AO12" s="76"/>
      <c r="AP12" s="77"/>
      <c r="AQ12" s="77"/>
      <c r="AR12" s="77"/>
      <c r="AS12" s="77"/>
      <c r="AT12" s="77"/>
      <c r="AU12" s="77"/>
      <c r="AV12" s="77"/>
      <c r="AW12" s="77"/>
      <c r="AX12" s="77"/>
      <c r="AY12" s="77"/>
      <c r="AZ12" s="77"/>
      <c r="BA12" s="77"/>
      <c r="BB12" s="77"/>
      <c r="BC12" s="77"/>
      <c r="BD12" s="77"/>
      <c r="BE12" s="77"/>
      <c r="BF12" s="77"/>
      <c r="BG12" s="77"/>
      <c r="BH12" s="78"/>
    </row>
    <row r="13" spans="2:66" x14ac:dyDescent="0.25">
      <c r="B13" s="47" t="s">
        <v>98</v>
      </c>
      <c r="C13" s="45"/>
      <c r="D13" s="46"/>
      <c r="E13" s="6" t="s">
        <v>99</v>
      </c>
      <c r="F13" s="49">
        <v>6099</v>
      </c>
      <c r="G13" s="50"/>
      <c r="H13" s="50"/>
      <c r="I13" s="50"/>
      <c r="J13" s="50"/>
      <c r="K13" s="50"/>
      <c r="L13" s="50"/>
      <c r="M13" s="51"/>
      <c r="N13" s="49">
        <v>9348</v>
      </c>
      <c r="O13" s="50"/>
      <c r="P13" s="50"/>
      <c r="Q13" s="51"/>
      <c r="R13" s="49">
        <v>572</v>
      </c>
      <c r="S13" s="50"/>
      <c r="T13" s="50"/>
      <c r="U13" s="50"/>
      <c r="V13" s="50"/>
      <c r="W13" s="50"/>
      <c r="X13" s="50"/>
      <c r="Y13" s="51"/>
      <c r="Z13" s="49">
        <v>16019</v>
      </c>
      <c r="AA13" s="50"/>
      <c r="AB13" s="50"/>
      <c r="AC13" s="50"/>
      <c r="AD13" s="50"/>
      <c r="AE13" s="50"/>
      <c r="AF13" s="50"/>
      <c r="AG13" s="50"/>
      <c r="AH13" s="51"/>
      <c r="AI13" s="47" t="s">
        <v>91</v>
      </c>
      <c r="AJ13" s="45"/>
      <c r="AK13" s="45"/>
      <c r="AL13" s="45"/>
      <c r="AM13" s="45"/>
      <c r="AN13" s="46"/>
      <c r="AO13" s="76"/>
      <c r="AP13" s="77"/>
      <c r="AQ13" s="77"/>
      <c r="AR13" s="77"/>
      <c r="AS13" s="77"/>
      <c r="AT13" s="77"/>
      <c r="AU13" s="77"/>
      <c r="AV13" s="77"/>
      <c r="AW13" s="77"/>
      <c r="AX13" s="77"/>
      <c r="AY13" s="77"/>
      <c r="AZ13" s="77"/>
      <c r="BA13" s="77"/>
      <c r="BB13" s="77"/>
      <c r="BC13" s="77"/>
      <c r="BD13" s="77"/>
      <c r="BE13" s="77"/>
      <c r="BF13" s="77"/>
      <c r="BG13" s="77"/>
      <c r="BH13" s="78"/>
    </row>
    <row r="14" spans="2:66" x14ac:dyDescent="0.25">
      <c r="B14" s="47" t="s">
        <v>100</v>
      </c>
      <c r="C14" s="45"/>
      <c r="D14" s="46"/>
      <c r="E14" s="6" t="s">
        <v>101</v>
      </c>
      <c r="F14" s="49">
        <v>6338</v>
      </c>
      <c r="G14" s="50"/>
      <c r="H14" s="50"/>
      <c r="I14" s="50"/>
      <c r="J14" s="50"/>
      <c r="K14" s="50"/>
      <c r="L14" s="50"/>
      <c r="M14" s="51"/>
      <c r="N14" s="49">
        <v>7957</v>
      </c>
      <c r="O14" s="50"/>
      <c r="P14" s="50"/>
      <c r="Q14" s="51"/>
      <c r="R14" s="49">
        <v>448</v>
      </c>
      <c r="S14" s="50"/>
      <c r="T14" s="50"/>
      <c r="U14" s="50"/>
      <c r="V14" s="50"/>
      <c r="W14" s="50"/>
      <c r="X14" s="50"/>
      <c r="Y14" s="51"/>
      <c r="Z14" s="49">
        <v>14743</v>
      </c>
      <c r="AA14" s="50"/>
      <c r="AB14" s="50"/>
      <c r="AC14" s="50"/>
      <c r="AD14" s="50"/>
      <c r="AE14" s="50"/>
      <c r="AF14" s="50"/>
      <c r="AG14" s="50"/>
      <c r="AH14" s="51"/>
      <c r="AI14" s="47" t="s">
        <v>91</v>
      </c>
      <c r="AJ14" s="45"/>
      <c r="AK14" s="45"/>
      <c r="AL14" s="45"/>
      <c r="AM14" s="45"/>
      <c r="AN14" s="46"/>
      <c r="AO14" s="79"/>
      <c r="AP14" s="80"/>
      <c r="AQ14" s="80"/>
      <c r="AR14" s="80"/>
      <c r="AS14" s="80"/>
      <c r="AT14" s="80"/>
      <c r="AU14" s="80"/>
      <c r="AV14" s="80"/>
      <c r="AW14" s="80"/>
      <c r="AX14" s="80"/>
      <c r="AY14" s="80"/>
      <c r="AZ14" s="80"/>
      <c r="BA14" s="80"/>
      <c r="BB14" s="80"/>
      <c r="BC14" s="80"/>
      <c r="BD14" s="80"/>
      <c r="BE14" s="80"/>
      <c r="BF14" s="80"/>
      <c r="BG14" s="80"/>
      <c r="BH14" s="81"/>
    </row>
    <row r="15" spans="2:66" ht="15" customHeight="1" x14ac:dyDescent="0.25">
      <c r="B15" s="47" t="s">
        <v>102</v>
      </c>
      <c r="C15" s="45"/>
      <c r="D15" s="46"/>
      <c r="E15" s="6" t="s">
        <v>103</v>
      </c>
      <c r="F15" s="49">
        <v>5315</v>
      </c>
      <c r="G15" s="50"/>
      <c r="H15" s="50"/>
      <c r="I15" s="50"/>
      <c r="J15" s="50"/>
      <c r="K15" s="50"/>
      <c r="L15" s="50"/>
      <c r="M15" s="51"/>
      <c r="N15" s="49">
        <v>8350</v>
      </c>
      <c r="O15" s="50"/>
      <c r="P15" s="50"/>
      <c r="Q15" s="51"/>
      <c r="R15" s="49">
        <v>403</v>
      </c>
      <c r="S15" s="50"/>
      <c r="T15" s="50"/>
      <c r="U15" s="50"/>
      <c r="V15" s="50"/>
      <c r="W15" s="50"/>
      <c r="X15" s="50"/>
      <c r="Y15" s="51"/>
      <c r="Z15" s="49">
        <v>14068</v>
      </c>
      <c r="AA15" s="50"/>
      <c r="AB15" s="50"/>
      <c r="AC15" s="50"/>
      <c r="AD15" s="50"/>
      <c r="AE15" s="50"/>
      <c r="AF15" s="50"/>
      <c r="AG15" s="50"/>
      <c r="AH15" s="51"/>
      <c r="AI15" s="47" t="s">
        <v>91</v>
      </c>
      <c r="AJ15" s="45"/>
      <c r="AK15" s="45"/>
      <c r="AL15" s="45"/>
      <c r="AM15" s="45"/>
      <c r="AN15" s="46"/>
      <c r="AO15" s="73" t="s">
        <v>418</v>
      </c>
      <c r="AP15" s="74"/>
      <c r="AQ15" s="74"/>
      <c r="AR15" s="74"/>
      <c r="AS15" s="74"/>
      <c r="AT15" s="74"/>
      <c r="AU15" s="74"/>
      <c r="AV15" s="74"/>
      <c r="AW15" s="74"/>
      <c r="AX15" s="74"/>
      <c r="AY15" s="74"/>
      <c r="AZ15" s="74"/>
      <c r="BA15" s="74"/>
      <c r="BB15" s="74"/>
      <c r="BC15" s="74"/>
      <c r="BD15" s="74"/>
      <c r="BE15" s="74"/>
      <c r="BF15" s="74"/>
      <c r="BG15" s="74"/>
      <c r="BH15" s="75"/>
    </row>
    <row r="16" spans="2:66" ht="15" customHeight="1" x14ac:dyDescent="0.25">
      <c r="B16" s="47" t="s">
        <v>104</v>
      </c>
      <c r="C16" s="45"/>
      <c r="D16" s="46"/>
      <c r="E16" s="6" t="s">
        <v>105</v>
      </c>
      <c r="F16" s="49">
        <v>8672</v>
      </c>
      <c r="G16" s="50"/>
      <c r="H16" s="50"/>
      <c r="I16" s="50"/>
      <c r="J16" s="50"/>
      <c r="K16" s="50"/>
      <c r="L16" s="50"/>
      <c r="M16" s="51"/>
      <c r="N16" s="49">
        <v>3477</v>
      </c>
      <c r="O16" s="50"/>
      <c r="P16" s="50"/>
      <c r="Q16" s="51"/>
      <c r="R16" s="49">
        <v>397</v>
      </c>
      <c r="S16" s="50"/>
      <c r="T16" s="50"/>
      <c r="U16" s="50"/>
      <c r="V16" s="50"/>
      <c r="W16" s="50"/>
      <c r="X16" s="50"/>
      <c r="Y16" s="51"/>
      <c r="Z16" s="49">
        <v>12546</v>
      </c>
      <c r="AA16" s="50"/>
      <c r="AB16" s="50"/>
      <c r="AC16" s="50"/>
      <c r="AD16" s="50"/>
      <c r="AE16" s="50"/>
      <c r="AF16" s="50"/>
      <c r="AG16" s="50"/>
      <c r="AH16" s="51"/>
      <c r="AI16" s="47" t="s">
        <v>91</v>
      </c>
      <c r="AJ16" s="45"/>
      <c r="AK16" s="45"/>
      <c r="AL16" s="45"/>
      <c r="AM16" s="45"/>
      <c r="AN16" s="46"/>
      <c r="AO16" s="76"/>
      <c r="AP16" s="77"/>
      <c r="AQ16" s="77"/>
      <c r="AR16" s="77"/>
      <c r="AS16" s="77"/>
      <c r="AT16" s="77"/>
      <c r="AU16" s="77"/>
      <c r="AV16" s="77"/>
      <c r="AW16" s="77"/>
      <c r="AX16" s="77"/>
      <c r="AY16" s="77"/>
      <c r="AZ16" s="77"/>
      <c r="BA16" s="77"/>
      <c r="BB16" s="77"/>
      <c r="BC16" s="77"/>
      <c r="BD16" s="77"/>
      <c r="BE16" s="77"/>
      <c r="BF16" s="77"/>
      <c r="BG16" s="77"/>
      <c r="BH16" s="78"/>
    </row>
    <row r="17" spans="2:70" ht="15" customHeight="1" x14ac:dyDescent="0.25">
      <c r="B17" s="47" t="s">
        <v>106</v>
      </c>
      <c r="C17" s="45"/>
      <c r="D17" s="46"/>
      <c r="E17" s="6" t="s">
        <v>107</v>
      </c>
      <c r="F17" s="49">
        <v>9417</v>
      </c>
      <c r="G17" s="50"/>
      <c r="H17" s="50"/>
      <c r="I17" s="50"/>
      <c r="J17" s="50"/>
      <c r="K17" s="50"/>
      <c r="L17" s="50"/>
      <c r="M17" s="51"/>
      <c r="N17" s="49">
        <v>2288</v>
      </c>
      <c r="O17" s="50"/>
      <c r="P17" s="50"/>
      <c r="Q17" s="51"/>
      <c r="R17" s="49">
        <v>285</v>
      </c>
      <c r="S17" s="50"/>
      <c r="T17" s="50"/>
      <c r="U17" s="50"/>
      <c r="V17" s="50"/>
      <c r="W17" s="50"/>
      <c r="X17" s="50"/>
      <c r="Y17" s="51"/>
      <c r="Z17" s="49">
        <v>11990</v>
      </c>
      <c r="AA17" s="50"/>
      <c r="AB17" s="50"/>
      <c r="AC17" s="50"/>
      <c r="AD17" s="50"/>
      <c r="AE17" s="50"/>
      <c r="AF17" s="50"/>
      <c r="AG17" s="50"/>
      <c r="AH17" s="51"/>
      <c r="AI17" s="47" t="s">
        <v>91</v>
      </c>
      <c r="AJ17" s="45"/>
      <c r="AK17" s="45"/>
      <c r="AL17" s="45"/>
      <c r="AM17" s="45"/>
      <c r="AN17" s="46"/>
      <c r="AO17" s="76"/>
      <c r="AP17" s="77"/>
      <c r="AQ17" s="77"/>
      <c r="AR17" s="77"/>
      <c r="AS17" s="77"/>
      <c r="AT17" s="77"/>
      <c r="AU17" s="77"/>
      <c r="AV17" s="77"/>
      <c r="AW17" s="77"/>
      <c r="AX17" s="77"/>
      <c r="AY17" s="77"/>
      <c r="AZ17" s="77"/>
      <c r="BA17" s="77"/>
      <c r="BB17" s="77"/>
      <c r="BC17" s="77"/>
      <c r="BD17" s="77"/>
      <c r="BE17" s="77"/>
      <c r="BF17" s="77"/>
      <c r="BG17" s="77"/>
      <c r="BH17" s="78"/>
    </row>
    <row r="18" spans="2:70" ht="15" customHeight="1" x14ac:dyDescent="0.25">
      <c r="B18" s="47" t="s">
        <v>108</v>
      </c>
      <c r="C18" s="45"/>
      <c r="D18" s="46"/>
      <c r="E18" s="6" t="s">
        <v>109</v>
      </c>
      <c r="F18" s="49">
        <v>8863</v>
      </c>
      <c r="G18" s="50"/>
      <c r="H18" s="50"/>
      <c r="I18" s="50"/>
      <c r="J18" s="50"/>
      <c r="K18" s="50"/>
      <c r="L18" s="50"/>
      <c r="M18" s="51"/>
      <c r="N18" s="49">
        <v>2174</v>
      </c>
      <c r="O18" s="50"/>
      <c r="P18" s="50"/>
      <c r="Q18" s="51"/>
      <c r="R18" s="49">
        <v>284</v>
      </c>
      <c r="S18" s="50"/>
      <c r="T18" s="50"/>
      <c r="U18" s="50"/>
      <c r="V18" s="50"/>
      <c r="W18" s="50"/>
      <c r="X18" s="50"/>
      <c r="Y18" s="51"/>
      <c r="Z18" s="49">
        <v>11321</v>
      </c>
      <c r="AA18" s="50"/>
      <c r="AB18" s="50"/>
      <c r="AC18" s="50"/>
      <c r="AD18" s="50"/>
      <c r="AE18" s="50"/>
      <c r="AF18" s="50"/>
      <c r="AG18" s="50"/>
      <c r="AH18" s="51"/>
      <c r="AI18" s="47" t="s">
        <v>91</v>
      </c>
      <c r="AJ18" s="45"/>
      <c r="AK18" s="45"/>
      <c r="AL18" s="45"/>
      <c r="AM18" s="45"/>
      <c r="AN18" s="46"/>
      <c r="AO18" s="76"/>
      <c r="AP18" s="77"/>
      <c r="AQ18" s="77"/>
      <c r="AR18" s="77"/>
      <c r="AS18" s="77"/>
      <c r="AT18" s="77"/>
      <c r="AU18" s="77"/>
      <c r="AV18" s="77"/>
      <c r="AW18" s="77"/>
      <c r="AX18" s="77"/>
      <c r="AY18" s="77"/>
      <c r="AZ18" s="77"/>
      <c r="BA18" s="77"/>
      <c r="BB18" s="77"/>
      <c r="BC18" s="77"/>
      <c r="BD18" s="77"/>
      <c r="BE18" s="77"/>
      <c r="BF18" s="77"/>
      <c r="BG18" s="77"/>
      <c r="BH18" s="78"/>
    </row>
    <row r="19" spans="2:70" ht="15" customHeight="1" x14ac:dyDescent="0.25">
      <c r="B19" s="47" t="s">
        <v>110</v>
      </c>
      <c r="C19" s="45"/>
      <c r="D19" s="46"/>
      <c r="E19" s="6" t="s">
        <v>111</v>
      </c>
      <c r="F19" s="49">
        <v>9188</v>
      </c>
      <c r="G19" s="50"/>
      <c r="H19" s="50"/>
      <c r="I19" s="50"/>
      <c r="J19" s="50"/>
      <c r="K19" s="50"/>
      <c r="L19" s="50"/>
      <c r="M19" s="51"/>
      <c r="N19" s="49">
        <v>1680</v>
      </c>
      <c r="O19" s="50"/>
      <c r="P19" s="50"/>
      <c r="Q19" s="51"/>
      <c r="R19" s="49">
        <v>303</v>
      </c>
      <c r="S19" s="50"/>
      <c r="T19" s="50"/>
      <c r="U19" s="50"/>
      <c r="V19" s="50"/>
      <c r="W19" s="50"/>
      <c r="X19" s="50"/>
      <c r="Y19" s="51"/>
      <c r="Z19" s="49">
        <v>11171</v>
      </c>
      <c r="AA19" s="50"/>
      <c r="AB19" s="50"/>
      <c r="AC19" s="50"/>
      <c r="AD19" s="50"/>
      <c r="AE19" s="50"/>
      <c r="AF19" s="50"/>
      <c r="AG19" s="50"/>
      <c r="AH19" s="51"/>
      <c r="AI19" s="47" t="s">
        <v>91</v>
      </c>
      <c r="AJ19" s="45"/>
      <c r="AK19" s="45"/>
      <c r="AL19" s="45"/>
      <c r="AM19" s="45"/>
      <c r="AN19" s="46"/>
      <c r="AO19" s="76"/>
      <c r="AP19" s="77"/>
      <c r="AQ19" s="77"/>
      <c r="AR19" s="77"/>
      <c r="AS19" s="77"/>
      <c r="AT19" s="77"/>
      <c r="AU19" s="77"/>
      <c r="AV19" s="77"/>
      <c r="AW19" s="77"/>
      <c r="AX19" s="77"/>
      <c r="AY19" s="77"/>
      <c r="AZ19" s="77"/>
      <c r="BA19" s="77"/>
      <c r="BB19" s="77"/>
      <c r="BC19" s="77"/>
      <c r="BD19" s="77"/>
      <c r="BE19" s="77"/>
      <c r="BF19" s="77"/>
      <c r="BG19" s="77"/>
      <c r="BH19" s="78"/>
    </row>
    <row r="20" spans="2:70" ht="15" customHeight="1" x14ac:dyDescent="0.25">
      <c r="B20" s="47" t="s">
        <v>112</v>
      </c>
      <c r="C20" s="45"/>
      <c r="D20" s="46"/>
      <c r="E20" s="6" t="s">
        <v>113</v>
      </c>
      <c r="F20" s="49">
        <v>8535</v>
      </c>
      <c r="G20" s="50"/>
      <c r="H20" s="50"/>
      <c r="I20" s="50"/>
      <c r="J20" s="50"/>
      <c r="K20" s="50"/>
      <c r="L20" s="50"/>
      <c r="M20" s="51"/>
      <c r="N20" s="49">
        <v>1503</v>
      </c>
      <c r="O20" s="50"/>
      <c r="P20" s="50"/>
      <c r="Q20" s="51"/>
      <c r="R20" s="49">
        <v>271</v>
      </c>
      <c r="S20" s="50"/>
      <c r="T20" s="50"/>
      <c r="U20" s="50"/>
      <c r="V20" s="50"/>
      <c r="W20" s="50"/>
      <c r="X20" s="50"/>
      <c r="Y20" s="51"/>
      <c r="Z20" s="49">
        <v>10309</v>
      </c>
      <c r="AA20" s="50"/>
      <c r="AB20" s="50"/>
      <c r="AC20" s="50"/>
      <c r="AD20" s="50"/>
      <c r="AE20" s="50"/>
      <c r="AF20" s="50"/>
      <c r="AG20" s="50"/>
      <c r="AH20" s="51"/>
      <c r="AI20" s="47" t="s">
        <v>91</v>
      </c>
      <c r="AJ20" s="45"/>
      <c r="AK20" s="45"/>
      <c r="AL20" s="45"/>
      <c r="AM20" s="45"/>
      <c r="AN20" s="46"/>
      <c r="AO20" s="76"/>
      <c r="AP20" s="77"/>
      <c r="AQ20" s="77"/>
      <c r="AR20" s="77"/>
      <c r="AS20" s="77"/>
      <c r="AT20" s="77"/>
      <c r="AU20" s="77"/>
      <c r="AV20" s="77"/>
      <c r="AW20" s="77"/>
      <c r="AX20" s="77"/>
      <c r="AY20" s="77"/>
      <c r="AZ20" s="77"/>
      <c r="BA20" s="77"/>
      <c r="BB20" s="77"/>
      <c r="BC20" s="77"/>
      <c r="BD20" s="77"/>
      <c r="BE20" s="77"/>
      <c r="BF20" s="77"/>
      <c r="BG20" s="77"/>
      <c r="BH20" s="78"/>
    </row>
    <row r="21" spans="2:70" ht="17.850000000000001" customHeight="1" x14ac:dyDescent="0.25">
      <c r="B21" s="47" t="s">
        <v>112</v>
      </c>
      <c r="C21" s="45"/>
      <c r="D21" s="46"/>
      <c r="E21" s="16" t="s">
        <v>175</v>
      </c>
      <c r="F21" s="121">
        <f>7875888.75425/1000</f>
        <v>7875.8887542500006</v>
      </c>
      <c r="G21" s="106"/>
      <c r="H21" s="106"/>
      <c r="I21" s="106"/>
      <c r="J21" s="106"/>
      <c r="K21" s="106"/>
      <c r="L21" s="106"/>
      <c r="M21" s="17"/>
      <c r="N21" s="17"/>
      <c r="O21" s="106">
        <f>1235713.80712/1000</f>
        <v>1235.71380712</v>
      </c>
      <c r="P21" s="106"/>
      <c r="Q21" s="106"/>
      <c r="R21" s="106">
        <f>245358.3242/1000</f>
        <v>245.3583242</v>
      </c>
      <c r="S21" s="106"/>
      <c r="T21" s="106"/>
      <c r="U21" s="106"/>
      <c r="V21" s="106"/>
      <c r="W21" s="106"/>
      <c r="X21" s="106"/>
      <c r="Y21" s="106"/>
      <c r="Z21" s="106">
        <f>(F21+O21+R21)</f>
        <v>9356.9608855700008</v>
      </c>
      <c r="AA21" s="106"/>
      <c r="AB21" s="106"/>
      <c r="AC21" s="106"/>
      <c r="AD21" s="106"/>
      <c r="AE21" s="106"/>
      <c r="AF21" s="106"/>
      <c r="AG21" s="106"/>
      <c r="AH21" s="106"/>
      <c r="AI21" s="47" t="s">
        <v>91</v>
      </c>
      <c r="AJ21" s="45"/>
      <c r="AK21" s="45"/>
      <c r="AL21" s="45"/>
      <c r="AM21" s="45"/>
      <c r="AN21" s="46"/>
      <c r="AO21" s="79"/>
      <c r="AP21" s="80"/>
      <c r="AQ21" s="80"/>
      <c r="AR21" s="80"/>
      <c r="AS21" s="80"/>
      <c r="AT21" s="80"/>
      <c r="AU21" s="80"/>
      <c r="AV21" s="80"/>
      <c r="AW21" s="80"/>
      <c r="AX21" s="80"/>
      <c r="AY21" s="80"/>
      <c r="AZ21" s="80"/>
      <c r="BA21" s="80"/>
      <c r="BB21" s="80"/>
      <c r="BC21" s="80"/>
      <c r="BD21" s="80"/>
      <c r="BE21" s="80"/>
      <c r="BF21" s="80"/>
      <c r="BG21" s="80"/>
      <c r="BH21" s="81"/>
    </row>
    <row r="22" spans="2:70" ht="17.100000000000001" customHeight="1" x14ac:dyDescent="0.25">
      <c r="B22" s="82" t="s">
        <v>114</v>
      </c>
      <c r="C22" s="45"/>
      <c r="D22" s="45"/>
      <c r="E22" s="45"/>
      <c r="F22" s="45"/>
      <c r="G22" s="45"/>
      <c r="H22" s="45"/>
      <c r="I22" s="45"/>
      <c r="J22" s="45"/>
      <c r="K22" s="45"/>
      <c r="L22" s="45"/>
      <c r="M22" s="45"/>
      <c r="N22" s="46"/>
      <c r="O22" s="82" t="s">
        <v>38</v>
      </c>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6"/>
    </row>
    <row r="23" spans="2:70" ht="156" customHeight="1" x14ac:dyDescent="0.25">
      <c r="B23" s="83" t="s">
        <v>115</v>
      </c>
      <c r="C23" s="45"/>
      <c r="D23" s="45"/>
      <c r="E23" s="45"/>
      <c r="F23" s="45"/>
      <c r="G23" s="45"/>
      <c r="H23" s="45"/>
      <c r="I23" s="45"/>
      <c r="J23" s="45"/>
      <c r="K23" s="45"/>
      <c r="L23" s="45"/>
      <c r="M23" s="45"/>
      <c r="N23" s="46"/>
      <c r="O23" s="82" t="s">
        <v>38</v>
      </c>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6"/>
    </row>
    <row r="24" spans="2:70" ht="44.1" customHeight="1" x14ac:dyDescent="0.25">
      <c r="B24" s="82" t="s">
        <v>87</v>
      </c>
      <c r="C24" s="46"/>
      <c r="D24" s="82" t="s">
        <v>116</v>
      </c>
      <c r="E24" s="45"/>
      <c r="F24" s="45"/>
      <c r="G24" s="45"/>
      <c r="H24" s="45"/>
      <c r="I24" s="45"/>
      <c r="J24" s="45"/>
      <c r="K24" s="45"/>
      <c r="L24" s="45"/>
      <c r="M24" s="45"/>
      <c r="N24" s="46"/>
      <c r="O24" s="84" t="s">
        <v>117</v>
      </c>
      <c r="P24" s="85"/>
      <c r="Q24" s="85"/>
      <c r="R24" s="85"/>
      <c r="S24" s="85"/>
      <c r="T24" s="85"/>
      <c r="U24" s="85"/>
      <c r="V24" s="85"/>
      <c r="W24" s="85"/>
      <c r="X24" s="85"/>
      <c r="Y24" s="85"/>
      <c r="Z24" s="85"/>
      <c r="AA24" s="86"/>
      <c r="AB24" s="84" t="s">
        <v>118</v>
      </c>
      <c r="AC24" s="85"/>
      <c r="AD24" s="85"/>
      <c r="AE24" s="85"/>
      <c r="AF24" s="86"/>
      <c r="AG24" s="84" t="s">
        <v>119</v>
      </c>
      <c r="AH24" s="85"/>
      <c r="AI24" s="85"/>
      <c r="AJ24" s="85"/>
      <c r="AK24" s="85"/>
      <c r="AL24" s="85"/>
      <c r="AM24" s="86"/>
      <c r="AN24" s="84" t="s">
        <v>88</v>
      </c>
      <c r="AO24" s="85"/>
      <c r="AP24" s="85"/>
      <c r="AQ24" s="85"/>
      <c r="AR24" s="86"/>
      <c r="AS24" s="84" t="s">
        <v>120</v>
      </c>
      <c r="AT24" s="85"/>
      <c r="AU24" s="86"/>
      <c r="AV24" s="84" t="s">
        <v>88</v>
      </c>
      <c r="AW24" s="85"/>
      <c r="AX24" s="85"/>
      <c r="AY24" s="85"/>
      <c r="AZ24" s="85"/>
      <c r="BA24" s="85"/>
      <c r="BB24" s="85"/>
      <c r="BC24" s="85"/>
      <c r="BD24" s="85"/>
      <c r="BE24" s="86"/>
      <c r="BF24" s="84" t="s">
        <v>121</v>
      </c>
      <c r="BG24" s="85"/>
      <c r="BH24" s="85"/>
      <c r="BI24" s="85"/>
      <c r="BJ24" s="85"/>
      <c r="BK24" s="86"/>
      <c r="BL24" s="84" t="s">
        <v>22</v>
      </c>
      <c r="BM24" s="85"/>
      <c r="BN24" s="85"/>
      <c r="BO24" s="85"/>
      <c r="BP24" s="85"/>
      <c r="BQ24" s="85"/>
      <c r="BR24" s="86"/>
    </row>
    <row r="25" spans="2:70" x14ac:dyDescent="0.25">
      <c r="B25" s="96">
        <v>10309.969999999999</v>
      </c>
      <c r="C25" s="86"/>
      <c r="D25" s="47" t="s">
        <v>38</v>
      </c>
      <c r="E25" s="85"/>
      <c r="F25" s="85"/>
      <c r="G25" s="85"/>
      <c r="H25" s="85"/>
      <c r="I25" s="85"/>
      <c r="J25" s="85"/>
      <c r="K25" s="85"/>
      <c r="L25" s="85"/>
      <c r="M25" s="85"/>
      <c r="N25" s="85"/>
      <c r="O25" s="87" t="s">
        <v>122</v>
      </c>
      <c r="P25" s="88"/>
      <c r="Q25" s="88"/>
      <c r="R25" s="88"/>
      <c r="S25" s="88"/>
      <c r="T25" s="88"/>
      <c r="U25" s="88"/>
      <c r="V25" s="88"/>
      <c r="W25" s="88"/>
      <c r="X25" s="88"/>
      <c r="Y25" s="88"/>
      <c r="Z25" s="88"/>
      <c r="AA25" s="88"/>
      <c r="AB25" s="87" t="s">
        <v>123</v>
      </c>
      <c r="AC25" s="88"/>
      <c r="AD25" s="88"/>
      <c r="AE25" s="88"/>
      <c r="AF25" s="88"/>
      <c r="AG25" s="94">
        <v>41328100</v>
      </c>
      <c r="AH25" s="95"/>
      <c r="AI25" s="95"/>
      <c r="AJ25" s="95"/>
      <c r="AK25" s="95"/>
      <c r="AL25" s="95"/>
      <c r="AM25" s="95"/>
      <c r="AN25" s="87" t="s">
        <v>124</v>
      </c>
      <c r="AO25" s="88"/>
      <c r="AP25" s="88"/>
      <c r="AQ25" s="88"/>
      <c r="AR25" s="88"/>
      <c r="AS25" s="89">
        <v>0.18387000000000001</v>
      </c>
      <c r="AT25" s="90"/>
      <c r="AU25" s="90"/>
      <c r="AV25" s="87" t="s">
        <v>125</v>
      </c>
      <c r="AW25" s="88"/>
      <c r="AX25" s="88"/>
      <c r="AY25" s="88"/>
      <c r="AZ25" s="88"/>
      <c r="BA25" s="88"/>
      <c r="BB25" s="88"/>
      <c r="BC25" s="88"/>
      <c r="BD25" s="88"/>
      <c r="BE25" s="88"/>
      <c r="BF25" s="91">
        <f t="shared" ref="BF25:BF37" si="0">AG25*AS25/1000</f>
        <v>7598.9977470000003</v>
      </c>
      <c r="BG25" s="92"/>
      <c r="BH25" s="92"/>
      <c r="BI25" s="92"/>
      <c r="BJ25" s="92"/>
      <c r="BK25" s="92"/>
      <c r="BL25" s="93" t="s">
        <v>423</v>
      </c>
      <c r="BM25" s="88"/>
      <c r="BN25" s="88"/>
      <c r="BO25" s="88"/>
      <c r="BP25" s="88"/>
      <c r="BQ25" s="88"/>
      <c r="BR25" s="88"/>
    </row>
    <row r="26" spans="2:70" x14ac:dyDescent="0.25">
      <c r="B26" s="97"/>
      <c r="C26" s="98"/>
      <c r="D26" s="97"/>
      <c r="E26" s="41"/>
      <c r="F26" s="41"/>
      <c r="G26" s="41"/>
      <c r="H26" s="41"/>
      <c r="I26" s="41"/>
      <c r="J26" s="41"/>
      <c r="K26" s="41"/>
      <c r="L26" s="41"/>
      <c r="M26" s="41"/>
      <c r="N26" s="101"/>
      <c r="O26" s="87" t="s">
        <v>126</v>
      </c>
      <c r="P26" s="88"/>
      <c r="Q26" s="88"/>
      <c r="R26" s="88"/>
      <c r="S26" s="88"/>
      <c r="T26" s="88"/>
      <c r="U26" s="88"/>
      <c r="V26" s="88"/>
      <c r="W26" s="88"/>
      <c r="X26" s="88"/>
      <c r="Y26" s="88"/>
      <c r="Z26" s="88"/>
      <c r="AA26" s="88"/>
      <c r="AB26" s="93" t="s">
        <v>123</v>
      </c>
      <c r="AC26" s="88"/>
      <c r="AD26" s="88"/>
      <c r="AE26" s="88"/>
      <c r="AF26" s="88"/>
      <c r="AG26" s="94">
        <v>355407</v>
      </c>
      <c r="AH26" s="95"/>
      <c r="AI26" s="95"/>
      <c r="AJ26" s="95"/>
      <c r="AK26" s="95"/>
      <c r="AL26" s="95"/>
      <c r="AM26" s="95"/>
      <c r="AN26" s="87" t="s">
        <v>124</v>
      </c>
      <c r="AO26" s="88"/>
      <c r="AP26" s="88"/>
      <c r="AQ26" s="88"/>
      <c r="AR26" s="88"/>
      <c r="AS26" s="89">
        <v>0.25672</v>
      </c>
      <c r="AT26" s="90"/>
      <c r="AU26" s="90"/>
      <c r="AV26" s="87" t="s">
        <v>125</v>
      </c>
      <c r="AW26" s="88"/>
      <c r="AX26" s="88"/>
      <c r="AY26" s="88"/>
      <c r="AZ26" s="88"/>
      <c r="BA26" s="88"/>
      <c r="BB26" s="88"/>
      <c r="BC26" s="88"/>
      <c r="BD26" s="88"/>
      <c r="BE26" s="88"/>
      <c r="BF26" s="91">
        <f t="shared" si="0"/>
        <v>91.240085040000011</v>
      </c>
      <c r="BG26" s="92"/>
      <c r="BH26" s="92"/>
      <c r="BI26" s="92"/>
      <c r="BJ26" s="92"/>
      <c r="BK26" s="92"/>
      <c r="BL26" s="87" t="s">
        <v>127</v>
      </c>
      <c r="BM26" s="88"/>
      <c r="BN26" s="88"/>
      <c r="BO26" s="88"/>
      <c r="BP26" s="88"/>
      <c r="BQ26" s="88"/>
      <c r="BR26" s="88"/>
    </row>
    <row r="27" spans="2:70" x14ac:dyDescent="0.25">
      <c r="B27" s="97"/>
      <c r="C27" s="98"/>
      <c r="D27" s="97"/>
      <c r="E27" s="41"/>
      <c r="F27" s="41"/>
      <c r="G27" s="41"/>
      <c r="H27" s="41"/>
      <c r="I27" s="41"/>
      <c r="J27" s="41"/>
      <c r="K27" s="41"/>
      <c r="L27" s="41"/>
      <c r="M27" s="41"/>
      <c r="N27" s="101"/>
      <c r="O27" s="87" t="s">
        <v>128</v>
      </c>
      <c r="P27" s="88"/>
      <c r="Q27" s="88"/>
      <c r="R27" s="88"/>
      <c r="S27" s="88"/>
      <c r="T27" s="88"/>
      <c r="U27" s="88"/>
      <c r="V27" s="88"/>
      <c r="W27" s="88"/>
      <c r="X27" s="88"/>
      <c r="Y27" s="88"/>
      <c r="Z27" s="88"/>
      <c r="AA27" s="88"/>
      <c r="AB27" s="87" t="s">
        <v>123</v>
      </c>
      <c r="AC27" s="88"/>
      <c r="AD27" s="88"/>
      <c r="AE27" s="88"/>
      <c r="AF27" s="88"/>
      <c r="AG27" s="94">
        <v>472749</v>
      </c>
      <c r="AH27" s="95"/>
      <c r="AI27" s="95"/>
      <c r="AJ27" s="95"/>
      <c r="AK27" s="95"/>
      <c r="AL27" s="95"/>
      <c r="AM27" s="95"/>
      <c r="AN27" s="87" t="s">
        <v>124</v>
      </c>
      <c r="AO27" s="88"/>
      <c r="AP27" s="88"/>
      <c r="AQ27" s="88"/>
      <c r="AR27" s="88"/>
      <c r="AS27" s="89">
        <v>0.24665999999999999</v>
      </c>
      <c r="AT27" s="90"/>
      <c r="AU27" s="90"/>
      <c r="AV27" s="87" t="s">
        <v>125</v>
      </c>
      <c r="AW27" s="88"/>
      <c r="AX27" s="88"/>
      <c r="AY27" s="88"/>
      <c r="AZ27" s="88"/>
      <c r="BA27" s="88"/>
      <c r="BB27" s="88"/>
      <c r="BC27" s="88"/>
      <c r="BD27" s="88"/>
      <c r="BE27" s="88"/>
      <c r="BF27" s="91">
        <f t="shared" si="0"/>
        <v>116.60826834</v>
      </c>
      <c r="BG27" s="92"/>
      <c r="BH27" s="92"/>
      <c r="BI27" s="92"/>
      <c r="BJ27" s="92"/>
      <c r="BK27" s="92"/>
      <c r="BL27" s="87" t="s">
        <v>129</v>
      </c>
      <c r="BM27" s="88"/>
      <c r="BN27" s="88"/>
      <c r="BO27" s="88"/>
      <c r="BP27" s="88"/>
      <c r="BQ27" s="88"/>
      <c r="BR27" s="88"/>
    </row>
    <row r="28" spans="2:70" x14ac:dyDescent="0.25">
      <c r="B28" s="97"/>
      <c r="C28" s="98"/>
      <c r="D28" s="97"/>
      <c r="E28" s="41"/>
      <c r="F28" s="41"/>
      <c r="G28" s="41"/>
      <c r="H28" s="41"/>
      <c r="I28" s="41"/>
      <c r="J28" s="41"/>
      <c r="K28" s="41"/>
      <c r="L28" s="41"/>
      <c r="M28" s="41"/>
      <c r="N28" s="101"/>
      <c r="O28" s="87" t="s">
        <v>130</v>
      </c>
      <c r="P28" s="88"/>
      <c r="Q28" s="88"/>
      <c r="R28" s="88"/>
      <c r="S28" s="88"/>
      <c r="T28" s="88"/>
      <c r="U28" s="88"/>
      <c r="V28" s="88"/>
      <c r="W28" s="88"/>
      <c r="X28" s="88"/>
      <c r="Y28" s="88"/>
      <c r="Z28" s="88"/>
      <c r="AA28" s="88"/>
      <c r="AB28" s="87" t="s">
        <v>123</v>
      </c>
      <c r="AC28" s="88"/>
      <c r="AD28" s="88"/>
      <c r="AE28" s="88"/>
      <c r="AF28" s="88"/>
      <c r="AG28" s="94">
        <v>6330</v>
      </c>
      <c r="AH28" s="95"/>
      <c r="AI28" s="95"/>
      <c r="AJ28" s="95"/>
      <c r="AK28" s="95"/>
      <c r="AL28" s="95"/>
      <c r="AM28" s="95"/>
      <c r="AN28" s="93" t="s">
        <v>131</v>
      </c>
      <c r="AO28" s="88"/>
      <c r="AP28" s="88"/>
      <c r="AQ28" s="88"/>
      <c r="AR28" s="88"/>
      <c r="AS28" s="89">
        <v>2.1680199999999998</v>
      </c>
      <c r="AT28" s="90"/>
      <c r="AU28" s="90"/>
      <c r="AV28" s="87" t="s">
        <v>132</v>
      </c>
      <c r="AW28" s="88"/>
      <c r="AX28" s="88"/>
      <c r="AY28" s="88"/>
      <c r="AZ28" s="88"/>
      <c r="BA28" s="88"/>
      <c r="BB28" s="88"/>
      <c r="BC28" s="88"/>
      <c r="BD28" s="88"/>
      <c r="BE28" s="88"/>
      <c r="BF28" s="91">
        <f t="shared" si="0"/>
        <v>13.723566599999998</v>
      </c>
      <c r="BG28" s="92"/>
      <c r="BH28" s="92"/>
      <c r="BI28" s="92"/>
      <c r="BJ28" s="92"/>
      <c r="BK28" s="92"/>
      <c r="BL28" s="87" t="s">
        <v>133</v>
      </c>
      <c r="BM28" s="88"/>
      <c r="BN28" s="88"/>
      <c r="BO28" s="88"/>
      <c r="BP28" s="88"/>
      <c r="BQ28" s="88"/>
      <c r="BR28" s="88"/>
    </row>
    <row r="29" spans="2:70" x14ac:dyDescent="0.25">
      <c r="B29" s="97"/>
      <c r="C29" s="98"/>
      <c r="D29" s="97"/>
      <c r="E29" s="41"/>
      <c r="F29" s="41"/>
      <c r="G29" s="41"/>
      <c r="H29" s="41"/>
      <c r="I29" s="41"/>
      <c r="J29" s="41"/>
      <c r="K29" s="41"/>
      <c r="L29" s="41"/>
      <c r="M29" s="41"/>
      <c r="N29" s="101"/>
      <c r="O29" s="87" t="s">
        <v>134</v>
      </c>
      <c r="P29" s="88"/>
      <c r="Q29" s="88"/>
      <c r="R29" s="88"/>
      <c r="S29" s="88"/>
      <c r="T29" s="88"/>
      <c r="U29" s="88"/>
      <c r="V29" s="88"/>
      <c r="W29" s="88"/>
      <c r="X29" s="88"/>
      <c r="Y29" s="88"/>
      <c r="Z29" s="88"/>
      <c r="AA29" s="88"/>
      <c r="AB29" s="87" t="s">
        <v>123</v>
      </c>
      <c r="AC29" s="88"/>
      <c r="AD29" s="88"/>
      <c r="AE29" s="88"/>
      <c r="AF29" s="88"/>
      <c r="AG29" s="94">
        <v>16609</v>
      </c>
      <c r="AH29" s="95"/>
      <c r="AI29" s="95"/>
      <c r="AJ29" s="95"/>
      <c r="AK29" s="95"/>
      <c r="AL29" s="95"/>
      <c r="AM29" s="95"/>
      <c r="AN29" s="87" t="s">
        <v>131</v>
      </c>
      <c r="AO29" s="88"/>
      <c r="AP29" s="88"/>
      <c r="AQ29" s="88"/>
      <c r="AR29" s="88"/>
      <c r="AS29" s="89">
        <v>2.54603</v>
      </c>
      <c r="AT29" s="90"/>
      <c r="AU29" s="90"/>
      <c r="AV29" s="87" t="s">
        <v>132</v>
      </c>
      <c r="AW29" s="88"/>
      <c r="AX29" s="88"/>
      <c r="AY29" s="88"/>
      <c r="AZ29" s="88"/>
      <c r="BA29" s="88"/>
      <c r="BB29" s="88"/>
      <c r="BC29" s="88"/>
      <c r="BD29" s="88"/>
      <c r="BE29" s="88"/>
      <c r="BF29" s="91">
        <f t="shared" si="0"/>
        <v>42.287012269999998</v>
      </c>
      <c r="BG29" s="92"/>
      <c r="BH29" s="92"/>
      <c r="BI29" s="92"/>
      <c r="BJ29" s="92"/>
      <c r="BK29" s="92"/>
      <c r="BL29" s="87" t="s">
        <v>133</v>
      </c>
      <c r="BM29" s="88"/>
      <c r="BN29" s="88"/>
      <c r="BO29" s="88"/>
      <c r="BP29" s="88"/>
      <c r="BQ29" s="88"/>
      <c r="BR29" s="88"/>
    </row>
    <row r="30" spans="2:70" x14ac:dyDescent="0.25">
      <c r="B30" s="97"/>
      <c r="C30" s="98"/>
      <c r="D30" s="97"/>
      <c r="E30" s="41"/>
      <c r="F30" s="41"/>
      <c r="G30" s="41"/>
      <c r="H30" s="41"/>
      <c r="I30" s="41"/>
      <c r="J30" s="41"/>
      <c r="K30" s="41"/>
      <c r="L30" s="41"/>
      <c r="M30" s="41"/>
      <c r="N30" s="101"/>
      <c r="O30" s="87" t="s">
        <v>135</v>
      </c>
      <c r="P30" s="88"/>
      <c r="Q30" s="88"/>
      <c r="R30" s="88"/>
      <c r="S30" s="88"/>
      <c r="T30" s="88"/>
      <c r="U30" s="88"/>
      <c r="V30" s="88"/>
      <c r="W30" s="88"/>
      <c r="X30" s="88"/>
      <c r="Y30" s="88"/>
      <c r="Z30" s="88"/>
      <c r="AA30" s="88"/>
      <c r="AB30" s="87" t="s">
        <v>136</v>
      </c>
      <c r="AC30" s="88"/>
      <c r="AD30" s="88"/>
      <c r="AE30" s="88"/>
      <c r="AF30" s="88"/>
      <c r="AG30" s="94">
        <v>176418</v>
      </c>
      <c r="AH30" s="95"/>
      <c r="AI30" s="95"/>
      <c r="AJ30" s="95"/>
      <c r="AK30" s="95"/>
      <c r="AL30" s="95"/>
      <c r="AM30" s="95"/>
      <c r="AN30" s="87" t="s">
        <v>137</v>
      </c>
      <c r="AO30" s="88"/>
      <c r="AP30" s="88"/>
      <c r="AQ30" s="88"/>
      <c r="AR30" s="88"/>
      <c r="AS30" s="89">
        <v>0.34399999999999997</v>
      </c>
      <c r="AT30" s="90"/>
      <c r="AU30" s="90"/>
      <c r="AV30" s="87" t="s">
        <v>138</v>
      </c>
      <c r="AW30" s="88"/>
      <c r="AX30" s="88"/>
      <c r="AY30" s="88"/>
      <c r="AZ30" s="88"/>
      <c r="BA30" s="88"/>
      <c r="BB30" s="88"/>
      <c r="BC30" s="88"/>
      <c r="BD30" s="88"/>
      <c r="BE30" s="88"/>
      <c r="BF30" s="91">
        <f t="shared" si="0"/>
        <v>60.687791999999995</v>
      </c>
      <c r="BG30" s="92"/>
      <c r="BH30" s="92"/>
      <c r="BI30" s="92"/>
      <c r="BJ30" s="92"/>
      <c r="BK30" s="92"/>
      <c r="BL30" s="87" t="s">
        <v>139</v>
      </c>
      <c r="BM30" s="88"/>
      <c r="BN30" s="88"/>
      <c r="BO30" s="88"/>
      <c r="BP30" s="88"/>
      <c r="BQ30" s="88"/>
      <c r="BR30" s="88"/>
    </row>
    <row r="31" spans="2:70" x14ac:dyDescent="0.25">
      <c r="B31" s="97"/>
      <c r="C31" s="98"/>
      <c r="D31" s="97"/>
      <c r="E31" s="41"/>
      <c r="F31" s="41"/>
      <c r="G31" s="41"/>
      <c r="H31" s="41"/>
      <c r="I31" s="41"/>
      <c r="J31" s="41"/>
      <c r="K31" s="41"/>
      <c r="L31" s="41"/>
      <c r="M31" s="41"/>
      <c r="N31" s="101"/>
      <c r="O31" s="87" t="s">
        <v>140</v>
      </c>
      <c r="P31" s="88"/>
      <c r="Q31" s="88"/>
      <c r="R31" s="88"/>
      <c r="S31" s="88"/>
      <c r="T31" s="88"/>
      <c r="U31" s="88"/>
      <c r="V31" s="88"/>
      <c r="W31" s="88"/>
      <c r="X31" s="88"/>
      <c r="Y31" s="88"/>
      <c r="Z31" s="88"/>
      <c r="AA31" s="88"/>
      <c r="AB31" s="87" t="s">
        <v>136</v>
      </c>
      <c r="AC31" s="88"/>
      <c r="AD31" s="88"/>
      <c r="AE31" s="88"/>
      <c r="AF31" s="88"/>
      <c r="AG31" s="94">
        <v>230623</v>
      </c>
      <c r="AH31" s="95"/>
      <c r="AI31" s="95"/>
      <c r="AJ31" s="95"/>
      <c r="AK31" s="95"/>
      <c r="AL31" s="95"/>
      <c r="AM31" s="95"/>
      <c r="AN31" s="87" t="s">
        <v>137</v>
      </c>
      <c r="AO31" s="88"/>
      <c r="AP31" s="88"/>
      <c r="AQ31" s="88"/>
      <c r="AR31" s="88"/>
      <c r="AS31" s="89">
        <v>0.70799999999999996</v>
      </c>
      <c r="AT31" s="90"/>
      <c r="AU31" s="90"/>
      <c r="AV31" s="87" t="s">
        <v>138</v>
      </c>
      <c r="AW31" s="88"/>
      <c r="AX31" s="88"/>
      <c r="AY31" s="88"/>
      <c r="AZ31" s="88"/>
      <c r="BA31" s="88"/>
      <c r="BB31" s="88"/>
      <c r="BC31" s="88"/>
      <c r="BD31" s="88"/>
      <c r="BE31" s="88"/>
      <c r="BF31" s="91">
        <f t="shared" si="0"/>
        <v>163.28108399999999</v>
      </c>
      <c r="BG31" s="92"/>
      <c r="BH31" s="92"/>
      <c r="BI31" s="92"/>
      <c r="BJ31" s="92"/>
      <c r="BK31" s="92"/>
      <c r="BL31" s="87" t="s">
        <v>139</v>
      </c>
      <c r="BM31" s="88"/>
      <c r="BN31" s="88"/>
      <c r="BO31" s="88"/>
      <c r="BP31" s="88"/>
      <c r="BQ31" s="88"/>
      <c r="BR31" s="88"/>
    </row>
    <row r="32" spans="2:70" x14ac:dyDescent="0.25">
      <c r="B32" s="97"/>
      <c r="C32" s="98"/>
      <c r="D32" s="97"/>
      <c r="E32" s="41"/>
      <c r="F32" s="41"/>
      <c r="G32" s="41"/>
      <c r="H32" s="41"/>
      <c r="I32" s="41"/>
      <c r="J32" s="41"/>
      <c r="K32" s="41"/>
      <c r="L32" s="41"/>
      <c r="M32" s="41"/>
      <c r="N32" s="101"/>
      <c r="O32" s="87" t="s">
        <v>141</v>
      </c>
      <c r="P32" s="88"/>
      <c r="Q32" s="88"/>
      <c r="R32" s="88"/>
      <c r="S32" s="88"/>
      <c r="T32" s="88"/>
      <c r="U32" s="88"/>
      <c r="V32" s="88"/>
      <c r="W32" s="88"/>
      <c r="X32" s="88"/>
      <c r="Y32" s="88"/>
      <c r="Z32" s="88"/>
      <c r="AA32" s="88"/>
      <c r="AB32" s="87" t="s">
        <v>136</v>
      </c>
      <c r="AC32" s="88"/>
      <c r="AD32" s="88"/>
      <c r="AE32" s="88"/>
      <c r="AF32" s="88"/>
      <c r="AG32" s="94">
        <v>304</v>
      </c>
      <c r="AH32" s="95"/>
      <c r="AI32" s="95"/>
      <c r="AJ32" s="95"/>
      <c r="AK32" s="95"/>
      <c r="AL32" s="95"/>
      <c r="AM32" s="95"/>
      <c r="AN32" s="87" t="s">
        <v>142</v>
      </c>
      <c r="AO32" s="88"/>
      <c r="AP32" s="88"/>
      <c r="AQ32" s="88"/>
      <c r="AR32" s="88"/>
      <c r="AS32" s="89">
        <v>21.316700000000001</v>
      </c>
      <c r="AT32" s="90"/>
      <c r="AU32" s="90"/>
      <c r="AV32" s="87" t="s">
        <v>143</v>
      </c>
      <c r="AW32" s="88"/>
      <c r="AX32" s="88"/>
      <c r="AY32" s="88"/>
      <c r="AZ32" s="88"/>
      <c r="BA32" s="88"/>
      <c r="BB32" s="88"/>
      <c r="BC32" s="88"/>
      <c r="BD32" s="88"/>
      <c r="BE32" s="88"/>
      <c r="BF32" s="91">
        <f t="shared" si="0"/>
        <v>6.4802768000000004</v>
      </c>
      <c r="BG32" s="92"/>
      <c r="BH32" s="92"/>
      <c r="BI32" s="92"/>
      <c r="BJ32" s="92"/>
      <c r="BK32" s="92"/>
      <c r="BL32" s="87" t="s">
        <v>144</v>
      </c>
      <c r="BM32" s="88"/>
      <c r="BN32" s="88"/>
      <c r="BO32" s="88"/>
      <c r="BP32" s="88"/>
      <c r="BQ32" s="88"/>
      <c r="BR32" s="88"/>
    </row>
    <row r="33" spans="2:71" x14ac:dyDescent="0.25">
      <c r="B33" s="97"/>
      <c r="C33" s="98"/>
      <c r="D33" s="97"/>
      <c r="E33" s="41"/>
      <c r="F33" s="41"/>
      <c r="G33" s="41"/>
      <c r="H33" s="41"/>
      <c r="I33" s="41"/>
      <c r="J33" s="41"/>
      <c r="K33" s="41"/>
      <c r="L33" s="41"/>
      <c r="M33" s="41"/>
      <c r="N33" s="101"/>
      <c r="O33" s="87" t="s">
        <v>145</v>
      </c>
      <c r="P33" s="88"/>
      <c r="Q33" s="88"/>
      <c r="R33" s="88"/>
      <c r="S33" s="88"/>
      <c r="T33" s="88"/>
      <c r="U33" s="88"/>
      <c r="V33" s="88"/>
      <c r="W33" s="88"/>
      <c r="X33" s="88"/>
      <c r="Y33" s="88"/>
      <c r="Z33" s="88"/>
      <c r="AA33" s="88"/>
      <c r="AB33" s="87" t="s">
        <v>136</v>
      </c>
      <c r="AC33" s="88"/>
      <c r="AD33" s="88"/>
      <c r="AE33" s="88"/>
      <c r="AF33" s="88"/>
      <c r="AG33" s="94">
        <v>675</v>
      </c>
      <c r="AH33" s="95"/>
      <c r="AI33" s="95"/>
      <c r="AJ33" s="95"/>
      <c r="AK33" s="95"/>
      <c r="AL33" s="95"/>
      <c r="AM33" s="95"/>
      <c r="AN33" s="87" t="s">
        <v>142</v>
      </c>
      <c r="AO33" s="88"/>
      <c r="AP33" s="88"/>
      <c r="AQ33" s="88"/>
      <c r="AR33" s="88"/>
      <c r="AS33" s="89">
        <v>21.316700000000001</v>
      </c>
      <c r="AT33" s="90"/>
      <c r="AU33" s="90"/>
      <c r="AV33" s="87" t="s">
        <v>143</v>
      </c>
      <c r="AW33" s="88"/>
      <c r="AX33" s="88"/>
      <c r="AY33" s="88"/>
      <c r="AZ33" s="88"/>
      <c r="BA33" s="88"/>
      <c r="BB33" s="88"/>
      <c r="BC33" s="88"/>
      <c r="BD33" s="88"/>
      <c r="BE33" s="88"/>
      <c r="BF33" s="91">
        <f t="shared" si="0"/>
        <v>14.388772500000002</v>
      </c>
      <c r="BG33" s="92"/>
      <c r="BH33" s="92"/>
      <c r="BI33" s="92"/>
      <c r="BJ33" s="92"/>
      <c r="BK33" s="92"/>
      <c r="BL33" s="87" t="s">
        <v>144</v>
      </c>
      <c r="BM33" s="88"/>
      <c r="BN33" s="88"/>
      <c r="BO33" s="88"/>
      <c r="BP33" s="88"/>
      <c r="BQ33" s="88"/>
      <c r="BR33" s="88"/>
    </row>
    <row r="34" spans="2:71" x14ac:dyDescent="0.25">
      <c r="B34" s="97"/>
      <c r="C34" s="98"/>
      <c r="D34" s="97"/>
      <c r="E34" s="41"/>
      <c r="F34" s="41"/>
      <c r="G34" s="41"/>
      <c r="H34" s="41"/>
      <c r="I34" s="41"/>
      <c r="J34" s="41"/>
      <c r="K34" s="41"/>
      <c r="L34" s="41"/>
      <c r="M34" s="41"/>
      <c r="N34" s="101"/>
      <c r="O34" s="87" t="s">
        <v>146</v>
      </c>
      <c r="P34" s="88"/>
      <c r="Q34" s="88"/>
      <c r="R34" s="88"/>
      <c r="S34" s="88"/>
      <c r="T34" s="88"/>
      <c r="U34" s="88"/>
      <c r="V34" s="88"/>
      <c r="W34" s="88"/>
      <c r="X34" s="88"/>
      <c r="Y34" s="88"/>
      <c r="Z34" s="88"/>
      <c r="AA34" s="88"/>
      <c r="AB34" s="87" t="s">
        <v>136</v>
      </c>
      <c r="AC34" s="88"/>
      <c r="AD34" s="88"/>
      <c r="AE34" s="88"/>
      <c r="AF34" s="88"/>
      <c r="AG34" s="94">
        <v>51</v>
      </c>
      <c r="AH34" s="95"/>
      <c r="AI34" s="95"/>
      <c r="AJ34" s="95"/>
      <c r="AK34" s="95"/>
      <c r="AL34" s="95"/>
      <c r="AM34" s="95"/>
      <c r="AN34" s="87" t="s">
        <v>142</v>
      </c>
      <c r="AO34" s="88"/>
      <c r="AP34" s="88"/>
      <c r="AQ34" s="88"/>
      <c r="AR34" s="88"/>
      <c r="AS34" s="89">
        <v>10.203900000000001</v>
      </c>
      <c r="AT34" s="90"/>
      <c r="AU34" s="90"/>
      <c r="AV34" s="87" t="s">
        <v>143</v>
      </c>
      <c r="AW34" s="88"/>
      <c r="AX34" s="88"/>
      <c r="AY34" s="88"/>
      <c r="AZ34" s="88"/>
      <c r="BA34" s="88"/>
      <c r="BB34" s="88"/>
      <c r="BC34" s="88"/>
      <c r="BD34" s="88"/>
      <c r="BE34" s="88"/>
      <c r="BF34" s="91">
        <f t="shared" si="0"/>
        <v>0.5203989</v>
      </c>
      <c r="BG34" s="92"/>
      <c r="BH34" s="92"/>
      <c r="BI34" s="92"/>
      <c r="BJ34" s="92"/>
      <c r="BK34" s="92"/>
      <c r="BL34" s="87" t="s">
        <v>144</v>
      </c>
      <c r="BM34" s="88"/>
      <c r="BN34" s="88"/>
      <c r="BO34" s="88"/>
      <c r="BP34" s="88"/>
      <c r="BQ34" s="88"/>
      <c r="BR34" s="88"/>
    </row>
    <row r="35" spans="2:71" x14ac:dyDescent="0.25">
      <c r="B35" s="97"/>
      <c r="C35" s="98"/>
      <c r="D35" s="97"/>
      <c r="E35" s="41"/>
      <c r="F35" s="41"/>
      <c r="G35" s="41"/>
      <c r="H35" s="41"/>
      <c r="I35" s="41"/>
      <c r="J35" s="41"/>
      <c r="K35" s="41"/>
      <c r="L35" s="41"/>
      <c r="M35" s="41"/>
      <c r="N35" s="101"/>
      <c r="O35" s="87" t="s">
        <v>147</v>
      </c>
      <c r="P35" s="88"/>
      <c r="Q35" s="88"/>
      <c r="R35" s="88"/>
      <c r="S35" s="88"/>
      <c r="T35" s="88"/>
      <c r="U35" s="88"/>
      <c r="V35" s="88"/>
      <c r="W35" s="88"/>
      <c r="X35" s="88"/>
      <c r="Y35" s="88"/>
      <c r="Z35" s="88"/>
      <c r="AA35" s="88"/>
      <c r="AB35" s="87" t="s">
        <v>123</v>
      </c>
      <c r="AC35" s="88"/>
      <c r="AD35" s="88"/>
      <c r="AE35" s="88"/>
      <c r="AF35" s="88"/>
      <c r="AG35" s="94">
        <v>843500</v>
      </c>
      <c r="AH35" s="95"/>
      <c r="AI35" s="95"/>
      <c r="AJ35" s="95"/>
      <c r="AK35" s="95"/>
      <c r="AL35" s="95"/>
      <c r="AM35" s="95"/>
      <c r="AN35" s="87" t="s">
        <v>124</v>
      </c>
      <c r="AO35" s="88"/>
      <c r="AP35" s="88"/>
      <c r="AQ35" s="88"/>
      <c r="AR35" s="88"/>
      <c r="AS35" s="89">
        <v>1.545E-2</v>
      </c>
      <c r="AT35" s="90"/>
      <c r="AU35" s="90"/>
      <c r="AV35" s="87" t="s">
        <v>125</v>
      </c>
      <c r="AW35" s="88"/>
      <c r="AX35" s="88"/>
      <c r="AY35" s="88"/>
      <c r="AZ35" s="88"/>
      <c r="BA35" s="88"/>
      <c r="BB35" s="88"/>
      <c r="BC35" s="88"/>
      <c r="BD35" s="88"/>
      <c r="BE35" s="88"/>
      <c r="BF35" s="91">
        <f t="shared" si="0"/>
        <v>13.032075000000001</v>
      </c>
      <c r="BG35" s="92"/>
      <c r="BH35" s="92"/>
      <c r="BI35" s="92"/>
      <c r="BJ35" s="92"/>
      <c r="BK35" s="92"/>
      <c r="BL35" s="87" t="s">
        <v>148</v>
      </c>
      <c r="BM35" s="88"/>
      <c r="BN35" s="88"/>
      <c r="BO35" s="88"/>
      <c r="BP35" s="88"/>
      <c r="BQ35" s="88"/>
      <c r="BR35" s="88"/>
    </row>
    <row r="36" spans="2:71" ht="30.75" customHeight="1" x14ac:dyDescent="0.25">
      <c r="B36" s="97"/>
      <c r="C36" s="98"/>
      <c r="D36" s="97"/>
      <c r="E36" s="41"/>
      <c r="F36" s="41"/>
      <c r="G36" s="41"/>
      <c r="H36" s="41"/>
      <c r="I36" s="41"/>
      <c r="J36" s="41"/>
      <c r="K36" s="41"/>
      <c r="L36" s="41"/>
      <c r="M36" s="41"/>
      <c r="N36" s="101"/>
      <c r="O36" s="87" t="s">
        <v>149</v>
      </c>
      <c r="P36" s="88"/>
      <c r="Q36" s="88"/>
      <c r="R36" s="88"/>
      <c r="S36" s="88"/>
      <c r="T36" s="88"/>
      <c r="U36" s="88"/>
      <c r="V36" s="88"/>
      <c r="W36" s="88"/>
      <c r="X36" s="88"/>
      <c r="Y36" s="88"/>
      <c r="Z36" s="88"/>
      <c r="AA36" s="88"/>
      <c r="AB36" s="87" t="s">
        <v>150</v>
      </c>
      <c r="AC36" s="88"/>
      <c r="AD36" s="88"/>
      <c r="AE36" s="88"/>
      <c r="AF36" s="88"/>
      <c r="AG36" s="94">
        <v>5278219</v>
      </c>
      <c r="AH36" s="95"/>
      <c r="AI36" s="95"/>
      <c r="AJ36" s="95"/>
      <c r="AK36" s="95"/>
      <c r="AL36" s="95"/>
      <c r="AM36" s="95"/>
      <c r="AN36" s="87" t="s">
        <v>124</v>
      </c>
      <c r="AO36" s="88"/>
      <c r="AP36" s="88"/>
      <c r="AQ36" s="88"/>
      <c r="AR36" s="88"/>
      <c r="AS36" s="89">
        <v>0.23313999999999999</v>
      </c>
      <c r="AT36" s="90"/>
      <c r="AU36" s="90"/>
      <c r="AV36" s="87" t="s">
        <v>125</v>
      </c>
      <c r="AW36" s="88"/>
      <c r="AX36" s="88"/>
      <c r="AY36" s="88"/>
      <c r="AZ36" s="88"/>
      <c r="BA36" s="88"/>
      <c r="BB36" s="88"/>
      <c r="BC36" s="88"/>
      <c r="BD36" s="88"/>
      <c r="BE36" s="88"/>
      <c r="BF36" s="91">
        <f t="shared" si="0"/>
        <v>1230.5639776599999</v>
      </c>
      <c r="BG36" s="92"/>
      <c r="BH36" s="92"/>
      <c r="BI36" s="92"/>
      <c r="BJ36" s="92"/>
      <c r="BK36" s="92"/>
      <c r="BL36" s="93" t="s">
        <v>424</v>
      </c>
      <c r="BM36" s="88"/>
      <c r="BN36" s="88"/>
      <c r="BO36" s="88"/>
      <c r="BP36" s="88"/>
      <c r="BQ36" s="88"/>
      <c r="BR36" s="88"/>
    </row>
    <row r="37" spans="2:71" ht="52.5" customHeight="1" x14ac:dyDescent="0.25">
      <c r="B37" s="99"/>
      <c r="C37" s="100"/>
      <c r="D37" s="99"/>
      <c r="E37" s="102"/>
      <c r="F37" s="102"/>
      <c r="G37" s="102"/>
      <c r="H37" s="102"/>
      <c r="I37" s="102"/>
      <c r="J37" s="102"/>
      <c r="K37" s="102"/>
      <c r="L37" s="102"/>
      <c r="M37" s="102"/>
      <c r="N37" s="102"/>
      <c r="O37" s="87" t="s">
        <v>149</v>
      </c>
      <c r="P37" s="88"/>
      <c r="Q37" s="88"/>
      <c r="R37" s="88"/>
      <c r="S37" s="88"/>
      <c r="T37" s="88"/>
      <c r="U37" s="88"/>
      <c r="V37" s="88"/>
      <c r="W37" s="88"/>
      <c r="X37" s="88"/>
      <c r="Y37" s="88"/>
      <c r="Z37" s="88"/>
      <c r="AA37" s="88"/>
      <c r="AB37" s="87" t="s">
        <v>150</v>
      </c>
      <c r="AC37" s="88"/>
      <c r="AD37" s="88"/>
      <c r="AE37" s="88"/>
      <c r="AF37" s="88"/>
      <c r="AG37" s="94">
        <v>22089</v>
      </c>
      <c r="AH37" s="95"/>
      <c r="AI37" s="95"/>
      <c r="AJ37" s="95"/>
      <c r="AK37" s="95"/>
      <c r="AL37" s="95"/>
      <c r="AM37" s="95"/>
      <c r="AN37" s="87" t="s">
        <v>124</v>
      </c>
      <c r="AO37" s="88"/>
      <c r="AP37" s="88"/>
      <c r="AQ37" s="88"/>
      <c r="AR37" s="88"/>
      <c r="AS37" s="89">
        <v>0.23313999999999999</v>
      </c>
      <c r="AT37" s="90"/>
      <c r="AU37" s="90"/>
      <c r="AV37" s="87" t="s">
        <v>125</v>
      </c>
      <c r="AW37" s="88"/>
      <c r="AX37" s="88"/>
      <c r="AY37" s="88"/>
      <c r="AZ37" s="88"/>
      <c r="BA37" s="88"/>
      <c r="BB37" s="88"/>
      <c r="BC37" s="88"/>
      <c r="BD37" s="88"/>
      <c r="BE37" s="88"/>
      <c r="BF37" s="91">
        <f t="shared" si="0"/>
        <v>5.1498294600000003</v>
      </c>
      <c r="BG37" s="92"/>
      <c r="BH37" s="92"/>
      <c r="BI37" s="92"/>
      <c r="BJ37" s="92"/>
      <c r="BK37" s="92"/>
      <c r="BL37" s="93" t="s">
        <v>425</v>
      </c>
      <c r="BM37" s="88"/>
      <c r="BN37" s="88"/>
      <c r="BO37" s="88"/>
      <c r="BP37" s="88"/>
      <c r="BQ37" s="88"/>
      <c r="BR37" s="88"/>
    </row>
    <row r="38" spans="2:71" s="15" customFormat="1" x14ac:dyDescent="0.25">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30"/>
      <c r="AH38" s="30"/>
      <c r="AI38" s="30"/>
      <c r="AJ38" s="30"/>
      <c r="AK38" s="30"/>
      <c r="AL38" s="30"/>
      <c r="AM38" s="30"/>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row>
    <row r="39" spans="2:71" s="15" customFormat="1" ht="15" customHeight="1" x14ac:dyDescent="0.25">
      <c r="B39" s="23"/>
      <c r="C39" s="23"/>
      <c r="D39" s="23"/>
      <c r="E39" s="23"/>
      <c r="F39" s="23"/>
      <c r="G39" s="23"/>
      <c r="H39" s="23"/>
      <c r="I39" s="23"/>
      <c r="J39" s="23"/>
      <c r="K39" s="23"/>
      <c r="L39" s="23"/>
      <c r="M39" s="23"/>
      <c r="N39" s="114" t="s">
        <v>414</v>
      </c>
      <c r="O39" s="114"/>
      <c r="P39" s="114"/>
      <c r="Q39" s="114"/>
      <c r="R39" s="114"/>
      <c r="S39" s="114"/>
      <c r="T39" s="114"/>
      <c r="U39" s="114"/>
      <c r="V39" s="114"/>
      <c r="W39" s="114"/>
      <c r="X39" s="114"/>
      <c r="Y39" s="114"/>
      <c r="Z39" s="114"/>
      <c r="AA39" s="114"/>
      <c r="AB39" s="115" t="s">
        <v>136</v>
      </c>
      <c r="AC39" s="115"/>
      <c r="AD39" s="115"/>
      <c r="AE39" s="115"/>
      <c r="AF39" s="115"/>
      <c r="AG39" s="94">
        <f>[1]Summary!E6</f>
        <v>32953.046000000002</v>
      </c>
      <c r="AH39" s="94"/>
      <c r="AI39" s="94"/>
      <c r="AJ39" s="94"/>
      <c r="AK39" s="94"/>
      <c r="AL39" s="94"/>
      <c r="AM39" s="94"/>
      <c r="AN39" s="114" t="s">
        <v>413</v>
      </c>
      <c r="AO39" s="115"/>
      <c r="AP39" s="115"/>
      <c r="AQ39" s="115"/>
      <c r="AR39" s="115"/>
      <c r="AS39" s="116">
        <f>'[2]Business travel- air'!$F$23</f>
        <v>0.24429999999999999</v>
      </c>
      <c r="AT39" s="116"/>
      <c r="AU39" s="116"/>
      <c r="AV39" s="118" t="s">
        <v>417</v>
      </c>
      <c r="AW39" s="119"/>
      <c r="AX39" s="119"/>
      <c r="AY39" s="119"/>
      <c r="AZ39" s="119"/>
      <c r="BA39" s="119"/>
      <c r="BB39" s="119"/>
      <c r="BC39" s="119"/>
      <c r="BD39" s="119"/>
      <c r="BE39" s="119"/>
      <c r="BF39" s="117">
        <f>AG39*AS39/1000</f>
        <v>8.0504291378000001</v>
      </c>
      <c r="BG39" s="117"/>
      <c r="BH39" s="117"/>
      <c r="BI39" s="117"/>
      <c r="BJ39" s="117"/>
      <c r="BK39" s="117"/>
      <c r="BL39" s="115" t="s">
        <v>436</v>
      </c>
      <c r="BM39" s="115"/>
      <c r="BN39" s="115"/>
      <c r="BO39" s="115"/>
      <c r="BP39" s="115"/>
      <c r="BQ39" s="115"/>
      <c r="BR39" s="115"/>
    </row>
    <row r="40" spans="2:71" s="15" customFormat="1" ht="15" customHeight="1" x14ac:dyDescent="0.25">
      <c r="B40" s="23"/>
      <c r="C40" s="23"/>
      <c r="D40" s="23"/>
      <c r="E40" s="23"/>
      <c r="F40" s="23"/>
      <c r="G40" s="23"/>
      <c r="H40" s="23"/>
      <c r="I40" s="23"/>
      <c r="J40" s="23"/>
      <c r="K40" s="23"/>
      <c r="L40" s="23"/>
      <c r="M40" s="23"/>
      <c r="N40" s="114" t="s">
        <v>403</v>
      </c>
      <c r="O40" s="114"/>
      <c r="P40" s="114"/>
      <c r="Q40" s="114"/>
      <c r="R40" s="114"/>
      <c r="S40" s="114"/>
      <c r="T40" s="114"/>
      <c r="U40" s="114"/>
      <c r="V40" s="114"/>
      <c r="W40" s="114"/>
      <c r="X40" s="114"/>
      <c r="Y40" s="114"/>
      <c r="Z40" s="114"/>
      <c r="AA40" s="24"/>
      <c r="AB40" s="115" t="s">
        <v>136</v>
      </c>
      <c r="AC40" s="115"/>
      <c r="AD40" s="115"/>
      <c r="AE40" s="115"/>
      <c r="AF40" s="115"/>
      <c r="AG40" s="113">
        <f>[1]Summary!$E$19</f>
        <v>973255.60800000001</v>
      </c>
      <c r="AH40" s="94"/>
      <c r="AI40" s="94"/>
      <c r="AJ40" s="94"/>
      <c r="AK40" s="94"/>
      <c r="AL40" s="94"/>
      <c r="AM40" s="94"/>
      <c r="AN40" s="114" t="s">
        <v>413</v>
      </c>
      <c r="AO40" s="115"/>
      <c r="AP40" s="115"/>
      <c r="AQ40" s="115"/>
      <c r="AR40" s="115"/>
      <c r="AS40" s="116">
        <f>'[2]Business travel- air'!F25</f>
        <v>0.15298000000000003</v>
      </c>
      <c r="AT40" s="116"/>
      <c r="AU40" s="116"/>
      <c r="AV40" s="118" t="s">
        <v>417</v>
      </c>
      <c r="AW40" s="119"/>
      <c r="AX40" s="119"/>
      <c r="AY40" s="119"/>
      <c r="AZ40" s="119"/>
      <c r="BA40" s="119"/>
      <c r="BB40" s="119"/>
      <c r="BC40" s="119"/>
      <c r="BD40" s="119"/>
      <c r="BE40" s="119"/>
      <c r="BF40" s="117">
        <f t="shared" ref="BF40:BF50" si="1">AG40*AS40/1000</f>
        <v>148.88864291184004</v>
      </c>
      <c r="BG40" s="117"/>
      <c r="BH40" s="117"/>
      <c r="BI40" s="117"/>
      <c r="BJ40" s="117"/>
      <c r="BK40" s="117"/>
      <c r="BL40" s="115" t="s">
        <v>436</v>
      </c>
      <c r="BM40" s="115"/>
      <c r="BN40" s="115"/>
      <c r="BO40" s="115"/>
      <c r="BP40" s="115"/>
      <c r="BQ40" s="115"/>
      <c r="BR40" s="115"/>
    </row>
    <row r="41" spans="2:71" s="15" customFormat="1" ht="15" customHeight="1" x14ac:dyDescent="0.25">
      <c r="B41" s="23"/>
      <c r="C41" s="23"/>
      <c r="D41" s="23"/>
      <c r="E41" s="23"/>
      <c r="F41" s="23"/>
      <c r="G41" s="23"/>
      <c r="H41" s="23"/>
      <c r="I41" s="23"/>
      <c r="J41" s="23"/>
      <c r="K41" s="23"/>
      <c r="L41" s="23"/>
      <c r="M41" s="23"/>
      <c r="N41" s="114" t="s">
        <v>404</v>
      </c>
      <c r="O41" s="114"/>
      <c r="P41" s="114"/>
      <c r="Q41" s="114"/>
      <c r="R41" s="114"/>
      <c r="S41" s="114"/>
      <c r="T41" s="114"/>
      <c r="U41" s="114"/>
      <c r="V41" s="114"/>
      <c r="W41" s="114"/>
      <c r="X41" s="114"/>
      <c r="Y41" s="114"/>
      <c r="Z41" s="114"/>
      <c r="AA41" s="24"/>
      <c r="AB41" s="115" t="s">
        <v>136</v>
      </c>
      <c r="AC41" s="115"/>
      <c r="AD41" s="115"/>
      <c r="AE41" s="115"/>
      <c r="AF41" s="115"/>
      <c r="AG41" s="113">
        <f>[1]Summary!$E$18</f>
        <v>24747.732</v>
      </c>
      <c r="AH41" s="94"/>
      <c r="AI41" s="94"/>
      <c r="AJ41" s="94"/>
      <c r="AK41" s="94"/>
      <c r="AL41" s="94"/>
      <c r="AM41" s="94"/>
      <c r="AN41" s="114" t="s">
        <v>413</v>
      </c>
      <c r="AO41" s="115"/>
      <c r="AP41" s="115"/>
      <c r="AQ41" s="115"/>
      <c r="AR41" s="115"/>
      <c r="AS41" s="116">
        <f>'[2]Business travel- air'!F26</f>
        <v>0.22947000000000001</v>
      </c>
      <c r="AT41" s="116"/>
      <c r="AU41" s="116"/>
      <c r="AV41" s="118" t="s">
        <v>417</v>
      </c>
      <c r="AW41" s="119"/>
      <c r="AX41" s="119"/>
      <c r="AY41" s="119"/>
      <c r="AZ41" s="119"/>
      <c r="BA41" s="119"/>
      <c r="BB41" s="119"/>
      <c r="BC41" s="119"/>
      <c r="BD41" s="119"/>
      <c r="BE41" s="119"/>
      <c r="BF41" s="117">
        <f t="shared" si="1"/>
        <v>5.6788620620399994</v>
      </c>
      <c r="BG41" s="117"/>
      <c r="BH41" s="117"/>
      <c r="BI41" s="117"/>
      <c r="BJ41" s="117"/>
      <c r="BK41" s="117"/>
      <c r="BL41" s="115" t="s">
        <v>436</v>
      </c>
      <c r="BM41" s="115"/>
      <c r="BN41" s="115"/>
      <c r="BO41" s="115"/>
      <c r="BP41" s="115"/>
      <c r="BQ41" s="115"/>
      <c r="BR41" s="115"/>
    </row>
    <row r="42" spans="2:71" s="15" customFormat="1" ht="15" customHeight="1" x14ac:dyDescent="0.25">
      <c r="B42" s="23"/>
      <c r="C42" s="23"/>
      <c r="D42" s="23"/>
      <c r="E42" s="23"/>
      <c r="F42" s="23"/>
      <c r="G42" s="23"/>
      <c r="H42" s="23"/>
      <c r="I42" s="23"/>
      <c r="J42" s="23"/>
      <c r="K42" s="23"/>
      <c r="L42" s="23"/>
      <c r="M42" s="23"/>
      <c r="N42" s="114" t="s">
        <v>416</v>
      </c>
      <c r="O42" s="114"/>
      <c r="P42" s="114"/>
      <c r="Q42" s="114"/>
      <c r="R42" s="114"/>
      <c r="S42" s="114"/>
      <c r="T42" s="114"/>
      <c r="U42" s="114"/>
      <c r="V42" s="114"/>
      <c r="W42" s="114"/>
      <c r="X42" s="114"/>
      <c r="Y42" s="114"/>
      <c r="Z42" s="114"/>
      <c r="AA42" s="24"/>
      <c r="AB42" s="115" t="s">
        <v>136</v>
      </c>
      <c r="AC42" s="115"/>
      <c r="AD42" s="115"/>
      <c r="AE42" s="115"/>
      <c r="AF42" s="115"/>
      <c r="AG42" s="113">
        <f>[1]Summary!$E$20</f>
        <v>2606.0369999999998</v>
      </c>
      <c r="AH42" s="94"/>
      <c r="AI42" s="94"/>
      <c r="AJ42" s="94"/>
      <c r="AK42" s="94"/>
      <c r="AL42" s="94"/>
      <c r="AM42" s="94"/>
      <c r="AN42" s="114" t="s">
        <v>413</v>
      </c>
      <c r="AO42" s="115"/>
      <c r="AP42" s="115"/>
      <c r="AQ42" s="115"/>
      <c r="AR42" s="115"/>
      <c r="AS42" s="116">
        <v>0.22947000000000001</v>
      </c>
      <c r="AT42" s="116"/>
      <c r="AU42" s="116"/>
      <c r="AV42" s="118" t="s">
        <v>417</v>
      </c>
      <c r="AW42" s="119"/>
      <c r="AX42" s="119"/>
      <c r="AY42" s="119"/>
      <c r="AZ42" s="119"/>
      <c r="BA42" s="119"/>
      <c r="BB42" s="119"/>
      <c r="BC42" s="119"/>
      <c r="BD42" s="119"/>
      <c r="BE42" s="119"/>
      <c r="BF42" s="117">
        <f t="shared" si="1"/>
        <v>0.59800731038999988</v>
      </c>
      <c r="BG42" s="117"/>
      <c r="BH42" s="117"/>
      <c r="BI42" s="117"/>
      <c r="BJ42" s="117"/>
      <c r="BK42" s="117"/>
      <c r="BL42" s="115" t="s">
        <v>436</v>
      </c>
      <c r="BM42" s="115"/>
      <c r="BN42" s="115"/>
      <c r="BO42" s="115"/>
      <c r="BP42" s="115"/>
      <c r="BQ42" s="115"/>
      <c r="BR42" s="115"/>
    </row>
    <row r="43" spans="2:71" s="15" customFormat="1" ht="15" customHeight="1" x14ac:dyDescent="0.25">
      <c r="B43" s="23"/>
      <c r="C43" s="23"/>
      <c r="D43" s="23"/>
      <c r="E43" s="23"/>
      <c r="F43" s="23"/>
      <c r="G43" s="23"/>
      <c r="H43" s="23"/>
      <c r="I43" s="23"/>
      <c r="J43" s="23"/>
      <c r="K43" s="23"/>
      <c r="L43" s="23"/>
      <c r="M43" s="23"/>
      <c r="N43" s="114" t="s">
        <v>406</v>
      </c>
      <c r="O43" s="114"/>
      <c r="P43" s="114"/>
      <c r="Q43" s="114"/>
      <c r="R43" s="114"/>
      <c r="S43" s="114"/>
      <c r="T43" s="114"/>
      <c r="U43" s="114"/>
      <c r="V43" s="114"/>
      <c r="W43" s="114"/>
      <c r="X43" s="114"/>
      <c r="Y43" s="114"/>
      <c r="Z43" s="114"/>
      <c r="AA43" s="24"/>
      <c r="AB43" s="115" t="s">
        <v>136</v>
      </c>
      <c r="AC43" s="115"/>
      <c r="AD43" s="115"/>
      <c r="AE43" s="115"/>
      <c r="AF43" s="115"/>
      <c r="AG43" s="113">
        <f>[1]Summary!E15</f>
        <v>2167386.2220000001</v>
      </c>
      <c r="AH43" s="94"/>
      <c r="AI43" s="94"/>
      <c r="AJ43" s="94"/>
      <c r="AK43" s="94"/>
      <c r="AL43" s="94"/>
      <c r="AM43" s="94"/>
      <c r="AN43" s="114" t="s">
        <v>413</v>
      </c>
      <c r="AO43" s="115"/>
      <c r="AP43" s="115"/>
      <c r="AQ43" s="115"/>
      <c r="AR43" s="115"/>
      <c r="AS43" s="116">
        <f>'[2]Business travel- air'!F28</f>
        <v>0.14615</v>
      </c>
      <c r="AT43" s="116"/>
      <c r="AU43" s="116"/>
      <c r="AV43" s="118" t="s">
        <v>417</v>
      </c>
      <c r="AW43" s="119"/>
      <c r="AX43" s="119"/>
      <c r="AY43" s="119"/>
      <c r="AZ43" s="119"/>
      <c r="BA43" s="119"/>
      <c r="BB43" s="119"/>
      <c r="BC43" s="119"/>
      <c r="BD43" s="119"/>
      <c r="BE43" s="119"/>
      <c r="BF43" s="117">
        <f t="shared" si="1"/>
        <v>316.76349634529998</v>
      </c>
      <c r="BG43" s="117"/>
      <c r="BH43" s="117"/>
      <c r="BI43" s="117"/>
      <c r="BJ43" s="117"/>
      <c r="BK43" s="117"/>
      <c r="BL43" s="115" t="s">
        <v>436</v>
      </c>
      <c r="BM43" s="115"/>
      <c r="BN43" s="115"/>
      <c r="BO43" s="115"/>
      <c r="BP43" s="115"/>
      <c r="BQ43" s="115"/>
      <c r="BR43" s="115"/>
    </row>
    <row r="44" spans="2:71" s="15" customFormat="1" ht="15" customHeight="1" x14ac:dyDescent="0.25">
      <c r="B44" s="23"/>
      <c r="C44" s="23"/>
      <c r="D44" s="23"/>
      <c r="E44" s="23"/>
      <c r="F44" s="23"/>
      <c r="G44" s="23"/>
      <c r="H44" s="23"/>
      <c r="I44" s="23"/>
      <c r="J44" s="23"/>
      <c r="K44" s="23"/>
      <c r="L44" s="23"/>
      <c r="M44" s="23"/>
      <c r="N44" s="114" t="s">
        <v>407</v>
      </c>
      <c r="O44" s="114"/>
      <c r="P44" s="114"/>
      <c r="Q44" s="114"/>
      <c r="R44" s="114"/>
      <c r="S44" s="114"/>
      <c r="T44" s="114"/>
      <c r="U44" s="114"/>
      <c r="V44" s="114"/>
      <c r="W44" s="114"/>
      <c r="X44" s="114"/>
      <c r="Y44" s="114"/>
      <c r="Z44" s="114"/>
      <c r="AA44" s="24"/>
      <c r="AB44" s="115" t="s">
        <v>136</v>
      </c>
      <c r="AC44" s="115"/>
      <c r="AD44" s="115"/>
      <c r="AE44" s="115"/>
      <c r="AF44" s="115"/>
      <c r="AG44" s="113">
        <f>[1]Summary!E16</f>
        <v>106970.128</v>
      </c>
      <c r="AH44" s="94"/>
      <c r="AI44" s="94"/>
      <c r="AJ44" s="94"/>
      <c r="AK44" s="94"/>
      <c r="AL44" s="94"/>
      <c r="AM44" s="94"/>
      <c r="AN44" s="114" t="s">
        <v>413</v>
      </c>
      <c r="AO44" s="115"/>
      <c r="AP44" s="115"/>
      <c r="AQ44" s="115"/>
      <c r="AR44" s="115"/>
      <c r="AS44" s="116">
        <f>'[2]Business travel- air'!F29</f>
        <v>0.23385</v>
      </c>
      <c r="AT44" s="116"/>
      <c r="AU44" s="116"/>
      <c r="AV44" s="118" t="s">
        <v>417</v>
      </c>
      <c r="AW44" s="119"/>
      <c r="AX44" s="119"/>
      <c r="AY44" s="119"/>
      <c r="AZ44" s="119"/>
      <c r="BA44" s="119"/>
      <c r="BB44" s="119"/>
      <c r="BC44" s="119"/>
      <c r="BD44" s="119"/>
      <c r="BE44" s="119"/>
      <c r="BF44" s="117">
        <f t="shared" si="1"/>
        <v>25.014964432799999</v>
      </c>
      <c r="BG44" s="117"/>
      <c r="BH44" s="117"/>
      <c r="BI44" s="117"/>
      <c r="BJ44" s="117"/>
      <c r="BK44" s="117"/>
      <c r="BL44" s="115" t="s">
        <v>436</v>
      </c>
      <c r="BM44" s="115"/>
      <c r="BN44" s="115"/>
      <c r="BO44" s="115"/>
      <c r="BP44" s="115"/>
      <c r="BQ44" s="115"/>
      <c r="BR44" s="115"/>
    </row>
    <row r="45" spans="2:71" s="15" customFormat="1" ht="15" customHeight="1" x14ac:dyDescent="0.25">
      <c r="B45" s="23"/>
      <c r="C45" s="23"/>
      <c r="D45" s="23"/>
      <c r="E45" s="23"/>
      <c r="F45" s="23"/>
      <c r="G45" s="23"/>
      <c r="H45" s="23"/>
      <c r="I45" s="23"/>
      <c r="J45" s="23"/>
      <c r="K45" s="23"/>
      <c r="L45" s="23"/>
      <c r="M45" s="23"/>
      <c r="N45" s="114" t="s">
        <v>405</v>
      </c>
      <c r="O45" s="114"/>
      <c r="P45" s="114"/>
      <c r="Q45" s="114"/>
      <c r="R45" s="114"/>
      <c r="S45" s="114"/>
      <c r="T45" s="114"/>
      <c r="U45" s="114"/>
      <c r="V45" s="114"/>
      <c r="W45" s="114"/>
      <c r="X45" s="114"/>
      <c r="Y45" s="114"/>
      <c r="Z45" s="114"/>
      <c r="AA45" s="24"/>
      <c r="AB45" s="115" t="s">
        <v>136</v>
      </c>
      <c r="AC45" s="115"/>
      <c r="AD45" s="115"/>
      <c r="AE45" s="115"/>
      <c r="AF45" s="115"/>
      <c r="AG45" s="113">
        <f>[1]Summary!$E$14</f>
        <v>399700.136</v>
      </c>
      <c r="AH45" s="94"/>
      <c r="AI45" s="94"/>
      <c r="AJ45" s="94"/>
      <c r="AK45" s="94"/>
      <c r="AL45" s="94"/>
      <c r="AM45" s="94"/>
      <c r="AN45" s="114" t="s">
        <v>413</v>
      </c>
      <c r="AO45" s="115"/>
      <c r="AP45" s="115"/>
      <c r="AQ45" s="115"/>
      <c r="AR45" s="115"/>
      <c r="AS45" s="116">
        <f>'[2]Business travel- air'!F30</f>
        <v>0.42385</v>
      </c>
      <c r="AT45" s="116"/>
      <c r="AU45" s="116"/>
      <c r="AV45" s="118" t="s">
        <v>417</v>
      </c>
      <c r="AW45" s="119"/>
      <c r="AX45" s="119"/>
      <c r="AY45" s="119"/>
      <c r="AZ45" s="119"/>
      <c r="BA45" s="119"/>
      <c r="BB45" s="119"/>
      <c r="BC45" s="119"/>
      <c r="BD45" s="119"/>
      <c r="BE45" s="119"/>
      <c r="BF45" s="117">
        <f t="shared" si="1"/>
        <v>169.41290264360001</v>
      </c>
      <c r="BG45" s="117"/>
      <c r="BH45" s="117"/>
      <c r="BI45" s="117"/>
      <c r="BJ45" s="117"/>
      <c r="BK45" s="117"/>
      <c r="BL45" s="115" t="s">
        <v>436</v>
      </c>
      <c r="BM45" s="115"/>
      <c r="BN45" s="115"/>
      <c r="BO45" s="115"/>
      <c r="BP45" s="115"/>
      <c r="BQ45" s="115"/>
      <c r="BR45" s="115"/>
    </row>
    <row r="46" spans="2:71" s="15" customFormat="1" ht="15" customHeight="1" x14ac:dyDescent="0.25">
      <c r="B46" s="23"/>
      <c r="C46" s="23"/>
      <c r="D46" s="23"/>
      <c r="E46" s="23"/>
      <c r="F46" s="23"/>
      <c r="G46" s="23"/>
      <c r="H46" s="23"/>
      <c r="I46" s="23"/>
      <c r="J46" s="23"/>
      <c r="K46" s="23"/>
      <c r="L46" s="23"/>
      <c r="M46" s="23"/>
      <c r="N46" s="114" t="s">
        <v>408</v>
      </c>
      <c r="O46" s="114"/>
      <c r="P46" s="114"/>
      <c r="Q46" s="114"/>
      <c r="R46" s="114"/>
      <c r="S46" s="114"/>
      <c r="T46" s="114"/>
      <c r="U46" s="114"/>
      <c r="V46" s="114"/>
      <c r="W46" s="114"/>
      <c r="X46" s="114"/>
      <c r="Y46" s="114"/>
      <c r="Z46" s="114"/>
      <c r="AA46" s="24"/>
      <c r="AB46" s="115" t="s">
        <v>136</v>
      </c>
      <c r="AC46" s="115"/>
      <c r="AD46" s="115"/>
      <c r="AE46" s="115"/>
      <c r="AF46" s="115"/>
      <c r="AG46" s="113">
        <f>[1]Summary!$E$10</f>
        <v>2643425.8790000002</v>
      </c>
      <c r="AH46" s="94"/>
      <c r="AI46" s="94"/>
      <c r="AJ46" s="94"/>
      <c r="AK46" s="94"/>
      <c r="AL46" s="94"/>
      <c r="AM46" s="94"/>
      <c r="AN46" s="114" t="s">
        <v>413</v>
      </c>
      <c r="AO46" s="115"/>
      <c r="AP46" s="115"/>
      <c r="AQ46" s="115"/>
      <c r="AR46" s="115"/>
      <c r="AS46" s="116">
        <f>'[2]Business travel- air'!F33</f>
        <v>0.13924520000000001</v>
      </c>
      <c r="AT46" s="116"/>
      <c r="AU46" s="116"/>
      <c r="AV46" s="118" t="s">
        <v>417</v>
      </c>
      <c r="AW46" s="119"/>
      <c r="AX46" s="119"/>
      <c r="AY46" s="119"/>
      <c r="AZ46" s="119"/>
      <c r="BA46" s="119"/>
      <c r="BB46" s="119"/>
      <c r="BC46" s="119"/>
      <c r="BD46" s="119"/>
      <c r="BE46" s="119"/>
      <c r="BF46" s="117">
        <f t="shared" si="1"/>
        <v>368.08436520653083</v>
      </c>
      <c r="BG46" s="117"/>
      <c r="BH46" s="117"/>
      <c r="BI46" s="117"/>
      <c r="BJ46" s="117"/>
      <c r="BK46" s="117"/>
      <c r="BL46" s="115" t="s">
        <v>436</v>
      </c>
      <c r="BM46" s="115"/>
      <c r="BN46" s="115"/>
      <c r="BO46" s="115"/>
      <c r="BP46" s="115"/>
      <c r="BQ46" s="115"/>
      <c r="BR46" s="115"/>
    </row>
    <row r="47" spans="2:71" s="15" customFormat="1" ht="15" customHeight="1" x14ac:dyDescent="0.25">
      <c r="B47" s="23"/>
      <c r="C47" s="23"/>
      <c r="D47" s="23"/>
      <c r="E47" s="23"/>
      <c r="F47" s="23"/>
      <c r="G47" s="23"/>
      <c r="H47" s="23"/>
      <c r="I47" s="23"/>
      <c r="J47" s="23"/>
      <c r="K47" s="23"/>
      <c r="L47" s="23"/>
      <c r="M47" s="23"/>
      <c r="N47" s="114" t="s">
        <v>409</v>
      </c>
      <c r="O47" s="114"/>
      <c r="P47" s="114"/>
      <c r="Q47" s="114"/>
      <c r="R47" s="114"/>
      <c r="S47" s="114"/>
      <c r="T47" s="114"/>
      <c r="U47" s="114"/>
      <c r="V47" s="114"/>
      <c r="W47" s="114"/>
      <c r="X47" s="114"/>
      <c r="Y47" s="114"/>
      <c r="Z47" s="114"/>
      <c r="AA47" s="114"/>
      <c r="AB47" s="114" t="s">
        <v>136</v>
      </c>
      <c r="AC47" s="115"/>
      <c r="AD47" s="115"/>
      <c r="AE47" s="115"/>
      <c r="AF47" s="115"/>
      <c r="AG47" s="113">
        <f>[1]Summary!$E$12</f>
        <v>6972.6890000000003</v>
      </c>
      <c r="AH47" s="94"/>
      <c r="AI47" s="94"/>
      <c r="AJ47" s="94"/>
      <c r="AK47" s="94"/>
      <c r="AL47" s="94"/>
      <c r="AM47" s="94"/>
      <c r="AN47" s="114" t="s">
        <v>413</v>
      </c>
      <c r="AO47" s="115"/>
      <c r="AP47" s="115"/>
      <c r="AQ47" s="115"/>
      <c r="AR47" s="115"/>
      <c r="AS47" s="116">
        <f>'[2]Business travel- air'!F34</f>
        <v>0.22278000000000001</v>
      </c>
      <c r="AT47" s="116"/>
      <c r="AU47" s="116"/>
      <c r="AV47" s="118" t="s">
        <v>417</v>
      </c>
      <c r="AW47" s="119"/>
      <c r="AX47" s="119"/>
      <c r="AY47" s="119"/>
      <c r="AZ47" s="119"/>
      <c r="BA47" s="119"/>
      <c r="BB47" s="119"/>
      <c r="BC47" s="119"/>
      <c r="BD47" s="119"/>
      <c r="BE47" s="119"/>
      <c r="BF47" s="117">
        <f t="shared" si="1"/>
        <v>1.5533756554200002</v>
      </c>
      <c r="BG47" s="117"/>
      <c r="BH47" s="117"/>
      <c r="BI47" s="117"/>
      <c r="BJ47" s="117"/>
      <c r="BK47" s="117"/>
      <c r="BL47" s="115" t="s">
        <v>436</v>
      </c>
      <c r="BM47" s="115"/>
      <c r="BN47" s="115"/>
      <c r="BO47" s="115"/>
      <c r="BP47" s="115"/>
      <c r="BQ47" s="115"/>
      <c r="BR47" s="115"/>
    </row>
    <row r="48" spans="2:71" s="15" customFormat="1" ht="15" customHeight="1" x14ac:dyDescent="0.25">
      <c r="B48" s="23"/>
      <c r="C48" s="23"/>
      <c r="D48" s="23"/>
      <c r="E48" s="23"/>
      <c r="F48" s="23"/>
      <c r="G48" s="23"/>
      <c r="H48" s="23"/>
      <c r="I48" s="23"/>
      <c r="J48" s="23"/>
      <c r="K48" s="23"/>
      <c r="L48" s="23"/>
      <c r="M48" s="23"/>
      <c r="N48" s="114" t="s">
        <v>410</v>
      </c>
      <c r="O48" s="114"/>
      <c r="P48" s="114"/>
      <c r="Q48" s="114"/>
      <c r="R48" s="114"/>
      <c r="S48" s="114"/>
      <c r="T48" s="114"/>
      <c r="U48" s="114"/>
      <c r="V48" s="114"/>
      <c r="W48" s="114"/>
      <c r="X48" s="114"/>
      <c r="Y48" s="114"/>
      <c r="Z48" s="114"/>
      <c r="AA48" s="114"/>
      <c r="AB48" s="114" t="s">
        <v>136</v>
      </c>
      <c r="AC48" s="115"/>
      <c r="AD48" s="115"/>
      <c r="AE48" s="115"/>
      <c r="AF48" s="115"/>
      <c r="AG48" s="113">
        <f>[1]Summary!$E$9</f>
        <v>489989.95699999999</v>
      </c>
      <c r="AH48" s="94"/>
      <c r="AI48" s="94"/>
      <c r="AJ48" s="94"/>
      <c r="AK48" s="94"/>
      <c r="AL48" s="94"/>
      <c r="AM48" s="94"/>
      <c r="AN48" s="114" t="s">
        <v>413</v>
      </c>
      <c r="AO48" s="115"/>
      <c r="AP48" s="115"/>
      <c r="AQ48" s="115"/>
      <c r="AR48" s="115"/>
      <c r="AS48" s="116">
        <f>'[2]Business travel- air'!F35</f>
        <v>0.40379000000000004</v>
      </c>
      <c r="AT48" s="116"/>
      <c r="AU48" s="116"/>
      <c r="AV48" s="118" t="s">
        <v>417</v>
      </c>
      <c r="AW48" s="119"/>
      <c r="AX48" s="119"/>
      <c r="AY48" s="119"/>
      <c r="AZ48" s="119"/>
      <c r="BA48" s="119"/>
      <c r="BB48" s="119"/>
      <c r="BC48" s="119"/>
      <c r="BD48" s="119"/>
      <c r="BE48" s="119"/>
      <c r="BF48" s="117">
        <f t="shared" si="1"/>
        <v>197.85304473703002</v>
      </c>
      <c r="BG48" s="117"/>
      <c r="BH48" s="117"/>
      <c r="BI48" s="117"/>
      <c r="BJ48" s="117"/>
      <c r="BK48" s="117"/>
      <c r="BL48" s="115" t="s">
        <v>436</v>
      </c>
      <c r="BM48" s="115"/>
      <c r="BN48" s="115"/>
      <c r="BO48" s="115"/>
      <c r="BP48" s="115"/>
      <c r="BQ48" s="115"/>
      <c r="BR48" s="115"/>
    </row>
    <row r="49" spans="2:70" s="15" customFormat="1" ht="15" customHeight="1" x14ac:dyDescent="0.25">
      <c r="B49" s="23"/>
      <c r="C49" s="23"/>
      <c r="D49" s="23"/>
      <c r="E49" s="23"/>
      <c r="F49" s="23"/>
      <c r="G49" s="23"/>
      <c r="H49" s="23"/>
      <c r="I49" s="23"/>
      <c r="J49" s="23"/>
      <c r="K49" s="23"/>
      <c r="L49" s="23"/>
      <c r="M49" s="23"/>
      <c r="N49" s="114" t="s">
        <v>411</v>
      </c>
      <c r="O49" s="114"/>
      <c r="P49" s="114"/>
      <c r="Q49" s="114"/>
      <c r="R49" s="114"/>
      <c r="S49" s="114"/>
      <c r="T49" s="114"/>
      <c r="U49" s="114"/>
      <c r="V49" s="114"/>
      <c r="W49" s="114"/>
      <c r="X49" s="114"/>
      <c r="Y49" s="114"/>
      <c r="Z49" s="114"/>
      <c r="AA49" s="114"/>
      <c r="AB49" s="114" t="s">
        <v>136</v>
      </c>
      <c r="AC49" s="115"/>
      <c r="AD49" s="115"/>
      <c r="AE49" s="115"/>
      <c r="AF49" s="115"/>
      <c r="AG49" s="113">
        <f>[1]Summary!$E$11</f>
        <v>8859.56</v>
      </c>
      <c r="AH49" s="94"/>
      <c r="AI49" s="94"/>
      <c r="AJ49" s="94"/>
      <c r="AK49" s="94"/>
      <c r="AL49" s="94"/>
      <c r="AM49" s="94"/>
      <c r="AN49" s="114" t="s">
        <v>413</v>
      </c>
      <c r="AO49" s="115"/>
      <c r="AP49" s="115"/>
      <c r="AQ49" s="115"/>
      <c r="AR49" s="115"/>
      <c r="AS49" s="116">
        <f>'[2]Business travel- air'!F36</f>
        <v>0.55695000000000006</v>
      </c>
      <c r="AT49" s="116"/>
      <c r="AU49" s="116"/>
      <c r="AV49" s="118" t="s">
        <v>417</v>
      </c>
      <c r="AW49" s="119"/>
      <c r="AX49" s="119"/>
      <c r="AY49" s="119"/>
      <c r="AZ49" s="119"/>
      <c r="BA49" s="119"/>
      <c r="BB49" s="119"/>
      <c r="BC49" s="119"/>
      <c r="BD49" s="119"/>
      <c r="BE49" s="119"/>
      <c r="BF49" s="117">
        <f t="shared" si="1"/>
        <v>4.934331942</v>
      </c>
      <c r="BG49" s="117"/>
      <c r="BH49" s="117"/>
      <c r="BI49" s="117"/>
      <c r="BJ49" s="117"/>
      <c r="BK49" s="117"/>
      <c r="BL49" s="115" t="s">
        <v>436</v>
      </c>
      <c r="BM49" s="115"/>
      <c r="BN49" s="115"/>
      <c r="BO49" s="115"/>
      <c r="BP49" s="115"/>
      <c r="BQ49" s="115"/>
      <c r="BR49" s="115"/>
    </row>
    <row r="50" spans="2:70" s="15" customFormat="1" ht="15" customHeight="1" x14ac:dyDescent="0.25">
      <c r="B50" s="23"/>
      <c r="C50" s="23"/>
      <c r="D50" s="23"/>
      <c r="E50" s="23"/>
      <c r="F50" s="23"/>
      <c r="G50" s="23"/>
      <c r="H50" s="23"/>
      <c r="I50" s="23"/>
      <c r="J50" s="23"/>
      <c r="K50" s="23"/>
      <c r="L50" s="23"/>
      <c r="M50" s="23"/>
      <c r="N50" s="114" t="s">
        <v>412</v>
      </c>
      <c r="O50" s="114"/>
      <c r="P50" s="114"/>
      <c r="Q50" s="114"/>
      <c r="R50" s="114"/>
      <c r="S50" s="114"/>
      <c r="T50" s="114"/>
      <c r="U50" s="114"/>
      <c r="V50" s="114"/>
      <c r="W50" s="114"/>
      <c r="X50" s="114"/>
      <c r="Y50" s="114"/>
      <c r="Z50" s="114"/>
      <c r="AA50" s="114"/>
      <c r="AB50" s="114" t="s">
        <v>136</v>
      </c>
      <c r="AC50" s="115"/>
      <c r="AD50" s="115"/>
      <c r="AE50" s="115"/>
      <c r="AF50" s="115"/>
      <c r="AG50" s="113">
        <f>[1]Summary!$E$45</f>
        <v>214193.261</v>
      </c>
      <c r="AH50" s="94"/>
      <c r="AI50" s="94"/>
      <c r="AJ50" s="94"/>
      <c r="AK50" s="94"/>
      <c r="AL50" s="94"/>
      <c r="AM50" s="94"/>
      <c r="AN50" s="114" t="s">
        <v>413</v>
      </c>
      <c r="AO50" s="115"/>
      <c r="AP50" s="115"/>
      <c r="AQ50" s="115"/>
      <c r="AR50" s="115"/>
      <c r="AS50" s="116">
        <f>'[2]Business travel- land'!$E$87</f>
        <v>3.6939999999999994E-2</v>
      </c>
      <c r="AT50" s="116"/>
      <c r="AU50" s="116"/>
      <c r="AV50" s="118" t="s">
        <v>417</v>
      </c>
      <c r="AW50" s="119"/>
      <c r="AX50" s="119"/>
      <c r="AY50" s="119"/>
      <c r="AZ50" s="119"/>
      <c r="BA50" s="119"/>
      <c r="BB50" s="119"/>
      <c r="BC50" s="119"/>
      <c r="BD50" s="119"/>
      <c r="BE50" s="119"/>
      <c r="BF50" s="117">
        <f t="shared" si="1"/>
        <v>7.9122990613399988</v>
      </c>
      <c r="BG50" s="117"/>
      <c r="BH50" s="117"/>
      <c r="BI50" s="117"/>
      <c r="BJ50" s="117"/>
      <c r="BK50" s="117"/>
      <c r="BL50" s="115" t="s">
        <v>436</v>
      </c>
      <c r="BM50" s="115"/>
      <c r="BN50" s="115"/>
      <c r="BO50" s="115"/>
      <c r="BP50" s="115"/>
      <c r="BQ50" s="115"/>
      <c r="BR50" s="115"/>
    </row>
    <row r="51" spans="2:70" s="15" customFormat="1" ht="15" customHeight="1" x14ac:dyDescent="0.25">
      <c r="B51" s="23"/>
      <c r="C51" s="23"/>
      <c r="D51" s="23"/>
      <c r="E51" s="23"/>
      <c r="F51" s="23"/>
      <c r="G51" s="23"/>
      <c r="H51" s="23"/>
      <c r="I51" s="23"/>
      <c r="J51" s="23"/>
      <c r="K51" s="23"/>
      <c r="L51" s="23"/>
      <c r="M51" s="23"/>
      <c r="N51" s="114" t="s">
        <v>415</v>
      </c>
      <c r="O51" s="114"/>
      <c r="P51" s="114"/>
      <c r="Q51" s="114"/>
      <c r="R51" s="114"/>
      <c r="S51" s="114"/>
      <c r="T51" s="114"/>
      <c r="U51" s="114"/>
      <c r="V51" s="114"/>
      <c r="W51" s="114"/>
      <c r="X51" s="114"/>
      <c r="Y51" s="114"/>
      <c r="Z51" s="114"/>
      <c r="AA51" s="114"/>
      <c r="AB51" s="114" t="s">
        <v>136</v>
      </c>
      <c r="AC51" s="115"/>
      <c r="AD51" s="115"/>
      <c r="AE51" s="115"/>
      <c r="AF51" s="115"/>
      <c r="AG51" s="113">
        <f>[1]Summary!$E$52</f>
        <v>3070.415</v>
      </c>
      <c r="AH51" s="94"/>
      <c r="AI51" s="94"/>
      <c r="AJ51" s="94"/>
      <c r="AK51" s="94"/>
      <c r="AL51" s="94"/>
      <c r="AM51" s="94"/>
      <c r="AN51" s="114" t="s">
        <v>413</v>
      </c>
      <c r="AO51" s="115"/>
      <c r="AP51" s="115"/>
      <c r="AQ51" s="115"/>
      <c r="AR51" s="115"/>
      <c r="AS51" s="116">
        <f>'[2]Business travel- land'!$E$88</f>
        <v>4.9699999999999996E-3</v>
      </c>
      <c r="AT51" s="116"/>
      <c r="AU51" s="116"/>
      <c r="AV51" s="118" t="s">
        <v>417</v>
      </c>
      <c r="AW51" s="119"/>
      <c r="AX51" s="119"/>
      <c r="AY51" s="119"/>
      <c r="AZ51" s="119"/>
      <c r="BA51" s="119"/>
      <c r="BB51" s="119"/>
      <c r="BC51" s="119"/>
      <c r="BD51" s="119"/>
      <c r="BE51" s="119"/>
      <c r="BF51" s="117">
        <f t="shared" ref="BF51" si="2">AG51*AS51/1000</f>
        <v>1.5259962549999999E-2</v>
      </c>
      <c r="BG51" s="117"/>
      <c r="BH51" s="117"/>
      <c r="BI51" s="117"/>
      <c r="BJ51" s="117"/>
      <c r="BK51" s="117"/>
      <c r="BL51" s="115" t="s">
        <v>437</v>
      </c>
      <c r="BM51" s="115"/>
      <c r="BN51" s="115"/>
      <c r="BO51" s="115"/>
      <c r="BP51" s="115"/>
      <c r="BQ51" s="115"/>
      <c r="BR51" s="115"/>
    </row>
    <row r="52" spans="2:70" ht="14.45" customHeight="1" x14ac:dyDescent="0.25"/>
    <row r="53" spans="2:70" ht="17.100000000000001" customHeight="1" x14ac:dyDescent="0.25">
      <c r="B53" s="82" t="s">
        <v>151</v>
      </c>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6"/>
    </row>
    <row r="54" spans="2:70" ht="31.5" customHeight="1" x14ac:dyDescent="0.25">
      <c r="B54" s="83" t="s">
        <v>152</v>
      </c>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6"/>
    </row>
    <row r="55" spans="2:70" ht="17.100000000000001" customHeight="1" x14ac:dyDescent="0.25">
      <c r="B55" s="82" t="s">
        <v>38</v>
      </c>
      <c r="C55" s="45"/>
      <c r="D55" s="46"/>
      <c r="E55" s="82" t="s">
        <v>153</v>
      </c>
      <c r="F55" s="45"/>
      <c r="G55" s="45"/>
      <c r="H55" s="45"/>
      <c r="I55" s="45"/>
      <c r="J55" s="45"/>
      <c r="K55" s="45"/>
      <c r="L55" s="45"/>
      <c r="M55" s="45"/>
      <c r="N55" s="45"/>
      <c r="O55" s="46"/>
      <c r="P55" s="82" t="s">
        <v>154</v>
      </c>
      <c r="Q55" s="45"/>
      <c r="R55" s="45"/>
      <c r="S55" s="45"/>
      <c r="T55" s="45"/>
      <c r="U55" s="45"/>
      <c r="V55" s="45"/>
      <c r="W55" s="45"/>
      <c r="X55" s="45"/>
      <c r="Y55" s="45"/>
      <c r="Z55" s="45"/>
      <c r="AA55" s="45"/>
      <c r="AB55" s="46"/>
      <c r="AC55" s="82" t="s">
        <v>38</v>
      </c>
      <c r="AD55" s="45"/>
      <c r="AE55" s="45"/>
      <c r="AF55" s="45"/>
      <c r="AG55" s="45"/>
      <c r="AH55" s="45"/>
      <c r="AI55" s="45"/>
      <c r="AJ55" s="45"/>
      <c r="AK55" s="45"/>
      <c r="AL55" s="45"/>
      <c r="AM55" s="45"/>
      <c r="AN55" s="45"/>
      <c r="AO55" s="45"/>
      <c r="AP55" s="45"/>
      <c r="AQ55" s="45"/>
      <c r="AR55" s="45"/>
      <c r="AS55" s="45"/>
      <c r="AT55" s="45"/>
      <c r="AU55" s="45"/>
      <c r="AV55" s="46"/>
    </row>
    <row r="56" spans="2:70" ht="77.099999999999994" customHeight="1" x14ac:dyDescent="0.25">
      <c r="B56" s="82" t="s">
        <v>155</v>
      </c>
      <c r="C56" s="45"/>
      <c r="D56" s="46"/>
      <c r="E56" s="82" t="s">
        <v>156</v>
      </c>
      <c r="F56" s="46"/>
      <c r="G56" s="82" t="s">
        <v>157</v>
      </c>
      <c r="H56" s="45"/>
      <c r="I56" s="45"/>
      <c r="J56" s="45"/>
      <c r="K56" s="45"/>
      <c r="L56" s="45"/>
      <c r="M56" s="45"/>
      <c r="N56" s="45"/>
      <c r="O56" s="46"/>
      <c r="P56" s="82" t="s">
        <v>156</v>
      </c>
      <c r="Q56" s="45"/>
      <c r="R56" s="45"/>
      <c r="S56" s="46"/>
      <c r="U56" s="82" t="s">
        <v>157</v>
      </c>
      <c r="V56" s="45"/>
      <c r="W56" s="45"/>
      <c r="X56" s="45"/>
      <c r="Y56" s="45"/>
      <c r="Z56" s="45"/>
      <c r="AA56" s="45"/>
      <c r="AB56" s="46"/>
      <c r="AC56" s="82" t="s">
        <v>22</v>
      </c>
      <c r="AD56" s="45"/>
      <c r="AE56" s="45"/>
      <c r="AF56" s="45"/>
      <c r="AG56" s="45"/>
      <c r="AH56" s="45"/>
      <c r="AI56" s="45"/>
      <c r="AJ56" s="45"/>
      <c r="AK56" s="45"/>
      <c r="AL56" s="45"/>
      <c r="AM56" s="45"/>
      <c r="AN56" s="45"/>
      <c r="AO56" s="45"/>
      <c r="AP56" s="45"/>
      <c r="AQ56" s="45"/>
      <c r="AR56" s="45"/>
      <c r="AS56" s="45"/>
      <c r="AT56" s="45"/>
      <c r="AU56" s="45"/>
      <c r="AV56" s="46"/>
    </row>
    <row r="57" spans="2:70" ht="62.1" customHeight="1" x14ac:dyDescent="0.25">
      <c r="B57" s="47" t="s">
        <v>158</v>
      </c>
      <c r="C57" s="45"/>
      <c r="D57" s="46"/>
      <c r="E57" s="47" t="s">
        <v>38</v>
      </c>
      <c r="F57" s="46"/>
      <c r="G57" s="47" t="s">
        <v>38</v>
      </c>
      <c r="H57" s="45"/>
      <c r="I57" s="45"/>
      <c r="J57" s="45"/>
      <c r="K57" s="45"/>
      <c r="L57" s="45"/>
      <c r="M57" s="45"/>
      <c r="N57" s="45"/>
      <c r="O57" s="46"/>
      <c r="P57" s="49">
        <v>843500</v>
      </c>
      <c r="Q57" s="50"/>
      <c r="R57" s="50"/>
      <c r="S57" s="51"/>
      <c r="U57" s="47">
        <v>0</v>
      </c>
      <c r="V57" s="45"/>
      <c r="W57" s="45"/>
      <c r="X57" s="45"/>
      <c r="Y57" s="45"/>
      <c r="Z57" s="45"/>
      <c r="AA57" s="45"/>
      <c r="AB57" s="46"/>
      <c r="AC57" s="47" t="s">
        <v>159</v>
      </c>
      <c r="AD57" s="45"/>
      <c r="AE57" s="45"/>
      <c r="AF57" s="45"/>
      <c r="AG57" s="45"/>
      <c r="AH57" s="45"/>
      <c r="AI57" s="45"/>
      <c r="AJ57" s="45"/>
      <c r="AK57" s="45"/>
      <c r="AL57" s="45"/>
      <c r="AM57" s="45"/>
      <c r="AN57" s="45"/>
      <c r="AO57" s="45"/>
      <c r="AP57" s="45"/>
      <c r="AQ57" s="45"/>
      <c r="AR57" s="45"/>
      <c r="AS57" s="45"/>
      <c r="AT57" s="45"/>
      <c r="AU57" s="45"/>
      <c r="AV57" s="46"/>
    </row>
    <row r="58" spans="2:70" ht="0" hidden="1" customHeight="1" x14ac:dyDescent="0.25"/>
    <row r="59" spans="2:70" ht="16.7" customHeight="1" x14ac:dyDescent="0.25"/>
    <row r="60" spans="2:70" ht="17.100000000000001" customHeight="1" x14ac:dyDescent="0.25">
      <c r="B60" s="82" t="s">
        <v>160</v>
      </c>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6"/>
    </row>
    <row r="61" spans="2:70" ht="32.25" customHeight="1" x14ac:dyDescent="0.25">
      <c r="B61" s="83" t="s">
        <v>161</v>
      </c>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6"/>
    </row>
    <row r="62" spans="2:70" ht="30" x14ac:dyDescent="0.25">
      <c r="B62" s="82" t="s">
        <v>162</v>
      </c>
      <c r="C62" s="45"/>
      <c r="D62" s="46"/>
      <c r="E62" s="10" t="s">
        <v>163</v>
      </c>
      <c r="F62" s="82" t="s">
        <v>164</v>
      </c>
      <c r="G62" s="45"/>
      <c r="H62" s="45"/>
      <c r="I62" s="45"/>
      <c r="J62" s="45"/>
      <c r="K62" s="45"/>
      <c r="L62" s="45"/>
      <c r="M62" s="46"/>
      <c r="N62" s="82" t="s">
        <v>88</v>
      </c>
      <c r="O62" s="45"/>
      <c r="P62" s="45"/>
      <c r="Q62" s="45"/>
      <c r="R62" s="45"/>
      <c r="S62" s="45"/>
      <c r="T62" s="45"/>
      <c r="U62" s="45"/>
      <c r="V62" s="46"/>
      <c r="W62" s="82" t="s">
        <v>165</v>
      </c>
      <c r="X62" s="45"/>
      <c r="Y62" s="45"/>
      <c r="Z62" s="45"/>
      <c r="AA62" s="45"/>
      <c r="AB62" s="45"/>
      <c r="AC62" s="45"/>
      <c r="AD62" s="45"/>
      <c r="AE62" s="45"/>
      <c r="AF62" s="45"/>
      <c r="AG62" s="45"/>
      <c r="AH62" s="46"/>
      <c r="AI62" s="82" t="s">
        <v>166</v>
      </c>
      <c r="AJ62" s="45"/>
      <c r="AK62" s="45"/>
      <c r="AL62" s="45"/>
      <c r="AM62" s="45"/>
      <c r="AN62" s="46"/>
      <c r="AO62" s="82" t="s">
        <v>167</v>
      </c>
      <c r="AP62" s="45"/>
      <c r="AQ62" s="46"/>
      <c r="AR62" s="82" t="s">
        <v>168</v>
      </c>
      <c r="AS62" s="46"/>
      <c r="AT62" s="82" t="s">
        <v>169</v>
      </c>
      <c r="AU62" s="45"/>
      <c r="AV62" s="45"/>
      <c r="AW62" s="45"/>
      <c r="AX62" s="46"/>
      <c r="AY62" s="82" t="s">
        <v>170</v>
      </c>
      <c r="AZ62" s="45"/>
      <c r="BA62" s="45"/>
      <c r="BB62" s="45"/>
      <c r="BC62" s="45"/>
      <c r="BD62" s="46"/>
      <c r="BE62" s="82" t="s">
        <v>22</v>
      </c>
      <c r="BF62" s="45"/>
      <c r="BG62" s="45"/>
      <c r="BH62" s="45"/>
      <c r="BI62" s="45"/>
      <c r="BJ62" s="45"/>
      <c r="BK62" s="45"/>
      <c r="BL62" s="45"/>
      <c r="BM62" s="45"/>
      <c r="BN62" s="45"/>
      <c r="BO62" s="46"/>
    </row>
    <row r="63" spans="2:70" ht="237.75" customHeight="1" x14ac:dyDescent="0.25">
      <c r="B63" s="47" t="s">
        <v>171</v>
      </c>
      <c r="C63" s="45"/>
      <c r="D63" s="46"/>
      <c r="E63" s="6" t="s">
        <v>172</v>
      </c>
      <c r="F63" s="47">
        <v>38</v>
      </c>
      <c r="G63" s="45"/>
      <c r="H63" s="45"/>
      <c r="I63" s="45"/>
      <c r="J63" s="45"/>
      <c r="K63" s="45"/>
      <c r="L63" s="45"/>
      <c r="M63" s="46"/>
      <c r="N63" s="47" t="s">
        <v>173</v>
      </c>
      <c r="O63" s="45"/>
      <c r="P63" s="45"/>
      <c r="Q63" s="45"/>
      <c r="R63" s="45"/>
      <c r="S63" s="45"/>
      <c r="T63" s="45"/>
      <c r="U63" s="45"/>
      <c r="V63" s="46"/>
      <c r="W63" s="47" t="s">
        <v>174</v>
      </c>
      <c r="X63" s="45"/>
      <c r="Y63" s="45"/>
      <c r="Z63" s="45"/>
      <c r="AA63" s="45"/>
      <c r="AB63" s="45"/>
      <c r="AC63" s="45"/>
      <c r="AD63" s="45"/>
      <c r="AE63" s="45"/>
      <c r="AF63" s="45"/>
      <c r="AG63" s="45"/>
      <c r="AH63" s="46"/>
      <c r="AI63" s="47">
        <v>43.8</v>
      </c>
      <c r="AJ63" s="45"/>
      <c r="AK63" s="45"/>
      <c r="AL63" s="45"/>
      <c r="AM63" s="45"/>
      <c r="AN63" s="46"/>
      <c r="AO63" s="47" t="s">
        <v>90</v>
      </c>
      <c r="AP63" s="45"/>
      <c r="AQ63" s="46"/>
      <c r="AR63" s="47">
        <v>16651</v>
      </c>
      <c r="AS63" s="46"/>
      <c r="AT63" s="47" t="s">
        <v>91</v>
      </c>
      <c r="AU63" s="45"/>
      <c r="AV63" s="45"/>
      <c r="AW63" s="45"/>
      <c r="AX63" s="46"/>
      <c r="AY63" s="47" t="s">
        <v>175</v>
      </c>
      <c r="AZ63" s="45"/>
      <c r="BA63" s="45"/>
      <c r="BB63" s="45"/>
      <c r="BC63" s="45"/>
      <c r="BD63" s="46"/>
      <c r="BE63" s="47" t="s">
        <v>477</v>
      </c>
      <c r="BF63" s="45"/>
      <c r="BG63" s="45"/>
      <c r="BH63" s="45"/>
      <c r="BI63" s="45"/>
      <c r="BJ63" s="45"/>
      <c r="BK63" s="45"/>
      <c r="BL63" s="45"/>
      <c r="BM63" s="45"/>
      <c r="BN63" s="45"/>
      <c r="BO63" s="46"/>
    </row>
    <row r="64" spans="2:70" x14ac:dyDescent="0.25">
      <c r="B64" s="47"/>
      <c r="C64" s="45"/>
      <c r="D64" s="46"/>
      <c r="E64" s="6"/>
      <c r="F64" s="47"/>
      <c r="G64" s="45"/>
      <c r="H64" s="45"/>
      <c r="I64" s="45"/>
      <c r="J64" s="45"/>
      <c r="K64" s="45"/>
      <c r="L64" s="45"/>
      <c r="M64" s="46"/>
      <c r="N64" s="47"/>
      <c r="O64" s="45"/>
      <c r="P64" s="45"/>
      <c r="Q64" s="45"/>
      <c r="R64" s="45"/>
      <c r="S64" s="45"/>
      <c r="T64" s="45"/>
      <c r="U64" s="45"/>
      <c r="V64" s="46"/>
      <c r="W64" s="47"/>
      <c r="X64" s="45"/>
      <c r="Y64" s="45"/>
      <c r="Z64" s="45"/>
      <c r="AA64" s="45"/>
      <c r="AB64" s="45"/>
      <c r="AC64" s="45"/>
      <c r="AD64" s="45"/>
      <c r="AE64" s="45"/>
      <c r="AF64" s="45"/>
      <c r="AG64" s="45"/>
      <c r="AH64" s="46"/>
      <c r="AI64" s="47"/>
      <c r="AJ64" s="45"/>
      <c r="AK64" s="45"/>
      <c r="AL64" s="45"/>
      <c r="AM64" s="45"/>
      <c r="AN64" s="46"/>
      <c r="AO64" s="47"/>
      <c r="AP64" s="45"/>
      <c r="AQ64" s="46"/>
      <c r="AR64" s="47"/>
      <c r="AS64" s="46"/>
      <c r="AT64" s="47"/>
      <c r="AU64" s="45"/>
      <c r="AV64" s="45"/>
      <c r="AW64" s="45"/>
      <c r="AX64" s="46"/>
      <c r="AY64" s="47"/>
      <c r="AZ64" s="45"/>
      <c r="BA64" s="45"/>
      <c r="BB64" s="45"/>
      <c r="BC64" s="45"/>
      <c r="BD64" s="46"/>
      <c r="BE64" s="70"/>
      <c r="BF64" s="45"/>
      <c r="BG64" s="45"/>
      <c r="BH64" s="45"/>
      <c r="BI64" s="45"/>
      <c r="BJ64" s="45"/>
      <c r="BK64" s="45"/>
      <c r="BL64" s="45"/>
      <c r="BM64" s="45"/>
      <c r="BN64" s="45"/>
      <c r="BO64" s="46"/>
    </row>
    <row r="65" spans="2:69" ht="0" hidden="1" customHeight="1" x14ac:dyDescent="0.25"/>
    <row r="66" spans="2:69" ht="19.149999999999999" customHeight="1" x14ac:dyDescent="0.25"/>
    <row r="67" spans="2:69" ht="46.35" customHeight="1" x14ac:dyDescent="0.25">
      <c r="B67" s="82" t="s">
        <v>177</v>
      </c>
      <c r="C67" s="45"/>
      <c r="D67" s="45"/>
      <c r="E67" s="45"/>
      <c r="F67" s="45"/>
      <c r="G67" s="45"/>
      <c r="H67" s="45"/>
      <c r="I67" s="45"/>
      <c r="J67" s="46"/>
      <c r="K67" s="82" t="s">
        <v>38</v>
      </c>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6"/>
    </row>
    <row r="68" spans="2:69" ht="47.1" customHeight="1" x14ac:dyDescent="0.25">
      <c r="B68" s="82" t="s">
        <v>87</v>
      </c>
      <c r="C68" s="45"/>
      <c r="D68" s="45"/>
      <c r="E68" s="45"/>
      <c r="F68" s="45"/>
      <c r="G68" s="45"/>
      <c r="H68" s="45"/>
      <c r="I68" s="45"/>
      <c r="J68" s="46"/>
      <c r="K68" s="82" t="s">
        <v>178</v>
      </c>
      <c r="L68" s="45"/>
      <c r="M68" s="45"/>
      <c r="N68" s="45"/>
      <c r="O68" s="45"/>
      <c r="P68" s="45"/>
      <c r="Q68" s="45"/>
      <c r="R68" s="45"/>
      <c r="S68" s="45"/>
      <c r="T68" s="45"/>
      <c r="U68" s="45"/>
      <c r="V68" s="45"/>
      <c r="W68" s="45"/>
      <c r="X68" s="45"/>
      <c r="Y68" s="45"/>
      <c r="Z68" s="46"/>
      <c r="AA68" s="82" t="s">
        <v>179</v>
      </c>
      <c r="AB68" s="45"/>
      <c r="AC68" s="45"/>
      <c r="AD68" s="45"/>
      <c r="AE68" s="45"/>
      <c r="AF68" s="45"/>
      <c r="AG68" s="45"/>
      <c r="AH68" s="45"/>
      <c r="AI68" s="45"/>
      <c r="AJ68" s="46"/>
      <c r="AK68" s="82" t="s">
        <v>22</v>
      </c>
      <c r="AL68" s="45"/>
      <c r="AM68" s="45"/>
      <c r="AN68" s="45"/>
      <c r="AO68" s="45"/>
      <c r="AP68" s="45"/>
      <c r="AQ68" s="45"/>
      <c r="AR68" s="45"/>
      <c r="AS68" s="45"/>
      <c r="AT68" s="45"/>
      <c r="AU68" s="45"/>
      <c r="AV68" s="45"/>
      <c r="AW68" s="45"/>
      <c r="AX68" s="45"/>
      <c r="AY68" s="45"/>
      <c r="AZ68" s="46"/>
    </row>
    <row r="69" spans="2:69" x14ac:dyDescent="0.25">
      <c r="B69" s="47">
        <f>SUM(AA69:AJ76)</f>
        <v>113</v>
      </c>
      <c r="C69" s="85"/>
      <c r="D69" s="85"/>
      <c r="E69" s="85"/>
      <c r="F69" s="85"/>
      <c r="G69" s="85"/>
      <c r="H69" s="85"/>
      <c r="I69" s="85"/>
      <c r="J69" s="86"/>
      <c r="K69" s="47" t="s">
        <v>180</v>
      </c>
      <c r="L69" s="45"/>
      <c r="M69" s="45"/>
      <c r="N69" s="45"/>
      <c r="O69" s="45"/>
      <c r="P69" s="45"/>
      <c r="Q69" s="45"/>
      <c r="R69" s="45"/>
      <c r="S69" s="45"/>
      <c r="T69" s="45"/>
      <c r="U69" s="45"/>
      <c r="V69" s="45"/>
      <c r="W69" s="45"/>
      <c r="X69" s="45"/>
      <c r="Y69" s="45"/>
      <c r="Z69" s="46"/>
      <c r="AA69" s="47">
        <f>AP85</f>
        <v>17</v>
      </c>
      <c r="AB69" s="45"/>
      <c r="AC69" s="45"/>
      <c r="AD69" s="45"/>
      <c r="AE69" s="45"/>
      <c r="AF69" s="45"/>
      <c r="AG69" s="45"/>
      <c r="AH69" s="45"/>
      <c r="AI69" s="45"/>
      <c r="AJ69" s="46"/>
      <c r="AK69" s="120" t="s">
        <v>442</v>
      </c>
      <c r="AL69" s="74"/>
      <c r="AM69" s="74"/>
      <c r="AN69" s="74"/>
      <c r="AO69" s="74"/>
      <c r="AP69" s="74"/>
      <c r="AQ69" s="74"/>
      <c r="AR69" s="74"/>
      <c r="AS69" s="74"/>
      <c r="AT69" s="74"/>
      <c r="AU69" s="74"/>
      <c r="AV69" s="74"/>
      <c r="AW69" s="74"/>
      <c r="AX69" s="74"/>
      <c r="AY69" s="74"/>
      <c r="AZ69" s="75"/>
    </row>
    <row r="70" spans="2:69" x14ac:dyDescent="0.25">
      <c r="B70" s="97"/>
      <c r="C70" s="41"/>
      <c r="D70" s="41"/>
      <c r="E70" s="41"/>
      <c r="F70" s="41"/>
      <c r="G70" s="41"/>
      <c r="H70" s="41"/>
      <c r="I70" s="41"/>
      <c r="J70" s="98"/>
      <c r="K70" s="47" t="s">
        <v>181</v>
      </c>
      <c r="L70" s="45"/>
      <c r="M70" s="45"/>
      <c r="N70" s="45"/>
      <c r="O70" s="45"/>
      <c r="P70" s="45"/>
      <c r="Q70" s="45"/>
      <c r="R70" s="45"/>
      <c r="S70" s="45"/>
      <c r="T70" s="45"/>
      <c r="U70" s="45"/>
      <c r="V70" s="45"/>
      <c r="W70" s="45"/>
      <c r="X70" s="45"/>
      <c r="Y70" s="45"/>
      <c r="Z70" s="46"/>
      <c r="AA70" s="47">
        <f>AP84</f>
        <v>90</v>
      </c>
      <c r="AB70" s="45"/>
      <c r="AC70" s="45"/>
      <c r="AD70" s="45"/>
      <c r="AE70" s="45"/>
      <c r="AF70" s="45"/>
      <c r="AG70" s="45"/>
      <c r="AH70" s="45"/>
      <c r="AI70" s="45"/>
      <c r="AJ70" s="46"/>
      <c r="AK70" s="76"/>
      <c r="AL70" s="77"/>
      <c r="AM70" s="77"/>
      <c r="AN70" s="77"/>
      <c r="AO70" s="77"/>
      <c r="AP70" s="77"/>
      <c r="AQ70" s="77"/>
      <c r="AR70" s="77"/>
      <c r="AS70" s="77"/>
      <c r="AT70" s="77"/>
      <c r="AU70" s="77"/>
      <c r="AV70" s="77"/>
      <c r="AW70" s="77"/>
      <c r="AX70" s="77"/>
      <c r="AY70" s="77"/>
      <c r="AZ70" s="78"/>
    </row>
    <row r="71" spans="2:69" x14ac:dyDescent="0.25">
      <c r="B71" s="97"/>
      <c r="C71" s="41"/>
      <c r="D71" s="41"/>
      <c r="E71" s="41"/>
      <c r="F71" s="41"/>
      <c r="G71" s="41"/>
      <c r="H71" s="41"/>
      <c r="I71" s="41"/>
      <c r="J71" s="98"/>
      <c r="K71" s="47" t="s">
        <v>182</v>
      </c>
      <c r="L71" s="45"/>
      <c r="M71" s="45"/>
      <c r="N71" s="45"/>
      <c r="O71" s="45"/>
      <c r="P71" s="45"/>
      <c r="Q71" s="45"/>
      <c r="R71" s="45"/>
      <c r="S71" s="45"/>
      <c r="T71" s="45"/>
      <c r="U71" s="45"/>
      <c r="V71" s="45"/>
      <c r="W71" s="45"/>
      <c r="X71" s="45"/>
      <c r="Y71" s="45"/>
      <c r="Z71" s="46"/>
      <c r="AA71" s="47"/>
      <c r="AB71" s="45"/>
      <c r="AC71" s="45"/>
      <c r="AD71" s="45"/>
      <c r="AE71" s="45"/>
      <c r="AF71" s="45"/>
      <c r="AG71" s="45"/>
      <c r="AH71" s="45"/>
      <c r="AI71" s="45"/>
      <c r="AJ71" s="46"/>
      <c r="AK71" s="76"/>
      <c r="AL71" s="77"/>
      <c r="AM71" s="77"/>
      <c r="AN71" s="77"/>
      <c r="AO71" s="77"/>
      <c r="AP71" s="77"/>
      <c r="AQ71" s="77"/>
      <c r="AR71" s="77"/>
      <c r="AS71" s="77"/>
      <c r="AT71" s="77"/>
      <c r="AU71" s="77"/>
      <c r="AV71" s="77"/>
      <c r="AW71" s="77"/>
      <c r="AX71" s="77"/>
      <c r="AY71" s="77"/>
      <c r="AZ71" s="78"/>
    </row>
    <row r="72" spans="2:69" x14ac:dyDescent="0.25">
      <c r="B72" s="97"/>
      <c r="C72" s="41"/>
      <c r="D72" s="41"/>
      <c r="E72" s="41"/>
      <c r="F72" s="41"/>
      <c r="G72" s="41"/>
      <c r="H72" s="41"/>
      <c r="I72" s="41"/>
      <c r="J72" s="98"/>
      <c r="K72" s="47" t="s">
        <v>176</v>
      </c>
      <c r="L72" s="45"/>
      <c r="M72" s="45"/>
      <c r="N72" s="45"/>
      <c r="O72" s="45"/>
      <c r="P72" s="45"/>
      <c r="Q72" s="45"/>
      <c r="R72" s="45"/>
      <c r="S72" s="45"/>
      <c r="T72" s="45"/>
      <c r="U72" s="45"/>
      <c r="V72" s="45"/>
      <c r="W72" s="45"/>
      <c r="X72" s="45"/>
      <c r="Y72" s="45"/>
      <c r="Z72" s="46"/>
      <c r="AA72" s="47">
        <f>AP86</f>
        <v>3</v>
      </c>
      <c r="AB72" s="45"/>
      <c r="AC72" s="45"/>
      <c r="AD72" s="45"/>
      <c r="AE72" s="45"/>
      <c r="AF72" s="45"/>
      <c r="AG72" s="45"/>
      <c r="AH72" s="45"/>
      <c r="AI72" s="45"/>
      <c r="AJ72" s="46"/>
      <c r="AK72" s="76"/>
      <c r="AL72" s="77"/>
      <c r="AM72" s="77"/>
      <c r="AN72" s="77"/>
      <c r="AO72" s="77"/>
      <c r="AP72" s="77"/>
      <c r="AQ72" s="77"/>
      <c r="AR72" s="77"/>
      <c r="AS72" s="77"/>
      <c r="AT72" s="77"/>
      <c r="AU72" s="77"/>
      <c r="AV72" s="77"/>
      <c r="AW72" s="77"/>
      <c r="AX72" s="77"/>
      <c r="AY72" s="77"/>
      <c r="AZ72" s="78"/>
    </row>
    <row r="73" spans="2:69" x14ac:dyDescent="0.25">
      <c r="B73" s="97"/>
      <c r="C73" s="41"/>
      <c r="D73" s="41"/>
      <c r="E73" s="41"/>
      <c r="F73" s="41"/>
      <c r="G73" s="41"/>
      <c r="H73" s="41"/>
      <c r="I73" s="41"/>
      <c r="J73" s="98"/>
      <c r="K73" s="47" t="s">
        <v>70</v>
      </c>
      <c r="L73" s="45"/>
      <c r="M73" s="45"/>
      <c r="N73" s="45"/>
      <c r="O73" s="45"/>
      <c r="P73" s="45"/>
      <c r="Q73" s="45"/>
      <c r="R73" s="45"/>
      <c r="S73" s="45"/>
      <c r="T73" s="45"/>
      <c r="U73" s="45"/>
      <c r="V73" s="45"/>
      <c r="W73" s="45"/>
      <c r="X73" s="45"/>
      <c r="Y73" s="45"/>
      <c r="Z73" s="46"/>
      <c r="AA73" s="47">
        <f>AP86</f>
        <v>3</v>
      </c>
      <c r="AB73" s="45"/>
      <c r="AC73" s="45"/>
      <c r="AD73" s="45"/>
      <c r="AE73" s="45"/>
      <c r="AF73" s="45"/>
      <c r="AG73" s="45"/>
      <c r="AH73" s="45"/>
      <c r="AI73" s="45"/>
      <c r="AJ73" s="46"/>
      <c r="AK73" s="76"/>
      <c r="AL73" s="77"/>
      <c r="AM73" s="77"/>
      <c r="AN73" s="77"/>
      <c r="AO73" s="77"/>
      <c r="AP73" s="77"/>
      <c r="AQ73" s="77"/>
      <c r="AR73" s="77"/>
      <c r="AS73" s="77"/>
      <c r="AT73" s="77"/>
      <c r="AU73" s="77"/>
      <c r="AV73" s="77"/>
      <c r="AW73" s="77"/>
      <c r="AX73" s="77"/>
      <c r="AY73" s="77"/>
      <c r="AZ73" s="78"/>
    </row>
    <row r="74" spans="2:69" x14ac:dyDescent="0.25">
      <c r="B74" s="97"/>
      <c r="C74" s="41"/>
      <c r="D74" s="41"/>
      <c r="E74" s="41"/>
      <c r="F74" s="41"/>
      <c r="G74" s="41"/>
      <c r="H74" s="41"/>
      <c r="I74" s="41"/>
      <c r="J74" s="98"/>
      <c r="K74" s="47" t="s">
        <v>183</v>
      </c>
      <c r="L74" s="45"/>
      <c r="M74" s="45"/>
      <c r="N74" s="45"/>
      <c r="O74" s="45"/>
      <c r="P74" s="45"/>
      <c r="Q74" s="45"/>
      <c r="R74" s="45"/>
      <c r="S74" s="45"/>
      <c r="T74" s="45"/>
      <c r="U74" s="45"/>
      <c r="V74" s="45"/>
      <c r="W74" s="45"/>
      <c r="X74" s="45"/>
      <c r="Y74" s="45"/>
      <c r="Z74" s="46"/>
      <c r="AA74" s="47"/>
      <c r="AB74" s="45"/>
      <c r="AC74" s="45"/>
      <c r="AD74" s="45"/>
      <c r="AE74" s="45"/>
      <c r="AF74" s="45"/>
      <c r="AG74" s="45"/>
      <c r="AH74" s="45"/>
      <c r="AI74" s="45"/>
      <c r="AJ74" s="46"/>
      <c r="AK74" s="76"/>
      <c r="AL74" s="77"/>
      <c r="AM74" s="77"/>
      <c r="AN74" s="77"/>
      <c r="AO74" s="77"/>
      <c r="AP74" s="77"/>
      <c r="AQ74" s="77"/>
      <c r="AR74" s="77"/>
      <c r="AS74" s="77"/>
      <c r="AT74" s="77"/>
      <c r="AU74" s="77"/>
      <c r="AV74" s="77"/>
      <c r="AW74" s="77"/>
      <c r="AX74" s="77"/>
      <c r="AY74" s="77"/>
      <c r="AZ74" s="78"/>
    </row>
    <row r="75" spans="2:69" x14ac:dyDescent="0.25">
      <c r="B75" s="97"/>
      <c r="C75" s="41"/>
      <c r="D75" s="41"/>
      <c r="E75" s="41"/>
      <c r="F75" s="41"/>
      <c r="G75" s="41"/>
      <c r="H75" s="41"/>
      <c r="I75" s="41"/>
      <c r="J75" s="98"/>
      <c r="K75" s="47" t="s">
        <v>65</v>
      </c>
      <c r="L75" s="45"/>
      <c r="M75" s="45"/>
      <c r="N75" s="45"/>
      <c r="O75" s="45"/>
      <c r="P75" s="45"/>
      <c r="Q75" s="45"/>
      <c r="R75" s="45"/>
      <c r="S75" s="45"/>
      <c r="T75" s="45"/>
      <c r="U75" s="45"/>
      <c r="V75" s="45"/>
      <c r="W75" s="45"/>
      <c r="X75" s="45"/>
      <c r="Y75" s="45"/>
      <c r="Z75" s="46"/>
      <c r="AA75" s="47" t="s">
        <v>38</v>
      </c>
      <c r="AB75" s="45"/>
      <c r="AC75" s="45"/>
      <c r="AD75" s="45"/>
      <c r="AE75" s="45"/>
      <c r="AF75" s="45"/>
      <c r="AG75" s="45"/>
      <c r="AH75" s="45"/>
      <c r="AI75" s="45"/>
      <c r="AJ75" s="46"/>
      <c r="AK75" s="76"/>
      <c r="AL75" s="77"/>
      <c r="AM75" s="77"/>
      <c r="AN75" s="77"/>
      <c r="AO75" s="77"/>
      <c r="AP75" s="77"/>
      <c r="AQ75" s="77"/>
      <c r="AR75" s="77"/>
      <c r="AS75" s="77"/>
      <c r="AT75" s="77"/>
      <c r="AU75" s="77"/>
      <c r="AV75" s="77"/>
      <c r="AW75" s="77"/>
      <c r="AX75" s="77"/>
      <c r="AY75" s="77"/>
      <c r="AZ75" s="78"/>
    </row>
    <row r="76" spans="2:69" x14ac:dyDescent="0.25">
      <c r="B76" s="99"/>
      <c r="C76" s="102"/>
      <c r="D76" s="102"/>
      <c r="E76" s="102"/>
      <c r="F76" s="102"/>
      <c r="G76" s="102"/>
      <c r="H76" s="102"/>
      <c r="I76" s="102"/>
      <c r="J76" s="100"/>
      <c r="K76" s="47" t="s">
        <v>184</v>
      </c>
      <c r="L76" s="45"/>
      <c r="M76" s="45"/>
      <c r="N76" s="45"/>
      <c r="O76" s="45"/>
      <c r="P76" s="45"/>
      <c r="Q76" s="45"/>
      <c r="R76" s="45"/>
      <c r="S76" s="45"/>
      <c r="T76" s="45"/>
      <c r="U76" s="45"/>
      <c r="V76" s="45"/>
      <c r="W76" s="45"/>
      <c r="X76" s="45"/>
      <c r="Y76" s="45"/>
      <c r="Z76" s="46"/>
      <c r="AA76" s="47" t="s">
        <v>38</v>
      </c>
      <c r="AB76" s="45"/>
      <c r="AC76" s="45"/>
      <c r="AD76" s="45"/>
      <c r="AE76" s="45"/>
      <c r="AF76" s="45"/>
      <c r="AG76" s="45"/>
      <c r="AH76" s="45"/>
      <c r="AI76" s="45"/>
      <c r="AJ76" s="46"/>
      <c r="AK76" s="79"/>
      <c r="AL76" s="80"/>
      <c r="AM76" s="80"/>
      <c r="AN76" s="80"/>
      <c r="AO76" s="80"/>
      <c r="AP76" s="80"/>
      <c r="AQ76" s="80"/>
      <c r="AR76" s="80"/>
      <c r="AS76" s="80"/>
      <c r="AT76" s="80"/>
      <c r="AU76" s="80"/>
      <c r="AV76" s="80"/>
      <c r="AW76" s="80"/>
      <c r="AX76" s="80"/>
      <c r="AY76" s="80"/>
      <c r="AZ76" s="81"/>
    </row>
    <row r="77" spans="2:69" ht="0" hidden="1" customHeight="1" x14ac:dyDescent="0.25"/>
    <row r="78" spans="2:69" ht="22.5" customHeight="1" x14ac:dyDescent="0.25"/>
    <row r="79" spans="2:69" ht="17.100000000000001" customHeight="1" x14ac:dyDescent="0.25">
      <c r="B79" s="82" t="s">
        <v>185</v>
      </c>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5"/>
      <c r="BE79" s="45"/>
      <c r="BF79" s="45"/>
      <c r="BG79" s="45"/>
      <c r="BH79" s="45"/>
      <c r="BI79" s="45"/>
      <c r="BJ79" s="45"/>
      <c r="BK79" s="45"/>
      <c r="BL79" s="45"/>
      <c r="BM79" s="45"/>
      <c r="BN79" s="45"/>
      <c r="BO79" s="45"/>
      <c r="BP79" s="45"/>
      <c r="BQ79" s="46"/>
    </row>
    <row r="80" spans="2:69" ht="18" customHeight="1" x14ac:dyDescent="0.25">
      <c r="B80" s="83" t="s">
        <v>186</v>
      </c>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5"/>
      <c r="BA80" s="45"/>
      <c r="BB80" s="45"/>
      <c r="BC80" s="45"/>
      <c r="BD80" s="45"/>
      <c r="BE80" s="45"/>
      <c r="BF80" s="45"/>
      <c r="BG80" s="45"/>
      <c r="BH80" s="45"/>
      <c r="BI80" s="45"/>
      <c r="BJ80" s="45"/>
      <c r="BK80" s="45"/>
      <c r="BL80" s="45"/>
      <c r="BM80" s="45"/>
      <c r="BN80" s="45"/>
      <c r="BO80" s="45"/>
      <c r="BP80" s="45"/>
      <c r="BQ80" s="46"/>
    </row>
    <row r="81" spans="1:69" ht="75.599999999999994" customHeight="1" x14ac:dyDescent="0.25">
      <c r="A81" s="19" t="s">
        <v>370</v>
      </c>
      <c r="B81" s="82" t="s">
        <v>187</v>
      </c>
      <c r="C81" s="45"/>
      <c r="D81" s="46"/>
      <c r="E81" s="82" t="s">
        <v>188</v>
      </c>
      <c r="F81" s="45"/>
      <c r="G81" s="46"/>
      <c r="H81" s="82" t="s">
        <v>189</v>
      </c>
      <c r="I81" s="46"/>
      <c r="J81" s="82" t="s">
        <v>190</v>
      </c>
      <c r="K81" s="45"/>
      <c r="L81" s="45"/>
      <c r="M81" s="45"/>
      <c r="N81" s="45"/>
      <c r="O81" s="45"/>
      <c r="P81" s="46"/>
      <c r="Q81" s="82" t="s">
        <v>191</v>
      </c>
      <c r="R81" s="45"/>
      <c r="S81" s="45"/>
      <c r="T81" s="45"/>
      <c r="U81" s="46"/>
      <c r="V81" s="82" t="s">
        <v>192</v>
      </c>
      <c r="W81" s="45"/>
      <c r="X81" s="45"/>
      <c r="Y81" s="45"/>
      <c r="Z81" s="45"/>
      <c r="AA81" s="45"/>
      <c r="AB81" s="45"/>
      <c r="AC81" s="45"/>
      <c r="AD81" s="46"/>
      <c r="AE81" s="82" t="s">
        <v>193</v>
      </c>
      <c r="AF81" s="45"/>
      <c r="AG81" s="46"/>
      <c r="AH81" s="82" t="s">
        <v>194</v>
      </c>
      <c r="AI81" s="45"/>
      <c r="AJ81" s="45"/>
      <c r="AK81" s="45"/>
      <c r="AL81" s="45"/>
      <c r="AM81" s="45"/>
      <c r="AN81" s="45"/>
      <c r="AO81" s="46"/>
      <c r="AP81" s="82" t="s">
        <v>195</v>
      </c>
      <c r="AQ81" s="45"/>
      <c r="AR81" s="45"/>
      <c r="AS81" s="45"/>
      <c r="AT81" s="46"/>
      <c r="AU81" s="82" t="s">
        <v>196</v>
      </c>
      <c r="AV81" s="45"/>
      <c r="AW81" s="45"/>
      <c r="AX81" s="45"/>
      <c r="AY81" s="46"/>
      <c r="AZ81" s="82" t="s">
        <v>197</v>
      </c>
      <c r="BA81" s="45"/>
      <c r="BB81" s="45"/>
      <c r="BC81" s="45"/>
      <c r="BD81" s="45"/>
      <c r="BE81" s="45"/>
      <c r="BF81" s="45"/>
      <c r="BG81" s="45"/>
      <c r="BH81" s="45"/>
      <c r="BI81" s="45"/>
      <c r="BJ81" s="46"/>
      <c r="BK81" s="82" t="s">
        <v>22</v>
      </c>
      <c r="BL81" s="45"/>
      <c r="BM81" s="45"/>
      <c r="BN81" s="45"/>
      <c r="BO81" s="45"/>
      <c r="BP81" s="45"/>
      <c r="BQ81" s="46"/>
    </row>
    <row r="82" spans="1:69" s="15" customFormat="1" ht="126.75" customHeight="1" x14ac:dyDescent="0.25">
      <c r="A82" s="19"/>
      <c r="B82" s="25" t="s">
        <v>371</v>
      </c>
      <c r="C82" s="26"/>
      <c r="D82" s="27"/>
      <c r="E82" s="25" t="s">
        <v>372</v>
      </c>
      <c r="F82" s="26"/>
      <c r="G82" s="27"/>
      <c r="H82" s="107" t="s">
        <v>375</v>
      </c>
      <c r="I82" s="109"/>
      <c r="J82" s="18"/>
      <c r="K82" s="21"/>
      <c r="L82" s="21"/>
      <c r="M82" s="21"/>
      <c r="N82" s="21"/>
      <c r="O82" s="21"/>
      <c r="P82" s="20" t="s">
        <v>200</v>
      </c>
      <c r="Q82" s="28">
        <v>0</v>
      </c>
      <c r="R82" s="21"/>
      <c r="S82" s="21"/>
      <c r="T82" s="21"/>
      <c r="U82" s="20"/>
      <c r="V82" s="107">
        <v>0</v>
      </c>
      <c r="W82" s="108"/>
      <c r="X82" s="108"/>
      <c r="Y82" s="108"/>
      <c r="Z82" s="108"/>
      <c r="AA82" s="108"/>
      <c r="AB82" s="108"/>
      <c r="AC82" s="108"/>
      <c r="AD82" s="109"/>
      <c r="AE82" s="107" t="s">
        <v>373</v>
      </c>
      <c r="AF82" s="108"/>
      <c r="AG82" s="109"/>
      <c r="AH82" s="110" t="s">
        <v>374</v>
      </c>
      <c r="AI82" s="111"/>
      <c r="AJ82" s="111"/>
      <c r="AK82" s="111"/>
      <c r="AL82" s="111"/>
      <c r="AM82" s="111"/>
      <c r="AN82" s="111"/>
      <c r="AO82" s="112"/>
      <c r="AP82" s="18"/>
      <c r="AQ82" s="107">
        <v>17</v>
      </c>
      <c r="AR82" s="108"/>
      <c r="AS82" s="108"/>
      <c r="AT82" s="109"/>
      <c r="AU82" s="110">
        <v>2000</v>
      </c>
      <c r="AV82" s="111"/>
      <c r="AW82" s="111"/>
      <c r="AX82" s="111"/>
      <c r="AY82" s="112"/>
      <c r="AZ82" s="110" t="s">
        <v>426</v>
      </c>
      <c r="BA82" s="111"/>
      <c r="BB82" s="111"/>
      <c r="BC82" s="111"/>
      <c r="BD82" s="111"/>
      <c r="BE82" s="111"/>
      <c r="BF82" s="111"/>
      <c r="BG82" s="111"/>
      <c r="BH82" s="111"/>
      <c r="BI82" s="111"/>
      <c r="BJ82" s="112"/>
      <c r="BK82" s="110" t="s">
        <v>438</v>
      </c>
      <c r="BL82" s="111"/>
      <c r="BM82" s="111"/>
      <c r="BN82" s="111"/>
      <c r="BO82" s="111"/>
      <c r="BP82" s="111"/>
      <c r="BQ82" s="112"/>
    </row>
    <row r="83" spans="1:69" ht="195.75" customHeight="1" x14ac:dyDescent="0.25">
      <c r="B83" s="47" t="s">
        <v>198</v>
      </c>
      <c r="C83" s="45"/>
      <c r="D83" s="46"/>
      <c r="E83" s="47" t="s">
        <v>199</v>
      </c>
      <c r="F83" s="45"/>
      <c r="G83" s="46"/>
      <c r="H83" s="47" t="s">
        <v>439</v>
      </c>
      <c r="I83" s="46"/>
      <c r="J83" s="47" t="s">
        <v>200</v>
      </c>
      <c r="K83" s="45"/>
      <c r="L83" s="45"/>
      <c r="M83" s="45"/>
      <c r="N83" s="45"/>
      <c r="O83" s="45"/>
      <c r="P83" s="46"/>
      <c r="Q83" s="47">
        <v>180000</v>
      </c>
      <c r="R83" s="45"/>
      <c r="S83" s="45"/>
      <c r="T83" s="45"/>
      <c r="U83" s="46"/>
      <c r="V83" s="47">
        <v>0</v>
      </c>
      <c r="W83" s="45"/>
      <c r="X83" s="45"/>
      <c r="Y83" s="45"/>
      <c r="Z83" s="45"/>
      <c r="AA83" s="45"/>
      <c r="AB83" s="45"/>
      <c r="AC83" s="45"/>
      <c r="AD83" s="46"/>
      <c r="AE83" s="47">
        <v>15</v>
      </c>
      <c r="AF83" s="45"/>
      <c r="AG83" s="46"/>
      <c r="AH83" s="47" t="s">
        <v>201</v>
      </c>
      <c r="AI83" s="45"/>
      <c r="AJ83" s="45"/>
      <c r="AK83" s="45"/>
      <c r="AL83" s="45"/>
      <c r="AM83" s="45"/>
      <c r="AN83" s="45"/>
      <c r="AO83" s="46"/>
      <c r="AP83" s="47">
        <v>91</v>
      </c>
      <c r="AQ83" s="45"/>
      <c r="AR83" s="45"/>
      <c r="AS83" s="45"/>
      <c r="AT83" s="46"/>
      <c r="AU83" s="47" t="s">
        <v>202</v>
      </c>
      <c r="AV83" s="45"/>
      <c r="AW83" s="45"/>
      <c r="AX83" s="45"/>
      <c r="AY83" s="46"/>
      <c r="AZ83" s="70" t="s">
        <v>427</v>
      </c>
      <c r="BA83" s="45"/>
      <c r="BB83" s="45"/>
      <c r="BC83" s="45"/>
      <c r="BD83" s="45"/>
      <c r="BE83" s="45"/>
      <c r="BF83" s="45"/>
      <c r="BG83" s="45"/>
      <c r="BH83" s="45"/>
      <c r="BI83" s="45"/>
      <c r="BJ83" s="46"/>
      <c r="BK83" s="70" t="s">
        <v>444</v>
      </c>
      <c r="BL83" s="45"/>
      <c r="BM83" s="45"/>
      <c r="BN83" s="45"/>
      <c r="BO83" s="45"/>
      <c r="BP83" s="45"/>
      <c r="BQ83" s="46"/>
    </row>
    <row r="84" spans="1:69" ht="46.35" customHeight="1" x14ac:dyDescent="0.25">
      <c r="B84" s="47" t="s">
        <v>203</v>
      </c>
      <c r="C84" s="45"/>
      <c r="D84" s="46"/>
      <c r="E84" s="47" t="s">
        <v>13</v>
      </c>
      <c r="F84" s="45"/>
      <c r="G84" s="46"/>
      <c r="H84" s="47" t="s">
        <v>175</v>
      </c>
      <c r="I84" s="46"/>
      <c r="J84" s="47" t="s">
        <v>200</v>
      </c>
      <c r="K84" s="45"/>
      <c r="L84" s="45"/>
      <c r="M84" s="45"/>
      <c r="N84" s="45"/>
      <c r="O84" s="45"/>
      <c r="P84" s="46"/>
      <c r="Q84" s="47">
        <v>0</v>
      </c>
      <c r="R84" s="45"/>
      <c r="S84" s="45"/>
      <c r="T84" s="45"/>
      <c r="U84" s="46"/>
      <c r="V84" s="47">
        <v>0</v>
      </c>
      <c r="W84" s="45"/>
      <c r="X84" s="45"/>
      <c r="Y84" s="45"/>
      <c r="Z84" s="45"/>
      <c r="AA84" s="45"/>
      <c r="AB84" s="45"/>
      <c r="AC84" s="45"/>
      <c r="AD84" s="46"/>
      <c r="AE84" s="47">
        <v>1</v>
      </c>
      <c r="AF84" s="45"/>
      <c r="AG84" s="46"/>
      <c r="AH84" s="47" t="s">
        <v>122</v>
      </c>
      <c r="AI84" s="45"/>
      <c r="AJ84" s="45"/>
      <c r="AK84" s="45"/>
      <c r="AL84" s="45"/>
      <c r="AM84" s="45"/>
      <c r="AN84" s="45"/>
      <c r="AO84" s="46"/>
      <c r="AP84" s="47">
        <v>90</v>
      </c>
      <c r="AQ84" s="45"/>
      <c r="AR84" s="45"/>
      <c r="AS84" s="45"/>
      <c r="AT84" s="46"/>
      <c r="AU84" s="47" t="s">
        <v>204</v>
      </c>
      <c r="AV84" s="45"/>
      <c r="AW84" s="45"/>
      <c r="AX84" s="45"/>
      <c r="AY84" s="46"/>
      <c r="AZ84" s="47" t="s">
        <v>205</v>
      </c>
      <c r="BA84" s="45"/>
      <c r="BB84" s="45"/>
      <c r="BC84" s="45"/>
      <c r="BD84" s="45"/>
      <c r="BE84" s="45"/>
      <c r="BF84" s="45"/>
      <c r="BG84" s="45"/>
      <c r="BH84" s="45"/>
      <c r="BI84" s="45"/>
      <c r="BJ84" s="46"/>
      <c r="BK84" s="47" t="s">
        <v>206</v>
      </c>
      <c r="BL84" s="45"/>
      <c r="BM84" s="45"/>
      <c r="BN84" s="45"/>
      <c r="BO84" s="45"/>
      <c r="BP84" s="45"/>
      <c r="BQ84" s="46"/>
    </row>
    <row r="85" spans="1:69" ht="46.35" customHeight="1" x14ac:dyDescent="0.25">
      <c r="B85" s="47" t="s">
        <v>203</v>
      </c>
      <c r="C85" s="45"/>
      <c r="D85" s="46"/>
      <c r="E85" s="47" t="s">
        <v>13</v>
      </c>
      <c r="F85" s="45"/>
      <c r="G85" s="46"/>
      <c r="H85" s="47" t="s">
        <v>175</v>
      </c>
      <c r="I85" s="46"/>
      <c r="J85" s="47" t="s">
        <v>200</v>
      </c>
      <c r="K85" s="45"/>
      <c r="L85" s="45"/>
      <c r="M85" s="45"/>
      <c r="N85" s="45"/>
      <c r="O85" s="45"/>
      <c r="P85" s="46"/>
      <c r="Q85" s="47">
        <v>0</v>
      </c>
      <c r="R85" s="45"/>
      <c r="S85" s="45"/>
      <c r="T85" s="45"/>
      <c r="U85" s="46"/>
      <c r="V85" s="47">
        <v>0</v>
      </c>
      <c r="W85" s="45"/>
      <c r="X85" s="45"/>
      <c r="Y85" s="45"/>
      <c r="Z85" s="45"/>
      <c r="AA85" s="45"/>
      <c r="AB85" s="45"/>
      <c r="AC85" s="45"/>
      <c r="AD85" s="46"/>
      <c r="AE85" s="47">
        <v>1</v>
      </c>
      <c r="AF85" s="45"/>
      <c r="AG85" s="46"/>
      <c r="AH85" s="47" t="s">
        <v>201</v>
      </c>
      <c r="AI85" s="45"/>
      <c r="AJ85" s="45"/>
      <c r="AK85" s="45"/>
      <c r="AL85" s="45"/>
      <c r="AM85" s="45"/>
      <c r="AN85" s="45"/>
      <c r="AO85" s="46"/>
      <c r="AP85" s="47">
        <v>17</v>
      </c>
      <c r="AQ85" s="45"/>
      <c r="AR85" s="45"/>
      <c r="AS85" s="45"/>
      <c r="AT85" s="46"/>
      <c r="AU85" s="47" t="s">
        <v>207</v>
      </c>
      <c r="AV85" s="45"/>
      <c r="AW85" s="45"/>
      <c r="AX85" s="45"/>
      <c r="AY85" s="46"/>
      <c r="AZ85" s="47" t="s">
        <v>205</v>
      </c>
      <c r="BA85" s="45"/>
      <c r="BB85" s="45"/>
      <c r="BC85" s="45"/>
      <c r="BD85" s="45"/>
      <c r="BE85" s="45"/>
      <c r="BF85" s="45"/>
      <c r="BG85" s="45"/>
      <c r="BH85" s="45"/>
      <c r="BI85" s="45"/>
      <c r="BJ85" s="46"/>
      <c r="BK85" s="47" t="s">
        <v>206</v>
      </c>
      <c r="BL85" s="45"/>
      <c r="BM85" s="45"/>
      <c r="BN85" s="45"/>
      <c r="BO85" s="45"/>
      <c r="BP85" s="45"/>
      <c r="BQ85" s="46"/>
    </row>
    <row r="86" spans="1:69" ht="46.35" customHeight="1" x14ac:dyDescent="0.25">
      <c r="B86" s="47" t="s">
        <v>203</v>
      </c>
      <c r="C86" s="45"/>
      <c r="D86" s="46"/>
      <c r="E86" s="47" t="s">
        <v>13</v>
      </c>
      <c r="F86" s="45"/>
      <c r="G86" s="46"/>
      <c r="H86" s="47" t="s">
        <v>175</v>
      </c>
      <c r="I86" s="46"/>
      <c r="J86" s="47" t="s">
        <v>200</v>
      </c>
      <c r="K86" s="45"/>
      <c r="L86" s="45"/>
      <c r="M86" s="45"/>
      <c r="N86" s="45"/>
      <c r="O86" s="45"/>
      <c r="P86" s="46"/>
      <c r="Q86" s="47">
        <v>0</v>
      </c>
      <c r="R86" s="45"/>
      <c r="S86" s="45"/>
      <c r="T86" s="45"/>
      <c r="U86" s="46"/>
      <c r="V86" s="47">
        <v>0</v>
      </c>
      <c r="W86" s="45"/>
      <c r="X86" s="45"/>
      <c r="Y86" s="45"/>
      <c r="Z86" s="45"/>
      <c r="AA86" s="45"/>
      <c r="AB86" s="45"/>
      <c r="AC86" s="45"/>
      <c r="AD86" s="46"/>
      <c r="AE86" s="47">
        <v>1</v>
      </c>
      <c r="AF86" s="45"/>
      <c r="AG86" s="46"/>
      <c r="AH86" s="47" t="s">
        <v>135</v>
      </c>
      <c r="AI86" s="45"/>
      <c r="AJ86" s="45"/>
      <c r="AK86" s="45"/>
      <c r="AL86" s="45"/>
      <c r="AM86" s="45"/>
      <c r="AN86" s="45"/>
      <c r="AO86" s="46"/>
      <c r="AP86" s="47">
        <v>3</v>
      </c>
      <c r="AQ86" s="45"/>
      <c r="AR86" s="45"/>
      <c r="AS86" s="45"/>
      <c r="AT86" s="46"/>
      <c r="AU86" s="47" t="s">
        <v>208</v>
      </c>
      <c r="AV86" s="45"/>
      <c r="AW86" s="45"/>
      <c r="AX86" s="45"/>
      <c r="AY86" s="46"/>
      <c r="AZ86" s="47" t="s">
        <v>205</v>
      </c>
      <c r="BA86" s="45"/>
      <c r="BB86" s="45"/>
      <c r="BC86" s="45"/>
      <c r="BD86" s="45"/>
      <c r="BE86" s="45"/>
      <c r="BF86" s="45"/>
      <c r="BG86" s="45"/>
      <c r="BH86" s="45"/>
      <c r="BI86" s="45"/>
      <c r="BJ86" s="46"/>
      <c r="BK86" s="47" t="s">
        <v>206</v>
      </c>
      <c r="BL86" s="45"/>
      <c r="BM86" s="45"/>
      <c r="BN86" s="45"/>
      <c r="BO86" s="45"/>
      <c r="BP86" s="45"/>
      <c r="BQ86" s="46"/>
    </row>
    <row r="87" spans="1:69" ht="46.35" customHeight="1" x14ac:dyDescent="0.25">
      <c r="B87" s="47" t="s">
        <v>203</v>
      </c>
      <c r="C87" s="45"/>
      <c r="D87" s="46"/>
      <c r="E87" s="47" t="s">
        <v>13</v>
      </c>
      <c r="F87" s="45"/>
      <c r="G87" s="46"/>
      <c r="H87" s="47" t="s">
        <v>175</v>
      </c>
      <c r="I87" s="46"/>
      <c r="J87" s="47" t="s">
        <v>200</v>
      </c>
      <c r="K87" s="45"/>
      <c r="L87" s="45"/>
      <c r="M87" s="45"/>
      <c r="N87" s="45"/>
      <c r="O87" s="45"/>
      <c r="P87" s="46"/>
      <c r="Q87" s="47">
        <v>0</v>
      </c>
      <c r="R87" s="45"/>
      <c r="S87" s="45"/>
      <c r="T87" s="45"/>
      <c r="U87" s="46"/>
      <c r="V87" s="47">
        <v>0</v>
      </c>
      <c r="W87" s="45"/>
      <c r="X87" s="45"/>
      <c r="Y87" s="45"/>
      <c r="Z87" s="45"/>
      <c r="AA87" s="45"/>
      <c r="AB87" s="45"/>
      <c r="AC87" s="45"/>
      <c r="AD87" s="46"/>
      <c r="AE87" s="47">
        <v>1</v>
      </c>
      <c r="AF87" s="45"/>
      <c r="AG87" s="46"/>
      <c r="AH87" s="47" t="s">
        <v>126</v>
      </c>
      <c r="AI87" s="45"/>
      <c r="AJ87" s="45"/>
      <c r="AK87" s="45"/>
      <c r="AL87" s="45"/>
      <c r="AM87" s="45"/>
      <c r="AN87" s="45"/>
      <c r="AO87" s="46"/>
      <c r="AP87" s="47">
        <v>2</v>
      </c>
      <c r="AQ87" s="45"/>
      <c r="AR87" s="45"/>
      <c r="AS87" s="45"/>
      <c r="AT87" s="46"/>
      <c r="AU87" s="47" t="s">
        <v>209</v>
      </c>
      <c r="AV87" s="45"/>
      <c r="AW87" s="45"/>
      <c r="AX87" s="45"/>
      <c r="AY87" s="46"/>
      <c r="AZ87" s="47" t="s">
        <v>205</v>
      </c>
      <c r="BA87" s="45"/>
      <c r="BB87" s="45"/>
      <c r="BC87" s="45"/>
      <c r="BD87" s="45"/>
      <c r="BE87" s="45"/>
      <c r="BF87" s="45"/>
      <c r="BG87" s="45"/>
      <c r="BH87" s="45"/>
      <c r="BI87" s="45"/>
      <c r="BJ87" s="46"/>
      <c r="BK87" s="47" t="s">
        <v>206</v>
      </c>
      <c r="BL87" s="45"/>
      <c r="BM87" s="45"/>
      <c r="BN87" s="45"/>
      <c r="BO87" s="45"/>
      <c r="BP87" s="45"/>
      <c r="BQ87" s="46"/>
    </row>
    <row r="88" spans="1:69" ht="0" hidden="1" customHeight="1" x14ac:dyDescent="0.25"/>
    <row r="89" spans="1:69" ht="17.649999999999999" customHeight="1" x14ac:dyDescent="0.25"/>
    <row r="90" spans="1:69" ht="60.6" customHeight="1" x14ac:dyDescent="0.25">
      <c r="B90" s="82" t="s">
        <v>210</v>
      </c>
      <c r="C90" s="45"/>
      <c r="D90" s="45"/>
      <c r="E90" s="45"/>
      <c r="F90" s="45"/>
      <c r="G90" s="45"/>
      <c r="H90" s="45"/>
      <c r="I90" s="45"/>
      <c r="J90" s="45"/>
      <c r="K90" s="46"/>
      <c r="L90" s="82" t="s">
        <v>38</v>
      </c>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c r="BD90" s="45"/>
      <c r="BE90" s="45"/>
      <c r="BF90" s="46"/>
    </row>
    <row r="91" spans="1:69" ht="45.75" customHeight="1" x14ac:dyDescent="0.25">
      <c r="B91" s="83" t="s">
        <v>211</v>
      </c>
      <c r="C91" s="45"/>
      <c r="D91" s="45"/>
      <c r="E91" s="45"/>
      <c r="F91" s="45"/>
      <c r="G91" s="45"/>
      <c r="H91" s="45"/>
      <c r="I91" s="45"/>
      <c r="J91" s="45"/>
      <c r="K91" s="46"/>
      <c r="L91" s="82" t="s">
        <v>38</v>
      </c>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45"/>
      <c r="AY91" s="45"/>
      <c r="AZ91" s="45"/>
      <c r="BA91" s="45"/>
      <c r="BB91" s="45"/>
      <c r="BC91" s="45"/>
      <c r="BD91" s="45"/>
      <c r="BE91" s="45"/>
      <c r="BF91" s="46"/>
    </row>
    <row r="92" spans="1:69" ht="45.6" customHeight="1" x14ac:dyDescent="0.25">
      <c r="B92" s="82" t="s">
        <v>87</v>
      </c>
      <c r="C92" s="45"/>
      <c r="D92" s="45"/>
      <c r="E92" s="45"/>
      <c r="F92" s="45"/>
      <c r="G92" s="45"/>
      <c r="H92" s="45"/>
      <c r="I92" s="45"/>
      <c r="J92" s="45"/>
      <c r="K92" s="46"/>
      <c r="L92" s="82" t="s">
        <v>212</v>
      </c>
      <c r="M92" s="45"/>
      <c r="N92" s="45"/>
      <c r="O92" s="45"/>
      <c r="P92" s="45"/>
      <c r="Q92" s="45"/>
      <c r="R92" s="45"/>
      <c r="S92" s="45"/>
      <c r="T92" s="45"/>
      <c r="U92" s="45"/>
      <c r="V92" s="45"/>
      <c r="W92" s="45"/>
      <c r="X92" s="46"/>
      <c r="Y92" s="82" t="s">
        <v>213</v>
      </c>
      <c r="Z92" s="45"/>
      <c r="AA92" s="45"/>
      <c r="AB92" s="45"/>
      <c r="AC92" s="45"/>
      <c r="AD92" s="45"/>
      <c r="AE92" s="45"/>
      <c r="AF92" s="45"/>
      <c r="AG92" s="45"/>
      <c r="AH92" s="45"/>
      <c r="AI92" s="46"/>
      <c r="AJ92" s="82" t="s">
        <v>214</v>
      </c>
      <c r="AK92" s="45"/>
      <c r="AL92" s="45"/>
      <c r="AM92" s="45"/>
      <c r="AN92" s="45"/>
      <c r="AO92" s="45"/>
      <c r="AP92" s="46"/>
      <c r="AQ92" s="82" t="s">
        <v>22</v>
      </c>
      <c r="AR92" s="45"/>
      <c r="AS92" s="45"/>
      <c r="AT92" s="45"/>
      <c r="AU92" s="45"/>
      <c r="AV92" s="45"/>
      <c r="AW92" s="45"/>
      <c r="AX92" s="45"/>
      <c r="AY92" s="45"/>
      <c r="AZ92" s="45"/>
      <c r="BA92" s="45"/>
      <c r="BB92" s="45"/>
      <c r="BC92" s="45"/>
      <c r="BD92" s="45"/>
      <c r="BE92" s="45"/>
      <c r="BF92" s="46"/>
    </row>
    <row r="93" spans="1:69" x14ac:dyDescent="0.25">
      <c r="B93" s="47">
        <v>0</v>
      </c>
      <c r="C93" s="85"/>
      <c r="D93" s="85"/>
      <c r="E93" s="85"/>
      <c r="F93" s="85"/>
      <c r="G93" s="85"/>
      <c r="H93" s="85"/>
      <c r="I93" s="85"/>
      <c r="J93" s="85"/>
      <c r="K93" s="86"/>
      <c r="L93" s="47" t="s">
        <v>215</v>
      </c>
      <c r="M93" s="45"/>
      <c r="N93" s="45"/>
      <c r="O93" s="45"/>
      <c r="P93" s="45"/>
      <c r="Q93" s="45"/>
      <c r="R93" s="45"/>
      <c r="S93" s="45"/>
      <c r="T93" s="45"/>
      <c r="U93" s="45"/>
      <c r="V93" s="45"/>
      <c r="W93" s="45"/>
      <c r="X93" s="46"/>
      <c r="Y93" s="47" t="s">
        <v>38</v>
      </c>
      <c r="Z93" s="45"/>
      <c r="AA93" s="45"/>
      <c r="AB93" s="45"/>
      <c r="AC93" s="45"/>
      <c r="AD93" s="45"/>
      <c r="AE93" s="45"/>
      <c r="AF93" s="45"/>
      <c r="AG93" s="45"/>
      <c r="AH93" s="45"/>
      <c r="AI93" s="46"/>
      <c r="AJ93" s="47"/>
      <c r="AK93" s="45"/>
      <c r="AL93" s="45"/>
      <c r="AM93" s="45"/>
      <c r="AN93" s="45"/>
      <c r="AO93" s="45"/>
      <c r="AP93" s="46"/>
      <c r="AQ93" s="47"/>
      <c r="AR93" s="45"/>
      <c r="AS93" s="45"/>
      <c r="AT93" s="45"/>
      <c r="AU93" s="45"/>
      <c r="AV93" s="45"/>
      <c r="AW93" s="45"/>
      <c r="AX93" s="45"/>
      <c r="AY93" s="45"/>
      <c r="AZ93" s="45"/>
      <c r="BA93" s="45"/>
      <c r="BB93" s="45"/>
      <c r="BC93" s="45"/>
      <c r="BD93" s="45"/>
      <c r="BE93" s="45"/>
      <c r="BF93" s="46"/>
    </row>
    <row r="94" spans="1:69" x14ac:dyDescent="0.25">
      <c r="B94" s="97"/>
      <c r="C94" s="41"/>
      <c r="D94" s="41"/>
      <c r="E94" s="41"/>
      <c r="F94" s="41"/>
      <c r="G94" s="41"/>
      <c r="H94" s="41"/>
      <c r="I94" s="41"/>
      <c r="J94" s="41"/>
      <c r="K94" s="98"/>
      <c r="L94" s="47" t="s">
        <v>216</v>
      </c>
      <c r="M94" s="45"/>
      <c r="N94" s="45"/>
      <c r="O94" s="45"/>
      <c r="P94" s="45"/>
      <c r="Q94" s="45"/>
      <c r="R94" s="45"/>
      <c r="S94" s="45"/>
      <c r="T94" s="45"/>
      <c r="U94" s="45"/>
      <c r="V94" s="45"/>
      <c r="W94" s="45"/>
      <c r="X94" s="46"/>
      <c r="Y94" s="47" t="s">
        <v>38</v>
      </c>
      <c r="Z94" s="45"/>
      <c r="AA94" s="45"/>
      <c r="AB94" s="45"/>
      <c r="AC94" s="45"/>
      <c r="AD94" s="45"/>
      <c r="AE94" s="45"/>
      <c r="AF94" s="45"/>
      <c r="AG94" s="45"/>
      <c r="AH94" s="45"/>
      <c r="AI94" s="46"/>
      <c r="AJ94" s="47" t="s">
        <v>38</v>
      </c>
      <c r="AK94" s="45"/>
      <c r="AL94" s="45"/>
      <c r="AM94" s="45"/>
      <c r="AN94" s="45"/>
      <c r="AO94" s="45"/>
      <c r="AP94" s="46"/>
      <c r="AQ94" s="47"/>
      <c r="AR94" s="45"/>
      <c r="AS94" s="45"/>
      <c r="AT94" s="45"/>
      <c r="AU94" s="45"/>
      <c r="AV94" s="45"/>
      <c r="AW94" s="45"/>
      <c r="AX94" s="45"/>
      <c r="AY94" s="45"/>
      <c r="AZ94" s="45"/>
      <c r="BA94" s="45"/>
      <c r="BB94" s="45"/>
      <c r="BC94" s="45"/>
      <c r="BD94" s="45"/>
      <c r="BE94" s="45"/>
      <c r="BF94" s="46"/>
    </row>
    <row r="95" spans="1:69" x14ac:dyDescent="0.25">
      <c r="B95" s="97"/>
      <c r="C95" s="41"/>
      <c r="D95" s="41"/>
      <c r="E95" s="41"/>
      <c r="F95" s="41"/>
      <c r="G95" s="41"/>
      <c r="H95" s="41"/>
      <c r="I95" s="41"/>
      <c r="J95" s="41"/>
      <c r="K95" s="98"/>
      <c r="L95" s="47" t="s">
        <v>217</v>
      </c>
      <c r="M95" s="45"/>
      <c r="N95" s="45"/>
      <c r="O95" s="45"/>
      <c r="P95" s="45"/>
      <c r="Q95" s="45"/>
      <c r="R95" s="45"/>
      <c r="S95" s="45"/>
      <c r="T95" s="45"/>
      <c r="U95" s="45"/>
      <c r="V95" s="45"/>
      <c r="W95" s="45"/>
      <c r="X95" s="46"/>
      <c r="Y95" s="47" t="s">
        <v>38</v>
      </c>
      <c r="Z95" s="45"/>
      <c r="AA95" s="45"/>
      <c r="AB95" s="45"/>
      <c r="AC95" s="45"/>
      <c r="AD95" s="45"/>
      <c r="AE95" s="45"/>
      <c r="AF95" s="45"/>
      <c r="AG95" s="45"/>
      <c r="AH95" s="45"/>
      <c r="AI95" s="46"/>
      <c r="AJ95" s="47" t="s">
        <v>38</v>
      </c>
      <c r="AK95" s="45"/>
      <c r="AL95" s="45"/>
      <c r="AM95" s="45"/>
      <c r="AN95" s="45"/>
      <c r="AO95" s="45"/>
      <c r="AP95" s="46"/>
      <c r="AQ95" s="47"/>
      <c r="AR95" s="45"/>
      <c r="AS95" s="45"/>
      <c r="AT95" s="45"/>
      <c r="AU95" s="45"/>
      <c r="AV95" s="45"/>
      <c r="AW95" s="45"/>
      <c r="AX95" s="45"/>
      <c r="AY95" s="45"/>
      <c r="AZ95" s="45"/>
      <c r="BA95" s="45"/>
      <c r="BB95" s="45"/>
      <c r="BC95" s="45"/>
      <c r="BD95" s="45"/>
      <c r="BE95" s="45"/>
      <c r="BF95" s="46"/>
    </row>
    <row r="96" spans="1:69" x14ac:dyDescent="0.25">
      <c r="B96" s="99"/>
      <c r="C96" s="102"/>
      <c r="D96" s="102"/>
      <c r="E96" s="102"/>
      <c r="F96" s="102"/>
      <c r="G96" s="102"/>
      <c r="H96" s="102"/>
      <c r="I96" s="102"/>
      <c r="J96" s="102"/>
      <c r="K96" s="100"/>
      <c r="L96" s="47" t="s">
        <v>184</v>
      </c>
      <c r="M96" s="45"/>
      <c r="N96" s="45"/>
      <c r="O96" s="45"/>
      <c r="P96" s="45"/>
      <c r="Q96" s="45"/>
      <c r="R96" s="45"/>
      <c r="S96" s="45"/>
      <c r="T96" s="45"/>
      <c r="U96" s="45"/>
      <c r="V96" s="45"/>
      <c r="W96" s="45"/>
      <c r="X96" s="46"/>
      <c r="Y96" s="47" t="s">
        <v>38</v>
      </c>
      <c r="Z96" s="45"/>
      <c r="AA96" s="45"/>
      <c r="AB96" s="45"/>
      <c r="AC96" s="45"/>
      <c r="AD96" s="45"/>
      <c r="AE96" s="45"/>
      <c r="AF96" s="45"/>
      <c r="AG96" s="45"/>
      <c r="AH96" s="45"/>
      <c r="AI96" s="46"/>
      <c r="AJ96" s="47" t="s">
        <v>38</v>
      </c>
      <c r="AK96" s="45"/>
      <c r="AL96" s="45"/>
      <c r="AM96" s="45"/>
      <c r="AN96" s="45"/>
      <c r="AO96" s="45"/>
      <c r="AP96" s="46"/>
      <c r="AQ96" s="47"/>
      <c r="AR96" s="45"/>
      <c r="AS96" s="45"/>
      <c r="AT96" s="45"/>
      <c r="AU96" s="45"/>
      <c r="AV96" s="45"/>
      <c r="AW96" s="45"/>
      <c r="AX96" s="45"/>
      <c r="AY96" s="45"/>
      <c r="AZ96" s="45"/>
      <c r="BA96" s="45"/>
      <c r="BB96" s="45"/>
      <c r="BC96" s="45"/>
      <c r="BD96" s="45"/>
      <c r="BE96" s="45"/>
      <c r="BF96" s="46"/>
    </row>
    <row r="97" spans="2:55" ht="0" hidden="1" customHeight="1" x14ac:dyDescent="0.25"/>
    <row r="98" spans="2:55" ht="17.25" customHeight="1" x14ac:dyDescent="0.25"/>
    <row r="99" spans="2:55" ht="47.1" customHeight="1" x14ac:dyDescent="0.25">
      <c r="B99" s="82" t="s">
        <v>218</v>
      </c>
      <c r="C99" s="45"/>
      <c r="D99" s="45"/>
      <c r="E99" s="45"/>
      <c r="F99" s="45"/>
      <c r="G99" s="45"/>
      <c r="H99" s="45"/>
      <c r="I99" s="45"/>
      <c r="J99" s="45"/>
      <c r="K99" s="45"/>
      <c r="L99" s="46"/>
      <c r="M99" s="82" t="s">
        <v>38</v>
      </c>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6"/>
    </row>
    <row r="100" spans="2:55" ht="20.85" customHeight="1" x14ac:dyDescent="0.25">
      <c r="B100" s="82" t="s">
        <v>87</v>
      </c>
      <c r="C100" s="45"/>
      <c r="D100" s="45"/>
      <c r="E100" s="45"/>
      <c r="F100" s="45"/>
      <c r="G100" s="45"/>
      <c r="H100" s="45"/>
      <c r="I100" s="45"/>
      <c r="J100" s="45"/>
      <c r="K100" s="45"/>
      <c r="L100" s="46"/>
      <c r="M100" s="82" t="s">
        <v>219</v>
      </c>
      <c r="N100" s="45"/>
      <c r="O100" s="45"/>
      <c r="P100" s="45"/>
      <c r="Q100" s="45"/>
      <c r="R100" s="45"/>
      <c r="S100" s="45"/>
      <c r="T100" s="45"/>
      <c r="U100" s="45"/>
      <c r="V100" s="45"/>
      <c r="W100" s="45"/>
      <c r="X100" s="45"/>
      <c r="Y100" s="45"/>
      <c r="Z100" s="45"/>
      <c r="AA100" s="45"/>
      <c r="AB100" s="45"/>
      <c r="AC100" s="46"/>
      <c r="AD100" s="82" t="s">
        <v>220</v>
      </c>
      <c r="AE100" s="45"/>
      <c r="AF100" s="45"/>
      <c r="AG100" s="45"/>
      <c r="AH100" s="45"/>
      <c r="AI100" s="45"/>
      <c r="AJ100" s="45"/>
      <c r="AK100" s="46"/>
      <c r="AL100" s="82" t="s">
        <v>22</v>
      </c>
      <c r="AM100" s="45"/>
      <c r="AN100" s="45"/>
      <c r="AO100" s="45"/>
      <c r="AP100" s="45"/>
      <c r="AQ100" s="45"/>
      <c r="AR100" s="45"/>
      <c r="AS100" s="45"/>
      <c r="AT100" s="45"/>
      <c r="AU100" s="45"/>
      <c r="AV100" s="45"/>
      <c r="AW100" s="45"/>
      <c r="AX100" s="45"/>
      <c r="AY100" s="45"/>
      <c r="AZ100" s="45"/>
      <c r="BA100" s="45"/>
      <c r="BB100" s="46"/>
    </row>
    <row r="101" spans="2:55" ht="55.5" customHeight="1" x14ac:dyDescent="0.25">
      <c r="B101" s="103">
        <v>62</v>
      </c>
      <c r="C101" s="85"/>
      <c r="D101" s="85"/>
      <c r="E101" s="85"/>
      <c r="F101" s="85"/>
      <c r="G101" s="85"/>
      <c r="H101" s="85"/>
      <c r="I101" s="85"/>
      <c r="J101" s="85"/>
      <c r="K101" s="85"/>
      <c r="L101" s="86"/>
      <c r="M101" s="47" t="s">
        <v>180</v>
      </c>
      <c r="N101" s="45"/>
      <c r="O101" s="45"/>
      <c r="P101" s="45"/>
      <c r="Q101" s="45"/>
      <c r="R101" s="45"/>
      <c r="S101" s="45"/>
      <c r="T101" s="45"/>
      <c r="U101" s="45"/>
      <c r="V101" s="45"/>
      <c r="W101" s="45"/>
      <c r="X101" s="45"/>
      <c r="Y101" s="45"/>
      <c r="Z101" s="45"/>
      <c r="AA101" s="45"/>
      <c r="AB101" s="45"/>
      <c r="AC101" s="46"/>
      <c r="AD101" s="70" t="s">
        <v>441</v>
      </c>
      <c r="AE101" s="45"/>
      <c r="AF101" s="45"/>
      <c r="AG101" s="45"/>
      <c r="AH101" s="45"/>
      <c r="AI101" s="45"/>
      <c r="AJ101" s="45"/>
      <c r="AK101" s="46"/>
      <c r="AL101" s="47" t="s">
        <v>221</v>
      </c>
      <c r="AM101" s="45"/>
      <c r="AN101" s="45"/>
      <c r="AO101" s="45"/>
      <c r="AP101" s="45"/>
      <c r="AQ101" s="45"/>
      <c r="AR101" s="45"/>
      <c r="AS101" s="45"/>
      <c r="AT101" s="45"/>
      <c r="AU101" s="45"/>
      <c r="AV101" s="45"/>
      <c r="AW101" s="45"/>
      <c r="AX101" s="45"/>
      <c r="AY101" s="45"/>
      <c r="AZ101" s="45"/>
      <c r="BA101" s="45"/>
      <c r="BB101" s="46"/>
    </row>
    <row r="102" spans="2:55" x14ac:dyDescent="0.25">
      <c r="B102" s="97"/>
      <c r="C102" s="41"/>
      <c r="D102" s="41"/>
      <c r="E102" s="41"/>
      <c r="F102" s="41"/>
      <c r="G102" s="41"/>
      <c r="H102" s="41"/>
      <c r="I102" s="41"/>
      <c r="J102" s="41"/>
      <c r="K102" s="41"/>
      <c r="L102" s="98"/>
      <c r="M102" s="47" t="s">
        <v>181</v>
      </c>
      <c r="N102" s="45"/>
      <c r="O102" s="45"/>
      <c r="P102" s="45"/>
      <c r="Q102" s="45"/>
      <c r="R102" s="45"/>
      <c r="S102" s="45"/>
      <c r="T102" s="45"/>
      <c r="U102" s="45"/>
      <c r="V102" s="45"/>
      <c r="W102" s="45"/>
      <c r="X102" s="45"/>
      <c r="Y102" s="45"/>
      <c r="Z102" s="45"/>
      <c r="AA102" s="45"/>
      <c r="AB102" s="45"/>
      <c r="AC102" s="46"/>
      <c r="AD102" s="47" t="s">
        <v>38</v>
      </c>
      <c r="AE102" s="45"/>
      <c r="AF102" s="45"/>
      <c r="AG102" s="45"/>
      <c r="AH102" s="45"/>
      <c r="AI102" s="45"/>
      <c r="AJ102" s="45"/>
      <c r="AK102" s="46"/>
      <c r="AL102" s="47"/>
      <c r="AM102" s="45"/>
      <c r="AN102" s="45"/>
      <c r="AO102" s="45"/>
      <c r="AP102" s="45"/>
      <c r="AQ102" s="45"/>
      <c r="AR102" s="45"/>
      <c r="AS102" s="45"/>
      <c r="AT102" s="45"/>
      <c r="AU102" s="45"/>
      <c r="AV102" s="45"/>
      <c r="AW102" s="45"/>
      <c r="AX102" s="45"/>
      <c r="AY102" s="45"/>
      <c r="AZ102" s="45"/>
      <c r="BA102" s="45"/>
      <c r="BB102" s="46"/>
    </row>
    <row r="103" spans="2:55" x14ac:dyDescent="0.25">
      <c r="B103" s="97"/>
      <c r="C103" s="41"/>
      <c r="D103" s="41"/>
      <c r="E103" s="41"/>
      <c r="F103" s="41"/>
      <c r="G103" s="41"/>
      <c r="H103" s="41"/>
      <c r="I103" s="41"/>
      <c r="J103" s="41"/>
      <c r="K103" s="41"/>
      <c r="L103" s="98"/>
      <c r="M103" s="47" t="s">
        <v>182</v>
      </c>
      <c r="N103" s="45"/>
      <c r="O103" s="45"/>
      <c r="P103" s="45"/>
      <c r="Q103" s="45"/>
      <c r="R103" s="45"/>
      <c r="S103" s="45"/>
      <c r="T103" s="45"/>
      <c r="U103" s="45"/>
      <c r="V103" s="45"/>
      <c r="W103" s="45"/>
      <c r="X103" s="45"/>
      <c r="Y103" s="45"/>
      <c r="Z103" s="45"/>
      <c r="AA103" s="45"/>
      <c r="AB103" s="45"/>
      <c r="AC103" s="46"/>
      <c r="AD103" s="47" t="s">
        <v>38</v>
      </c>
      <c r="AE103" s="45"/>
      <c r="AF103" s="45"/>
      <c r="AG103" s="45"/>
      <c r="AH103" s="45"/>
      <c r="AI103" s="45"/>
      <c r="AJ103" s="45"/>
      <c r="AK103" s="46"/>
      <c r="AL103" s="47"/>
      <c r="AM103" s="45"/>
      <c r="AN103" s="45"/>
      <c r="AO103" s="45"/>
      <c r="AP103" s="45"/>
      <c r="AQ103" s="45"/>
      <c r="AR103" s="45"/>
      <c r="AS103" s="45"/>
      <c r="AT103" s="45"/>
      <c r="AU103" s="45"/>
      <c r="AV103" s="45"/>
      <c r="AW103" s="45"/>
      <c r="AX103" s="45"/>
      <c r="AY103" s="45"/>
      <c r="AZ103" s="45"/>
      <c r="BA103" s="45"/>
      <c r="BB103" s="46"/>
    </row>
    <row r="104" spans="2:55" x14ac:dyDescent="0.25">
      <c r="B104" s="97"/>
      <c r="C104" s="41"/>
      <c r="D104" s="41"/>
      <c r="E104" s="41"/>
      <c r="F104" s="41"/>
      <c r="G104" s="41"/>
      <c r="H104" s="41"/>
      <c r="I104" s="41"/>
      <c r="J104" s="41"/>
      <c r="K104" s="41"/>
      <c r="L104" s="98"/>
      <c r="M104" s="47" t="s">
        <v>176</v>
      </c>
      <c r="N104" s="45"/>
      <c r="O104" s="45"/>
      <c r="P104" s="45"/>
      <c r="Q104" s="45"/>
      <c r="R104" s="45"/>
      <c r="S104" s="45"/>
      <c r="T104" s="45"/>
      <c r="U104" s="45"/>
      <c r="V104" s="45"/>
      <c r="W104" s="45"/>
      <c r="X104" s="45"/>
      <c r="Y104" s="45"/>
      <c r="Z104" s="45"/>
      <c r="AA104" s="45"/>
      <c r="AB104" s="45"/>
      <c r="AC104" s="46"/>
      <c r="AD104" s="47" t="s">
        <v>38</v>
      </c>
      <c r="AE104" s="45"/>
      <c r="AF104" s="45"/>
      <c r="AG104" s="45"/>
      <c r="AH104" s="45"/>
      <c r="AI104" s="45"/>
      <c r="AJ104" s="45"/>
      <c r="AK104" s="46"/>
      <c r="AL104" s="47"/>
      <c r="AM104" s="45"/>
      <c r="AN104" s="45"/>
      <c r="AO104" s="45"/>
      <c r="AP104" s="45"/>
      <c r="AQ104" s="45"/>
      <c r="AR104" s="45"/>
      <c r="AS104" s="45"/>
      <c r="AT104" s="45"/>
      <c r="AU104" s="45"/>
      <c r="AV104" s="45"/>
      <c r="AW104" s="45"/>
      <c r="AX104" s="45"/>
      <c r="AY104" s="45"/>
      <c r="AZ104" s="45"/>
      <c r="BA104" s="45"/>
      <c r="BB104" s="46"/>
    </row>
    <row r="105" spans="2:55" x14ac:dyDescent="0.25">
      <c r="B105" s="97"/>
      <c r="C105" s="41"/>
      <c r="D105" s="41"/>
      <c r="E105" s="41"/>
      <c r="F105" s="41"/>
      <c r="G105" s="41"/>
      <c r="H105" s="41"/>
      <c r="I105" s="41"/>
      <c r="J105" s="41"/>
      <c r="K105" s="41"/>
      <c r="L105" s="98"/>
      <c r="M105" s="47" t="s">
        <v>70</v>
      </c>
      <c r="N105" s="45"/>
      <c r="O105" s="45"/>
      <c r="P105" s="45"/>
      <c r="Q105" s="45"/>
      <c r="R105" s="45"/>
      <c r="S105" s="45"/>
      <c r="T105" s="45"/>
      <c r="U105" s="45"/>
      <c r="V105" s="45"/>
      <c r="W105" s="45"/>
      <c r="X105" s="45"/>
      <c r="Y105" s="45"/>
      <c r="Z105" s="45"/>
      <c r="AA105" s="45"/>
      <c r="AB105" s="45"/>
      <c r="AC105" s="46"/>
      <c r="AD105" s="47" t="s">
        <v>38</v>
      </c>
      <c r="AE105" s="45"/>
      <c r="AF105" s="45"/>
      <c r="AG105" s="45"/>
      <c r="AH105" s="45"/>
      <c r="AI105" s="45"/>
      <c r="AJ105" s="45"/>
      <c r="AK105" s="46"/>
      <c r="AL105" s="47"/>
      <c r="AM105" s="45"/>
      <c r="AN105" s="45"/>
      <c r="AO105" s="45"/>
      <c r="AP105" s="45"/>
      <c r="AQ105" s="45"/>
      <c r="AR105" s="45"/>
      <c r="AS105" s="45"/>
      <c r="AT105" s="45"/>
      <c r="AU105" s="45"/>
      <c r="AV105" s="45"/>
      <c r="AW105" s="45"/>
      <c r="AX105" s="45"/>
      <c r="AY105" s="45"/>
      <c r="AZ105" s="45"/>
      <c r="BA105" s="45"/>
      <c r="BB105" s="46"/>
    </row>
    <row r="106" spans="2:55" x14ac:dyDescent="0.25">
      <c r="B106" s="97"/>
      <c r="C106" s="41"/>
      <c r="D106" s="41"/>
      <c r="E106" s="41"/>
      <c r="F106" s="41"/>
      <c r="G106" s="41"/>
      <c r="H106" s="41"/>
      <c r="I106" s="41"/>
      <c r="J106" s="41"/>
      <c r="K106" s="41"/>
      <c r="L106" s="98"/>
      <c r="M106" s="47" t="s">
        <v>183</v>
      </c>
      <c r="N106" s="45"/>
      <c r="O106" s="45"/>
      <c r="P106" s="45"/>
      <c r="Q106" s="45"/>
      <c r="R106" s="45"/>
      <c r="S106" s="45"/>
      <c r="T106" s="45"/>
      <c r="U106" s="45"/>
      <c r="V106" s="45"/>
      <c r="W106" s="45"/>
      <c r="X106" s="45"/>
      <c r="Y106" s="45"/>
      <c r="Z106" s="45"/>
      <c r="AA106" s="45"/>
      <c r="AB106" s="45"/>
      <c r="AC106" s="46"/>
      <c r="AD106" s="47" t="s">
        <v>38</v>
      </c>
      <c r="AE106" s="45"/>
      <c r="AF106" s="45"/>
      <c r="AG106" s="45"/>
      <c r="AH106" s="45"/>
      <c r="AI106" s="45"/>
      <c r="AJ106" s="45"/>
      <c r="AK106" s="46"/>
      <c r="AL106" s="47"/>
      <c r="AM106" s="45"/>
      <c r="AN106" s="45"/>
      <c r="AO106" s="45"/>
      <c r="AP106" s="45"/>
      <c r="AQ106" s="45"/>
      <c r="AR106" s="45"/>
      <c r="AS106" s="45"/>
      <c r="AT106" s="45"/>
      <c r="AU106" s="45"/>
      <c r="AV106" s="45"/>
      <c r="AW106" s="45"/>
      <c r="AX106" s="45"/>
      <c r="AY106" s="45"/>
      <c r="AZ106" s="45"/>
      <c r="BA106" s="45"/>
      <c r="BB106" s="46"/>
    </row>
    <row r="107" spans="2:55" ht="68.25" customHeight="1" x14ac:dyDescent="0.25">
      <c r="B107" s="97"/>
      <c r="C107" s="41"/>
      <c r="D107" s="41"/>
      <c r="E107" s="41"/>
      <c r="F107" s="41"/>
      <c r="G107" s="41"/>
      <c r="H107" s="41"/>
      <c r="I107" s="41"/>
      <c r="J107" s="41"/>
      <c r="K107" s="41"/>
      <c r="L107" s="98"/>
      <c r="M107" s="47" t="s">
        <v>65</v>
      </c>
      <c r="N107" s="45"/>
      <c r="O107" s="45"/>
      <c r="P107" s="45"/>
      <c r="Q107" s="45"/>
      <c r="R107" s="45"/>
      <c r="S107" s="45"/>
      <c r="T107" s="45"/>
      <c r="U107" s="45"/>
      <c r="V107" s="45"/>
      <c r="W107" s="45"/>
      <c r="X107" s="45"/>
      <c r="Y107" s="45"/>
      <c r="Z107" s="45"/>
      <c r="AA107" s="45"/>
      <c r="AB107" s="45"/>
      <c r="AC107" s="46"/>
      <c r="AD107" s="70" t="s">
        <v>440</v>
      </c>
      <c r="AE107" s="45"/>
      <c r="AF107" s="45"/>
      <c r="AG107" s="45"/>
      <c r="AH107" s="45"/>
      <c r="AI107" s="45"/>
      <c r="AJ107" s="45"/>
      <c r="AK107" s="46"/>
      <c r="AL107" s="70" t="s">
        <v>443</v>
      </c>
      <c r="AM107" s="45"/>
      <c r="AN107" s="45"/>
      <c r="AO107" s="45"/>
      <c r="AP107" s="45"/>
      <c r="AQ107" s="45"/>
      <c r="AR107" s="45"/>
      <c r="AS107" s="45"/>
      <c r="AT107" s="45"/>
      <c r="AU107" s="45"/>
      <c r="AV107" s="45"/>
      <c r="AW107" s="45"/>
      <c r="AX107" s="45"/>
      <c r="AY107" s="45"/>
      <c r="AZ107" s="45"/>
      <c r="BA107" s="45"/>
      <c r="BB107" s="46"/>
    </row>
    <row r="108" spans="2:55" x14ac:dyDescent="0.25">
      <c r="B108" s="99"/>
      <c r="C108" s="102"/>
      <c r="D108" s="102"/>
      <c r="E108" s="102"/>
      <c r="F108" s="102"/>
      <c r="G108" s="102"/>
      <c r="H108" s="102"/>
      <c r="I108" s="102"/>
      <c r="J108" s="102"/>
      <c r="K108" s="102"/>
      <c r="L108" s="100"/>
      <c r="M108" s="47" t="s">
        <v>184</v>
      </c>
      <c r="N108" s="45"/>
      <c r="O108" s="45"/>
      <c r="P108" s="45"/>
      <c r="Q108" s="45"/>
      <c r="R108" s="45"/>
      <c r="S108" s="45"/>
      <c r="T108" s="45"/>
      <c r="U108" s="45"/>
      <c r="V108" s="45"/>
      <c r="W108" s="45"/>
      <c r="X108" s="45"/>
      <c r="Y108" s="45"/>
      <c r="Z108" s="45"/>
      <c r="AA108" s="45"/>
      <c r="AB108" s="45"/>
      <c r="AC108" s="46"/>
      <c r="AD108" s="47" t="s">
        <v>38</v>
      </c>
      <c r="AE108" s="45"/>
      <c r="AF108" s="45"/>
      <c r="AG108" s="45"/>
      <c r="AH108" s="45"/>
      <c r="AI108" s="45"/>
      <c r="AJ108" s="45"/>
      <c r="AK108" s="46"/>
      <c r="AL108" s="47"/>
      <c r="AM108" s="45"/>
      <c r="AN108" s="45"/>
      <c r="AO108" s="45"/>
      <c r="AP108" s="45"/>
      <c r="AQ108" s="45"/>
      <c r="AR108" s="45"/>
      <c r="AS108" s="45"/>
      <c r="AT108" s="45"/>
      <c r="AU108" s="45"/>
      <c r="AV108" s="45"/>
      <c r="AW108" s="45"/>
      <c r="AX108" s="45"/>
      <c r="AY108" s="45"/>
      <c r="AZ108" s="45"/>
      <c r="BA108" s="45"/>
      <c r="BB108" s="46"/>
    </row>
    <row r="109" spans="2:55" ht="0" hidden="1" customHeight="1" x14ac:dyDescent="0.25"/>
    <row r="110" spans="2:55" ht="19.5" customHeight="1" x14ac:dyDescent="0.25"/>
    <row r="111" spans="2:55" ht="62.85" customHeight="1" x14ac:dyDescent="0.25">
      <c r="B111" s="82" t="s">
        <v>222</v>
      </c>
      <c r="C111" s="45"/>
      <c r="D111" s="45"/>
      <c r="E111" s="45"/>
      <c r="F111" s="45"/>
      <c r="G111" s="45"/>
      <c r="H111" s="46"/>
      <c r="I111" s="82" t="s">
        <v>38</v>
      </c>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6"/>
    </row>
    <row r="112" spans="2:55" ht="56.25" customHeight="1" x14ac:dyDescent="0.25">
      <c r="B112" s="83" t="s">
        <v>223</v>
      </c>
      <c r="C112" s="45"/>
      <c r="D112" s="45"/>
      <c r="E112" s="45"/>
      <c r="F112" s="45"/>
      <c r="G112" s="45"/>
      <c r="H112" s="46"/>
      <c r="I112" s="82" t="s">
        <v>38</v>
      </c>
      <c r="J112" s="45"/>
      <c r="K112" s="45"/>
      <c r="L112" s="45"/>
      <c r="M112" s="45"/>
      <c r="N112" s="45"/>
      <c r="O112" s="45"/>
      <c r="P112" s="45"/>
      <c r="Q112" s="45"/>
      <c r="R112" s="46"/>
      <c r="S112" s="82" t="s">
        <v>38</v>
      </c>
      <c r="T112" s="45"/>
      <c r="U112" s="45"/>
      <c r="V112" s="45"/>
      <c r="W112" s="45"/>
      <c r="X112" s="45"/>
      <c r="Y112" s="45"/>
      <c r="Z112" s="45"/>
      <c r="AA112" s="45"/>
      <c r="AB112" s="45"/>
      <c r="AC112" s="45"/>
      <c r="AD112" s="45"/>
      <c r="AE112" s="46"/>
      <c r="AF112" s="82" t="s">
        <v>38</v>
      </c>
      <c r="AG112" s="45"/>
      <c r="AH112" s="45"/>
      <c r="AI112" s="45"/>
      <c r="AJ112" s="45"/>
      <c r="AK112" s="45"/>
      <c r="AL112" s="46"/>
      <c r="AM112" s="82" t="s">
        <v>38</v>
      </c>
      <c r="AN112" s="45"/>
      <c r="AO112" s="45"/>
      <c r="AP112" s="45"/>
      <c r="AQ112" s="45"/>
      <c r="AR112" s="45"/>
      <c r="AS112" s="45"/>
      <c r="AT112" s="45"/>
      <c r="AU112" s="45"/>
      <c r="AV112" s="45"/>
      <c r="AW112" s="45"/>
      <c r="AX112" s="45"/>
      <c r="AY112" s="45"/>
      <c r="AZ112" s="45"/>
      <c r="BA112" s="45"/>
      <c r="BB112" s="45"/>
      <c r="BC112" s="46"/>
    </row>
    <row r="113" spans="2:64" ht="44.85" customHeight="1" x14ac:dyDescent="0.25">
      <c r="B113" s="82" t="s">
        <v>87</v>
      </c>
      <c r="C113" s="45"/>
      <c r="D113" s="45"/>
      <c r="E113" s="45"/>
      <c r="F113" s="45"/>
      <c r="G113" s="45"/>
      <c r="H113" s="46"/>
      <c r="I113" s="82" t="s">
        <v>212</v>
      </c>
      <c r="J113" s="45"/>
      <c r="K113" s="45"/>
      <c r="L113" s="45"/>
      <c r="M113" s="45"/>
      <c r="N113" s="45"/>
      <c r="O113" s="45"/>
      <c r="P113" s="45"/>
      <c r="Q113" s="45"/>
      <c r="R113" s="46"/>
      <c r="S113" s="82" t="s">
        <v>213</v>
      </c>
      <c r="T113" s="45"/>
      <c r="U113" s="45"/>
      <c r="V113" s="45"/>
      <c r="W113" s="45"/>
      <c r="X113" s="45"/>
      <c r="Y113" s="45"/>
      <c r="Z113" s="45"/>
      <c r="AA113" s="45"/>
      <c r="AB113" s="45"/>
      <c r="AC113" s="45"/>
      <c r="AD113" s="45"/>
      <c r="AE113" s="46"/>
      <c r="AF113" s="82" t="s">
        <v>214</v>
      </c>
      <c r="AG113" s="45"/>
      <c r="AH113" s="45"/>
      <c r="AI113" s="45"/>
      <c r="AJ113" s="45"/>
      <c r="AK113" s="45"/>
      <c r="AL113" s="46"/>
      <c r="AM113" s="82" t="s">
        <v>22</v>
      </c>
      <c r="AN113" s="45"/>
      <c r="AO113" s="45"/>
      <c r="AP113" s="45"/>
      <c r="AQ113" s="45"/>
      <c r="AR113" s="45"/>
      <c r="AS113" s="45"/>
      <c r="AT113" s="45"/>
      <c r="AU113" s="45"/>
      <c r="AV113" s="45"/>
      <c r="AW113" s="45"/>
      <c r="AX113" s="45"/>
      <c r="AY113" s="45"/>
      <c r="AZ113" s="45"/>
      <c r="BA113" s="45"/>
      <c r="BB113" s="45"/>
      <c r="BC113" s="46"/>
    </row>
    <row r="114" spans="2:64" x14ac:dyDescent="0.25">
      <c r="B114" s="47">
        <v>0</v>
      </c>
      <c r="C114" s="85"/>
      <c r="D114" s="85"/>
      <c r="E114" s="85"/>
      <c r="F114" s="85"/>
      <c r="G114" s="85"/>
      <c r="H114" s="86"/>
      <c r="I114" s="47" t="s">
        <v>215</v>
      </c>
      <c r="J114" s="45"/>
      <c r="K114" s="45"/>
      <c r="L114" s="45"/>
      <c r="M114" s="45"/>
      <c r="N114" s="45"/>
      <c r="O114" s="45"/>
      <c r="P114" s="45"/>
      <c r="Q114" s="45"/>
      <c r="R114" s="46"/>
      <c r="S114" s="47" t="s">
        <v>38</v>
      </c>
      <c r="T114" s="45"/>
      <c r="U114" s="45"/>
      <c r="V114" s="45"/>
      <c r="W114" s="45"/>
      <c r="X114" s="45"/>
      <c r="Y114" s="45"/>
      <c r="Z114" s="45"/>
      <c r="AA114" s="45"/>
      <c r="AB114" s="45"/>
      <c r="AC114" s="45"/>
      <c r="AD114" s="45"/>
      <c r="AE114" s="46"/>
      <c r="AF114" s="47" t="s">
        <v>38</v>
      </c>
      <c r="AG114" s="45"/>
      <c r="AH114" s="45"/>
      <c r="AI114" s="45"/>
      <c r="AJ114" s="45"/>
      <c r="AK114" s="45"/>
      <c r="AL114" s="46"/>
      <c r="AM114" s="47"/>
      <c r="AN114" s="45"/>
      <c r="AO114" s="45"/>
      <c r="AP114" s="45"/>
      <c r="AQ114" s="45"/>
      <c r="AR114" s="45"/>
      <c r="AS114" s="45"/>
      <c r="AT114" s="45"/>
      <c r="AU114" s="45"/>
      <c r="AV114" s="45"/>
      <c r="AW114" s="45"/>
      <c r="AX114" s="45"/>
      <c r="AY114" s="45"/>
      <c r="AZ114" s="45"/>
      <c r="BA114" s="45"/>
      <c r="BB114" s="45"/>
      <c r="BC114" s="46"/>
    </row>
    <row r="115" spans="2:64" x14ac:dyDescent="0.25">
      <c r="B115" s="97"/>
      <c r="C115" s="41"/>
      <c r="D115" s="41"/>
      <c r="E115" s="41"/>
      <c r="F115" s="41"/>
      <c r="G115" s="41"/>
      <c r="H115" s="98"/>
      <c r="I115" s="47" t="s">
        <v>216</v>
      </c>
      <c r="J115" s="45"/>
      <c r="K115" s="45"/>
      <c r="L115" s="45"/>
      <c r="M115" s="45"/>
      <c r="N115" s="45"/>
      <c r="O115" s="45"/>
      <c r="P115" s="45"/>
      <c r="Q115" s="45"/>
      <c r="R115" s="46"/>
      <c r="S115" s="47" t="s">
        <v>38</v>
      </c>
      <c r="T115" s="45"/>
      <c r="U115" s="45"/>
      <c r="V115" s="45"/>
      <c r="W115" s="45"/>
      <c r="X115" s="45"/>
      <c r="Y115" s="45"/>
      <c r="Z115" s="45"/>
      <c r="AA115" s="45"/>
      <c r="AB115" s="45"/>
      <c r="AC115" s="45"/>
      <c r="AD115" s="45"/>
      <c r="AE115" s="46"/>
      <c r="AF115" s="47" t="s">
        <v>38</v>
      </c>
      <c r="AG115" s="45"/>
      <c r="AH115" s="45"/>
      <c r="AI115" s="45"/>
      <c r="AJ115" s="45"/>
      <c r="AK115" s="45"/>
      <c r="AL115" s="46"/>
      <c r="AM115" s="47"/>
      <c r="AN115" s="45"/>
      <c r="AO115" s="45"/>
      <c r="AP115" s="45"/>
      <c r="AQ115" s="45"/>
      <c r="AR115" s="45"/>
      <c r="AS115" s="45"/>
      <c r="AT115" s="45"/>
      <c r="AU115" s="45"/>
      <c r="AV115" s="45"/>
      <c r="AW115" s="45"/>
      <c r="AX115" s="45"/>
      <c r="AY115" s="45"/>
      <c r="AZ115" s="45"/>
      <c r="BA115" s="45"/>
      <c r="BB115" s="45"/>
      <c r="BC115" s="46"/>
    </row>
    <row r="116" spans="2:64" x14ac:dyDescent="0.25">
      <c r="B116" s="97"/>
      <c r="C116" s="41"/>
      <c r="D116" s="41"/>
      <c r="E116" s="41"/>
      <c r="F116" s="41"/>
      <c r="G116" s="41"/>
      <c r="H116" s="98"/>
      <c r="I116" s="47" t="s">
        <v>217</v>
      </c>
      <c r="J116" s="45"/>
      <c r="K116" s="45"/>
      <c r="L116" s="45"/>
      <c r="M116" s="45"/>
      <c r="N116" s="45"/>
      <c r="O116" s="45"/>
      <c r="P116" s="45"/>
      <c r="Q116" s="45"/>
      <c r="R116" s="46"/>
      <c r="S116" s="47" t="s">
        <v>38</v>
      </c>
      <c r="T116" s="45"/>
      <c r="U116" s="45"/>
      <c r="V116" s="45"/>
      <c r="W116" s="45"/>
      <c r="X116" s="45"/>
      <c r="Y116" s="45"/>
      <c r="Z116" s="45"/>
      <c r="AA116" s="45"/>
      <c r="AB116" s="45"/>
      <c r="AC116" s="45"/>
      <c r="AD116" s="45"/>
      <c r="AE116" s="46"/>
      <c r="AF116" s="47" t="s">
        <v>38</v>
      </c>
      <c r="AG116" s="45"/>
      <c r="AH116" s="45"/>
      <c r="AI116" s="45"/>
      <c r="AJ116" s="45"/>
      <c r="AK116" s="45"/>
      <c r="AL116" s="46"/>
      <c r="AM116" s="47"/>
      <c r="AN116" s="45"/>
      <c r="AO116" s="45"/>
      <c r="AP116" s="45"/>
      <c r="AQ116" s="45"/>
      <c r="AR116" s="45"/>
      <c r="AS116" s="45"/>
      <c r="AT116" s="45"/>
      <c r="AU116" s="45"/>
      <c r="AV116" s="45"/>
      <c r="AW116" s="45"/>
      <c r="AX116" s="45"/>
      <c r="AY116" s="45"/>
      <c r="AZ116" s="45"/>
      <c r="BA116" s="45"/>
      <c r="BB116" s="45"/>
      <c r="BC116" s="46"/>
    </row>
    <row r="117" spans="2:64" x14ac:dyDescent="0.25">
      <c r="B117" s="99"/>
      <c r="C117" s="102"/>
      <c r="D117" s="102"/>
      <c r="E117" s="102"/>
      <c r="F117" s="102"/>
      <c r="G117" s="102"/>
      <c r="H117" s="100"/>
      <c r="I117" s="47" t="s">
        <v>184</v>
      </c>
      <c r="J117" s="45"/>
      <c r="K117" s="45"/>
      <c r="L117" s="45"/>
      <c r="M117" s="45"/>
      <c r="N117" s="45"/>
      <c r="O117" s="45"/>
      <c r="P117" s="45"/>
      <c r="Q117" s="45"/>
      <c r="R117" s="46"/>
      <c r="S117" s="47" t="s">
        <v>38</v>
      </c>
      <c r="T117" s="45"/>
      <c r="U117" s="45"/>
      <c r="V117" s="45"/>
      <c r="W117" s="45"/>
      <c r="X117" s="45"/>
      <c r="Y117" s="45"/>
      <c r="Z117" s="45"/>
      <c r="AA117" s="45"/>
      <c r="AB117" s="45"/>
      <c r="AC117" s="45"/>
      <c r="AD117" s="45"/>
      <c r="AE117" s="46"/>
      <c r="AF117" s="47" t="s">
        <v>38</v>
      </c>
      <c r="AG117" s="45"/>
      <c r="AH117" s="45"/>
      <c r="AI117" s="45"/>
      <c r="AJ117" s="45"/>
      <c r="AK117" s="45"/>
      <c r="AL117" s="46"/>
      <c r="AM117" s="47"/>
      <c r="AN117" s="45"/>
      <c r="AO117" s="45"/>
      <c r="AP117" s="45"/>
      <c r="AQ117" s="45"/>
      <c r="AR117" s="45"/>
      <c r="AS117" s="45"/>
      <c r="AT117" s="45"/>
      <c r="AU117" s="45"/>
      <c r="AV117" s="45"/>
      <c r="AW117" s="45"/>
      <c r="AX117" s="45"/>
      <c r="AY117" s="45"/>
      <c r="AZ117" s="45"/>
      <c r="BA117" s="45"/>
      <c r="BB117" s="45"/>
      <c r="BC117" s="46"/>
    </row>
    <row r="118" spans="2:64" ht="0" hidden="1" customHeight="1" x14ac:dyDescent="0.25"/>
    <row r="119" spans="2:64" ht="20.65" customHeight="1" x14ac:dyDescent="0.25"/>
    <row r="120" spans="2:64" ht="29.85" customHeight="1" x14ac:dyDescent="0.25">
      <c r="B120" s="82" t="s">
        <v>224</v>
      </c>
      <c r="C120" s="45"/>
      <c r="D120" s="45"/>
      <c r="E120" s="45"/>
      <c r="F120" s="45"/>
      <c r="G120" s="45"/>
      <c r="H120" s="45"/>
      <c r="I120" s="45"/>
      <c r="J120" s="45"/>
      <c r="K120" s="45"/>
      <c r="L120" s="45"/>
      <c r="M120" s="45"/>
      <c r="N120" s="45"/>
      <c r="O120" s="45"/>
      <c r="P120" s="45"/>
      <c r="Q120" s="45"/>
      <c r="R120" s="45"/>
      <c r="S120" s="45"/>
      <c r="T120" s="45"/>
      <c r="U120" s="45"/>
      <c r="V120" s="45"/>
      <c r="W120" s="46"/>
    </row>
    <row r="121" spans="2:64" ht="30.75" customHeight="1" x14ac:dyDescent="0.25">
      <c r="B121" s="83" t="s">
        <v>225</v>
      </c>
      <c r="C121" s="45"/>
      <c r="D121" s="45"/>
      <c r="E121" s="45"/>
      <c r="F121" s="45"/>
      <c r="G121" s="45"/>
      <c r="H121" s="45"/>
      <c r="I121" s="45"/>
      <c r="J121" s="45"/>
      <c r="K121" s="45"/>
      <c r="L121" s="45"/>
      <c r="M121" s="45"/>
      <c r="N121" s="45"/>
      <c r="O121" s="45"/>
      <c r="P121" s="45"/>
      <c r="Q121" s="45"/>
      <c r="R121" s="45"/>
      <c r="S121" s="45"/>
      <c r="T121" s="45"/>
      <c r="U121" s="45"/>
      <c r="V121" s="45"/>
      <c r="W121" s="46"/>
    </row>
    <row r="122" spans="2:64" x14ac:dyDescent="0.25">
      <c r="B122" s="10" t="s">
        <v>87</v>
      </c>
      <c r="C122" s="82" t="s">
        <v>22</v>
      </c>
      <c r="D122" s="45"/>
      <c r="E122" s="45"/>
      <c r="F122" s="45"/>
      <c r="G122" s="45"/>
      <c r="H122" s="45"/>
      <c r="I122" s="45"/>
      <c r="J122" s="45"/>
      <c r="K122" s="45"/>
      <c r="L122" s="45"/>
      <c r="M122" s="45"/>
      <c r="N122" s="45"/>
      <c r="O122" s="45"/>
      <c r="P122" s="45"/>
      <c r="Q122" s="45"/>
      <c r="R122" s="45"/>
      <c r="S122" s="45"/>
      <c r="T122" s="45"/>
      <c r="U122" s="45"/>
      <c r="V122" s="45"/>
      <c r="W122" s="46"/>
    </row>
    <row r="123" spans="2:64" x14ac:dyDescent="0.25">
      <c r="B123" s="8" t="s">
        <v>38</v>
      </c>
      <c r="C123" s="105"/>
      <c r="D123" s="45"/>
      <c r="E123" s="45"/>
      <c r="F123" s="45"/>
      <c r="G123" s="45"/>
      <c r="H123" s="45"/>
      <c r="I123" s="45"/>
      <c r="J123" s="45"/>
      <c r="K123" s="45"/>
      <c r="L123" s="45"/>
      <c r="M123" s="45"/>
      <c r="N123" s="45"/>
      <c r="O123" s="45"/>
      <c r="P123" s="45"/>
      <c r="Q123" s="45"/>
      <c r="R123" s="45"/>
      <c r="S123" s="45"/>
      <c r="T123" s="45"/>
      <c r="U123" s="45"/>
      <c r="V123" s="45"/>
      <c r="W123" s="46"/>
    </row>
    <row r="124" spans="2:64" ht="18.75" customHeight="1" x14ac:dyDescent="0.25"/>
    <row r="125" spans="2:64" ht="18.600000000000001" customHeight="1" x14ac:dyDescent="0.25">
      <c r="B125" s="82" t="s">
        <v>226</v>
      </c>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c r="AU125" s="45"/>
      <c r="AV125" s="45"/>
      <c r="AW125" s="45"/>
      <c r="AX125" s="45"/>
      <c r="AY125" s="45"/>
      <c r="AZ125" s="45"/>
      <c r="BA125" s="45"/>
      <c r="BB125" s="45"/>
      <c r="BC125" s="45"/>
      <c r="BD125" s="45"/>
      <c r="BE125" s="45"/>
      <c r="BF125" s="45"/>
      <c r="BG125" s="45"/>
      <c r="BH125" s="45"/>
      <c r="BI125" s="45"/>
      <c r="BJ125" s="45"/>
      <c r="BK125" s="45"/>
      <c r="BL125" s="46"/>
    </row>
    <row r="126" spans="2:64" ht="20.100000000000001" customHeight="1" x14ac:dyDescent="0.25">
      <c r="B126" s="83" t="s">
        <v>227</v>
      </c>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c r="AU126" s="45"/>
      <c r="AV126" s="45"/>
      <c r="AW126" s="45"/>
      <c r="AX126" s="45"/>
      <c r="AY126" s="45"/>
      <c r="AZ126" s="45"/>
      <c r="BA126" s="45"/>
      <c r="BB126" s="45"/>
      <c r="BC126" s="45"/>
      <c r="BD126" s="45"/>
      <c r="BE126" s="45"/>
      <c r="BF126" s="45"/>
      <c r="BG126" s="45"/>
      <c r="BH126" s="45"/>
      <c r="BI126" s="45"/>
      <c r="BJ126" s="45"/>
      <c r="BK126" s="45"/>
      <c r="BL126" s="46"/>
    </row>
    <row r="127" spans="2:64" ht="176.1" customHeight="1" x14ac:dyDescent="0.25">
      <c r="B127" s="104" t="s">
        <v>469</v>
      </c>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6"/>
    </row>
    <row r="128" spans="2:64" ht="12" customHeight="1" x14ac:dyDescent="0.25"/>
    <row r="129" spans="2:2" ht="0" hidden="1" customHeight="1" x14ac:dyDescent="0.25"/>
    <row r="130" spans="2:2" x14ac:dyDescent="0.25">
      <c r="B130" s="22"/>
    </row>
  </sheetData>
  <mergeCells count="564">
    <mergeCell ref="V82:AD82"/>
    <mergeCell ref="AK69:AZ76"/>
    <mergeCell ref="F21:L21"/>
    <mergeCell ref="N51:AA51"/>
    <mergeCell ref="N50:AA50"/>
    <mergeCell ref="N48:AA48"/>
    <mergeCell ref="N49:AA49"/>
    <mergeCell ref="N47:AA47"/>
    <mergeCell ref="N39:AA39"/>
    <mergeCell ref="AV39:BE39"/>
    <mergeCell ref="N42:Z42"/>
    <mergeCell ref="AS39:AU39"/>
    <mergeCell ref="N40:Z40"/>
    <mergeCell ref="N41:Z41"/>
    <mergeCell ref="N43:Z43"/>
    <mergeCell ref="N44:Z44"/>
    <mergeCell ref="N45:Z45"/>
    <mergeCell ref="AB40:AF40"/>
    <mergeCell ref="AB41:AF41"/>
    <mergeCell ref="AB43:AF43"/>
    <mergeCell ref="AB44:AF44"/>
    <mergeCell ref="AB45:AF45"/>
    <mergeCell ref="AV50:BE50"/>
    <mergeCell ref="AV44:BE44"/>
    <mergeCell ref="BF39:BK39"/>
    <mergeCell ref="BL39:BR39"/>
    <mergeCell ref="AS41:AU41"/>
    <mergeCell ref="AB51:AF51"/>
    <mergeCell ref="AG51:AM51"/>
    <mergeCell ref="AN51:AR51"/>
    <mergeCell ref="AV51:BE51"/>
    <mergeCell ref="BF51:BK51"/>
    <mergeCell ref="BL51:BR51"/>
    <mergeCell ref="AS51:AU51"/>
    <mergeCell ref="AB39:AF39"/>
    <mergeCell ref="AB42:AF42"/>
    <mergeCell ref="AG42:AM42"/>
    <mergeCell ref="AN42:AR42"/>
    <mergeCell ref="AS42:AU42"/>
    <mergeCell ref="AV42:BE42"/>
    <mergeCell ref="BF42:BK42"/>
    <mergeCell ref="BL42:BR42"/>
    <mergeCell ref="AG40:AM40"/>
    <mergeCell ref="AG41:AM41"/>
    <mergeCell ref="AG43:AM43"/>
    <mergeCell ref="AG44:AM44"/>
    <mergeCell ref="AG39:AM39"/>
    <mergeCell ref="AN39:AR39"/>
    <mergeCell ref="BF50:BK50"/>
    <mergeCell ref="BL50:BR50"/>
    <mergeCell ref="AV47:BE47"/>
    <mergeCell ref="BF47:BK47"/>
    <mergeCell ref="BL47:BR47"/>
    <mergeCell ref="AV48:BE48"/>
    <mergeCell ref="BF48:BK48"/>
    <mergeCell ref="BL48:BR48"/>
    <mergeCell ref="AV49:BE49"/>
    <mergeCell ref="BF49:BK49"/>
    <mergeCell ref="BL49:BR49"/>
    <mergeCell ref="BF44:BK44"/>
    <mergeCell ref="BL44:BR44"/>
    <mergeCell ref="AV45:BE45"/>
    <mergeCell ref="BF45:BK45"/>
    <mergeCell ref="BL45:BR45"/>
    <mergeCell ref="AV46:BE46"/>
    <mergeCell ref="BF46:BK46"/>
    <mergeCell ref="BL46:BR46"/>
    <mergeCell ref="AV40:BE40"/>
    <mergeCell ref="BF40:BK40"/>
    <mergeCell ref="BL40:BR40"/>
    <mergeCell ref="AV41:BE41"/>
    <mergeCell ref="BF41:BK41"/>
    <mergeCell ref="BL41:BR41"/>
    <mergeCell ref="AV43:BE43"/>
    <mergeCell ref="BF43:BK43"/>
    <mergeCell ref="BL43:BR43"/>
    <mergeCell ref="AN46:AR46"/>
    <mergeCell ref="AS46:AU46"/>
    <mergeCell ref="AN47:AR47"/>
    <mergeCell ref="AS47:AU47"/>
    <mergeCell ref="AN48:AR48"/>
    <mergeCell ref="AS48:AU48"/>
    <mergeCell ref="AN49:AR49"/>
    <mergeCell ref="AS49:AU49"/>
    <mergeCell ref="AN50:AR50"/>
    <mergeCell ref="AS50:AU50"/>
    <mergeCell ref="AN40:AR40"/>
    <mergeCell ref="AN41:AR41"/>
    <mergeCell ref="AS40:AU40"/>
    <mergeCell ref="AN43:AR43"/>
    <mergeCell ref="AS43:AU43"/>
    <mergeCell ref="AN44:AR44"/>
    <mergeCell ref="AS44:AU44"/>
    <mergeCell ref="AN45:AR45"/>
    <mergeCell ref="AS45:AU45"/>
    <mergeCell ref="N46:Z46"/>
    <mergeCell ref="AB46:AF46"/>
    <mergeCell ref="AB47:AF47"/>
    <mergeCell ref="AB48:AF48"/>
    <mergeCell ref="AB49:AF49"/>
    <mergeCell ref="AB50:AF50"/>
    <mergeCell ref="AG45:AM45"/>
    <mergeCell ref="BK82:BQ82"/>
    <mergeCell ref="H82:I82"/>
    <mergeCell ref="AZ82:BJ82"/>
    <mergeCell ref="AA75:AJ75"/>
    <mergeCell ref="B69:J76"/>
    <mergeCell ref="K69:Z69"/>
    <mergeCell ref="AA69:AJ69"/>
    <mergeCell ref="K70:Z70"/>
    <mergeCell ref="AA70:AJ70"/>
    <mergeCell ref="K71:Z71"/>
    <mergeCell ref="AA71:AJ71"/>
    <mergeCell ref="K72:Z72"/>
    <mergeCell ref="AA72:AJ72"/>
    <mergeCell ref="K73:Z73"/>
    <mergeCell ref="AA73:AJ73"/>
    <mergeCell ref="B67:J67"/>
    <mergeCell ref="K67:AZ67"/>
    <mergeCell ref="B21:D21"/>
    <mergeCell ref="O21:Q21"/>
    <mergeCell ref="R21:Y21"/>
    <mergeCell ref="Z21:AH21"/>
    <mergeCell ref="AI21:AN21"/>
    <mergeCell ref="AE82:AG82"/>
    <mergeCell ref="AH82:AO82"/>
    <mergeCell ref="AQ82:AT82"/>
    <mergeCell ref="AU82:AY82"/>
    <mergeCell ref="AG46:AM46"/>
    <mergeCell ref="AG47:AM47"/>
    <mergeCell ref="AG48:AM48"/>
    <mergeCell ref="AG49:AM49"/>
    <mergeCell ref="AG50:AM50"/>
    <mergeCell ref="H81:I81"/>
    <mergeCell ref="J81:P81"/>
    <mergeCell ref="Q81:U81"/>
    <mergeCell ref="K76:Z76"/>
    <mergeCell ref="AA76:AJ76"/>
    <mergeCell ref="B79:BQ79"/>
    <mergeCell ref="B80:BQ80"/>
    <mergeCell ref="K74:Z74"/>
    <mergeCell ref="AA74:AJ74"/>
    <mergeCell ref="K75:Z75"/>
    <mergeCell ref="B125:BL125"/>
    <mergeCell ref="B126:BL126"/>
    <mergeCell ref="B127:BL127"/>
    <mergeCell ref="AM117:BC117"/>
    <mergeCell ref="B120:W120"/>
    <mergeCell ref="B121:W121"/>
    <mergeCell ref="C122:W122"/>
    <mergeCell ref="C123:W123"/>
    <mergeCell ref="B114:H117"/>
    <mergeCell ref="I114:R114"/>
    <mergeCell ref="S114:AE114"/>
    <mergeCell ref="AF114:AL114"/>
    <mergeCell ref="AM114:BC114"/>
    <mergeCell ref="I115:R115"/>
    <mergeCell ref="S115:AE115"/>
    <mergeCell ref="AF115:AL115"/>
    <mergeCell ref="AM115:BC115"/>
    <mergeCell ref="I116:R116"/>
    <mergeCell ref="S116:AE116"/>
    <mergeCell ref="AF116:AL116"/>
    <mergeCell ref="AM116:BC116"/>
    <mergeCell ref="I117:R117"/>
    <mergeCell ref="S117:AE117"/>
    <mergeCell ref="AF117:AL117"/>
    <mergeCell ref="B113:H113"/>
    <mergeCell ref="I113:R113"/>
    <mergeCell ref="S113:AE113"/>
    <mergeCell ref="AF113:AL113"/>
    <mergeCell ref="AM113:BC113"/>
    <mergeCell ref="B112:H112"/>
    <mergeCell ref="I112:R112"/>
    <mergeCell ref="S112:AE112"/>
    <mergeCell ref="AF112:AL112"/>
    <mergeCell ref="AM112:BC112"/>
    <mergeCell ref="M108:AC108"/>
    <mergeCell ref="AD108:AK108"/>
    <mergeCell ref="AL108:BB108"/>
    <mergeCell ref="B111:H111"/>
    <mergeCell ref="I111:BC111"/>
    <mergeCell ref="M106:AC106"/>
    <mergeCell ref="AD106:AK106"/>
    <mergeCell ref="AL106:BB106"/>
    <mergeCell ref="M107:AC107"/>
    <mergeCell ref="AD107:AK107"/>
    <mergeCell ref="AL107:BB107"/>
    <mergeCell ref="B101:L108"/>
    <mergeCell ref="M101:AC101"/>
    <mergeCell ref="AD101:AK101"/>
    <mergeCell ref="AL101:BB101"/>
    <mergeCell ref="M102:AC102"/>
    <mergeCell ref="AD102:AK102"/>
    <mergeCell ref="AL102:BB102"/>
    <mergeCell ref="M103:AC103"/>
    <mergeCell ref="AD103:AK103"/>
    <mergeCell ref="AL103:BB103"/>
    <mergeCell ref="M104:AC104"/>
    <mergeCell ref="AD104:AK104"/>
    <mergeCell ref="AL104:BB104"/>
    <mergeCell ref="M105:AC105"/>
    <mergeCell ref="AD105:AK105"/>
    <mergeCell ref="AL105:BB105"/>
    <mergeCell ref="AQ96:BF96"/>
    <mergeCell ref="B99:L99"/>
    <mergeCell ref="M99:BB99"/>
    <mergeCell ref="B100:L100"/>
    <mergeCell ref="M100:AC100"/>
    <mergeCell ref="AD100:AK100"/>
    <mergeCell ref="AL100:BB100"/>
    <mergeCell ref="B93:K96"/>
    <mergeCell ref="L93:X93"/>
    <mergeCell ref="Y93:AI93"/>
    <mergeCell ref="AJ93:AP93"/>
    <mergeCell ref="AQ93:BF93"/>
    <mergeCell ref="L94:X94"/>
    <mergeCell ref="Y94:AI94"/>
    <mergeCell ref="AJ94:AP94"/>
    <mergeCell ref="AQ94:BF94"/>
    <mergeCell ref="L95:X95"/>
    <mergeCell ref="Y95:AI95"/>
    <mergeCell ref="AJ95:AP95"/>
    <mergeCell ref="AQ95:BF95"/>
    <mergeCell ref="L96:X96"/>
    <mergeCell ref="Y96:AI96"/>
    <mergeCell ref="AJ96:AP96"/>
    <mergeCell ref="B92:K92"/>
    <mergeCell ref="L92:X92"/>
    <mergeCell ref="Y92:AI92"/>
    <mergeCell ref="AJ92:AP92"/>
    <mergeCell ref="AQ92:BF92"/>
    <mergeCell ref="B90:K90"/>
    <mergeCell ref="L90:BF90"/>
    <mergeCell ref="B91:K91"/>
    <mergeCell ref="L91:BF91"/>
    <mergeCell ref="AZ87:BJ87"/>
    <mergeCell ref="BK87:BQ87"/>
    <mergeCell ref="V87:AD87"/>
    <mergeCell ref="AE87:AG87"/>
    <mergeCell ref="AH87:AO87"/>
    <mergeCell ref="AP87:AT87"/>
    <mergeCell ref="AU87:AY87"/>
    <mergeCell ref="B87:D87"/>
    <mergeCell ref="E87:G87"/>
    <mergeCell ref="H87:I87"/>
    <mergeCell ref="J87:P87"/>
    <mergeCell ref="Q87:U87"/>
    <mergeCell ref="AZ85:BJ85"/>
    <mergeCell ref="BK85:BQ85"/>
    <mergeCell ref="B86:D86"/>
    <mergeCell ref="E86:G86"/>
    <mergeCell ref="H86:I86"/>
    <mergeCell ref="J86:P86"/>
    <mergeCell ref="Q86:U86"/>
    <mergeCell ref="V86:AD86"/>
    <mergeCell ref="AE86:AG86"/>
    <mergeCell ref="AH86:AO86"/>
    <mergeCell ref="AP86:AT86"/>
    <mergeCell ref="AU86:AY86"/>
    <mergeCell ref="AZ86:BJ86"/>
    <mergeCell ref="BK86:BQ86"/>
    <mergeCell ref="V85:AD85"/>
    <mergeCell ref="AE85:AG85"/>
    <mergeCell ref="AH85:AO85"/>
    <mergeCell ref="AP85:AT85"/>
    <mergeCell ref="AU85:AY85"/>
    <mergeCell ref="B85:D85"/>
    <mergeCell ref="E85:G85"/>
    <mergeCell ref="H85:I85"/>
    <mergeCell ref="J85:P85"/>
    <mergeCell ref="Q85:U85"/>
    <mergeCell ref="B84:D84"/>
    <mergeCell ref="E84:G84"/>
    <mergeCell ref="H84:I84"/>
    <mergeCell ref="J84:P84"/>
    <mergeCell ref="Q84:U84"/>
    <mergeCell ref="V84:AD84"/>
    <mergeCell ref="AE84:AG84"/>
    <mergeCell ref="AH84:AO84"/>
    <mergeCell ref="AP84:AT84"/>
    <mergeCell ref="AU84:AY84"/>
    <mergeCell ref="AZ84:BJ84"/>
    <mergeCell ref="BK84:BQ84"/>
    <mergeCell ref="AZ81:BJ81"/>
    <mergeCell ref="BK81:BQ81"/>
    <mergeCell ref="B83:D83"/>
    <mergeCell ref="E83:G83"/>
    <mergeCell ref="H83:I83"/>
    <mergeCell ref="J83:P83"/>
    <mergeCell ref="Q83:U83"/>
    <mergeCell ref="V83:AD83"/>
    <mergeCell ref="AE83:AG83"/>
    <mergeCell ref="AH83:AO83"/>
    <mergeCell ref="AP83:AT83"/>
    <mergeCell ref="AU83:AY83"/>
    <mergeCell ref="AZ83:BJ83"/>
    <mergeCell ref="BK83:BQ83"/>
    <mergeCell ref="V81:AD81"/>
    <mergeCell ref="AE81:AG81"/>
    <mergeCell ref="AH81:AO81"/>
    <mergeCell ref="AP81:AT81"/>
    <mergeCell ref="AU81:AY81"/>
    <mergeCell ref="B81:D81"/>
    <mergeCell ref="E81:G81"/>
    <mergeCell ref="B68:J68"/>
    <mergeCell ref="K68:Z68"/>
    <mergeCell ref="AA68:AJ68"/>
    <mergeCell ref="AK68:AZ68"/>
    <mergeCell ref="AO64:AQ64"/>
    <mergeCell ref="AR64:AS64"/>
    <mergeCell ref="AT64:AX64"/>
    <mergeCell ref="AY64:BD64"/>
    <mergeCell ref="BE64:BO64"/>
    <mergeCell ref="B64:D64"/>
    <mergeCell ref="F64:M64"/>
    <mergeCell ref="N64:V64"/>
    <mergeCell ref="W64:AH64"/>
    <mergeCell ref="AI64:AN64"/>
    <mergeCell ref="AO63:AQ63"/>
    <mergeCell ref="AR63:AS63"/>
    <mergeCell ref="AT63:AX63"/>
    <mergeCell ref="AY63:BD63"/>
    <mergeCell ref="BE63:BO63"/>
    <mergeCell ref="B63:D63"/>
    <mergeCell ref="F63:M63"/>
    <mergeCell ref="N63:V63"/>
    <mergeCell ref="W63:AH63"/>
    <mergeCell ref="AI63:AN63"/>
    <mergeCell ref="AC57:AV57"/>
    <mergeCell ref="B60:BO60"/>
    <mergeCell ref="B61:BO61"/>
    <mergeCell ref="B62:D62"/>
    <mergeCell ref="F62:M62"/>
    <mergeCell ref="N62:V62"/>
    <mergeCell ref="W62:AH62"/>
    <mergeCell ref="AI62:AN62"/>
    <mergeCell ref="AO62:AQ62"/>
    <mergeCell ref="AR62:AS62"/>
    <mergeCell ref="AT62:AX62"/>
    <mergeCell ref="AY62:BD62"/>
    <mergeCell ref="BE62:BO62"/>
    <mergeCell ref="B57:D57"/>
    <mergeCell ref="E57:F57"/>
    <mergeCell ref="G57:O57"/>
    <mergeCell ref="P57:S57"/>
    <mergeCell ref="U57:AB57"/>
    <mergeCell ref="B55:D55"/>
    <mergeCell ref="E55:O55"/>
    <mergeCell ref="P55:AB55"/>
    <mergeCell ref="AC55:AV55"/>
    <mergeCell ref="B56:D56"/>
    <mergeCell ref="E56:F56"/>
    <mergeCell ref="G56:O56"/>
    <mergeCell ref="P56:S56"/>
    <mergeCell ref="U56:AB56"/>
    <mergeCell ref="AC56:AV56"/>
    <mergeCell ref="AV37:BE37"/>
    <mergeCell ref="BF37:BK37"/>
    <mergeCell ref="BL37:BR37"/>
    <mergeCell ref="B53:AV53"/>
    <mergeCell ref="B54:AV54"/>
    <mergeCell ref="O37:AA37"/>
    <mergeCell ref="AB37:AF37"/>
    <mergeCell ref="AG37:AM37"/>
    <mergeCell ref="AN37:AR37"/>
    <mergeCell ref="AS37:AU37"/>
    <mergeCell ref="B25:C37"/>
    <mergeCell ref="D25:N37"/>
    <mergeCell ref="O25:AA25"/>
    <mergeCell ref="AB25:AF25"/>
    <mergeCell ref="AG25:AM25"/>
    <mergeCell ref="O26:AA26"/>
    <mergeCell ref="AB26:AF26"/>
    <mergeCell ref="AG26:AM26"/>
    <mergeCell ref="O27:AA27"/>
    <mergeCell ref="AB27:AF27"/>
    <mergeCell ref="AG27:AM27"/>
    <mergeCell ref="O28:AA28"/>
    <mergeCell ref="AB28:AF28"/>
    <mergeCell ref="AG28:AM28"/>
    <mergeCell ref="AV35:BE35"/>
    <mergeCell ref="BF35:BK35"/>
    <mergeCell ref="BL35:BR35"/>
    <mergeCell ref="O36:AA36"/>
    <mergeCell ref="AB36:AF36"/>
    <mergeCell ref="AG36:AM36"/>
    <mergeCell ref="AN36:AR36"/>
    <mergeCell ref="AS36:AU36"/>
    <mergeCell ref="AV36:BE36"/>
    <mergeCell ref="BF36:BK36"/>
    <mergeCell ref="BL36:BR36"/>
    <mergeCell ref="O35:AA35"/>
    <mergeCell ref="AB35:AF35"/>
    <mergeCell ref="AG35:AM35"/>
    <mergeCell ref="AN35:AR35"/>
    <mergeCell ref="AS35:AU35"/>
    <mergeCell ref="AV33:BE33"/>
    <mergeCell ref="BF33:BK33"/>
    <mergeCell ref="BL33:BR33"/>
    <mergeCell ref="O34:AA34"/>
    <mergeCell ref="AB34:AF34"/>
    <mergeCell ref="AG34:AM34"/>
    <mergeCell ref="AN34:AR34"/>
    <mergeCell ref="AS34:AU34"/>
    <mergeCell ref="AV34:BE34"/>
    <mergeCell ref="BF34:BK34"/>
    <mergeCell ref="BL34:BR34"/>
    <mergeCell ref="O33:AA33"/>
    <mergeCell ref="AB33:AF33"/>
    <mergeCell ref="AG33:AM33"/>
    <mergeCell ref="AN33:AR33"/>
    <mergeCell ref="AS33:AU33"/>
    <mergeCell ref="AV31:BE31"/>
    <mergeCell ref="BF31:BK31"/>
    <mergeCell ref="BL31:BR31"/>
    <mergeCell ref="O32:AA32"/>
    <mergeCell ref="AB32:AF32"/>
    <mergeCell ref="AG32:AM32"/>
    <mergeCell ref="AN32:AR32"/>
    <mergeCell ref="AS32:AU32"/>
    <mergeCell ref="AV32:BE32"/>
    <mergeCell ref="BF32:BK32"/>
    <mergeCell ref="BL32:BR32"/>
    <mergeCell ref="O31:AA31"/>
    <mergeCell ref="AB31:AF31"/>
    <mergeCell ref="AG31:AM31"/>
    <mergeCell ref="AN31:AR31"/>
    <mergeCell ref="AS31:AU31"/>
    <mergeCell ref="BL29:BR29"/>
    <mergeCell ref="O30:AA30"/>
    <mergeCell ref="AB30:AF30"/>
    <mergeCell ref="AG30:AM30"/>
    <mergeCell ref="AN30:AR30"/>
    <mergeCell ref="AS30:AU30"/>
    <mergeCell ref="AV30:BE30"/>
    <mergeCell ref="BF30:BK30"/>
    <mergeCell ref="BL30:BR30"/>
    <mergeCell ref="AG29:AM29"/>
    <mergeCell ref="AN29:AR29"/>
    <mergeCell ref="AS29:AU29"/>
    <mergeCell ref="AV29:BE29"/>
    <mergeCell ref="BF29:BK29"/>
    <mergeCell ref="O29:AA29"/>
    <mergeCell ref="AB29:AF29"/>
    <mergeCell ref="AN28:AR28"/>
    <mergeCell ref="AS28:AU28"/>
    <mergeCell ref="AV28:BE28"/>
    <mergeCell ref="BF28:BK28"/>
    <mergeCell ref="BL28:BR28"/>
    <mergeCell ref="AN27:AR27"/>
    <mergeCell ref="AS27:AU27"/>
    <mergeCell ref="AV27:BE27"/>
    <mergeCell ref="BF27:BK27"/>
    <mergeCell ref="BL27:BR27"/>
    <mergeCell ref="AN26:AR26"/>
    <mergeCell ref="AS26:AU26"/>
    <mergeCell ref="AV26:BE26"/>
    <mergeCell ref="BF26:BK26"/>
    <mergeCell ref="BL26:BR26"/>
    <mergeCell ref="AN25:AR25"/>
    <mergeCell ref="AS25:AU25"/>
    <mergeCell ref="AV25:BE25"/>
    <mergeCell ref="BF25:BK25"/>
    <mergeCell ref="BL25:BR25"/>
    <mergeCell ref="B22:N22"/>
    <mergeCell ref="O22:BR22"/>
    <mergeCell ref="B23:N23"/>
    <mergeCell ref="O23:BR23"/>
    <mergeCell ref="B24:C24"/>
    <mergeCell ref="D24:N24"/>
    <mergeCell ref="O24:AA24"/>
    <mergeCell ref="AB24:AF24"/>
    <mergeCell ref="AG24:AM24"/>
    <mergeCell ref="AN24:AR24"/>
    <mergeCell ref="AS24:AU24"/>
    <mergeCell ref="AV24:BE24"/>
    <mergeCell ref="BF24:BK24"/>
    <mergeCell ref="BL24:BR24"/>
    <mergeCell ref="AI19:AN19"/>
    <mergeCell ref="B20:D20"/>
    <mergeCell ref="F20:M20"/>
    <mergeCell ref="N20:Q20"/>
    <mergeCell ref="R20:Y20"/>
    <mergeCell ref="Z20:AH20"/>
    <mergeCell ref="AI20:AN20"/>
    <mergeCell ref="B19:D19"/>
    <mergeCell ref="F19:M19"/>
    <mergeCell ref="N19:Q19"/>
    <mergeCell ref="R19:Y19"/>
    <mergeCell ref="Z19:AH19"/>
    <mergeCell ref="AO15:BH21"/>
    <mergeCell ref="AI17:AN17"/>
    <mergeCell ref="B18:D18"/>
    <mergeCell ref="F18:M18"/>
    <mergeCell ref="N18:Q18"/>
    <mergeCell ref="R18:Y18"/>
    <mergeCell ref="Z18:AH18"/>
    <mergeCell ref="AI18:AN18"/>
    <mergeCell ref="B17:D17"/>
    <mergeCell ref="F17:M17"/>
    <mergeCell ref="N17:Q17"/>
    <mergeCell ref="R17:Y17"/>
    <mergeCell ref="Z17:AH17"/>
    <mergeCell ref="AI15:AN15"/>
    <mergeCell ref="B16:D16"/>
    <mergeCell ref="F16:M16"/>
    <mergeCell ref="N16:Q16"/>
    <mergeCell ref="R16:Y16"/>
    <mergeCell ref="Z16:AH16"/>
    <mergeCell ref="AI16:AN16"/>
    <mergeCell ref="B15:D15"/>
    <mergeCell ref="F15:M15"/>
    <mergeCell ref="N15:Q15"/>
    <mergeCell ref="R15:Y15"/>
    <mergeCell ref="Z9:AH9"/>
    <mergeCell ref="Z15:AH15"/>
    <mergeCell ref="AI13:AN13"/>
    <mergeCell ref="B14:D14"/>
    <mergeCell ref="F14:M14"/>
    <mergeCell ref="N14:Q14"/>
    <mergeCell ref="R14:Y14"/>
    <mergeCell ref="Z14:AH14"/>
    <mergeCell ref="AI14:AN14"/>
    <mergeCell ref="B13:D13"/>
    <mergeCell ref="F13:M13"/>
    <mergeCell ref="N13:Q13"/>
    <mergeCell ref="R13:Y13"/>
    <mergeCell ref="Z13:AH13"/>
    <mergeCell ref="B1:BN1"/>
    <mergeCell ref="B4:S4"/>
    <mergeCell ref="B6:BH6"/>
    <mergeCell ref="B7:BH7"/>
    <mergeCell ref="B8:D8"/>
    <mergeCell ref="F8:M8"/>
    <mergeCell ref="N8:Q8"/>
    <mergeCell ref="R8:Y8"/>
    <mergeCell ref="Z8:AH8"/>
    <mergeCell ref="AI8:AN8"/>
    <mergeCell ref="AO8:BH8"/>
    <mergeCell ref="AO9:BH14"/>
    <mergeCell ref="AI11:AN11"/>
    <mergeCell ref="B12:D12"/>
    <mergeCell ref="F12:M12"/>
    <mergeCell ref="N12:Q12"/>
    <mergeCell ref="R12:Y12"/>
    <mergeCell ref="Z12:AH12"/>
    <mergeCell ref="AI12:AN12"/>
    <mergeCell ref="B11:D11"/>
    <mergeCell ref="F11:M11"/>
    <mergeCell ref="N11:Q11"/>
    <mergeCell ref="R11:Y11"/>
    <mergeCell ref="Z11:AH11"/>
    <mergeCell ref="AI9:AN9"/>
    <mergeCell ref="B10:D10"/>
    <mergeCell ref="F10:M10"/>
    <mergeCell ref="N10:Q10"/>
    <mergeCell ref="R10:Y10"/>
    <mergeCell ref="Z10:AH10"/>
    <mergeCell ref="AI10:AN10"/>
    <mergeCell ref="B9:D9"/>
    <mergeCell ref="F9:M9"/>
    <mergeCell ref="N9:Q9"/>
    <mergeCell ref="R9:Y9"/>
  </mergeCells>
  <phoneticPr fontId="17" type="noConversion"/>
  <pageMargins left="0.78739999999999999" right="0.78739999999999999" top="0.78739999999999999" bottom="1.53027007874016" header="0.78739999999999999" footer="0.78739999999999999"/>
  <pageSetup paperSize="9" orientation="landscape" horizontalDpi="300" verticalDpi="300" r:id="rId1"/>
  <headerFooter alignWithMargins="0">
    <oddFooter>&amp;L&amp;"Arial,Regular"&amp;11 Public Sector Climate Change Duties 2019  Summary Report: University of Stirling</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50"/>
  <sheetViews>
    <sheetView showGridLines="0" workbookViewId="0">
      <pane ySplit="2" topLeftCell="A18" activePane="bottomLeft" state="frozen"/>
      <selection pane="bottomLeft" activeCell="H21" sqref="H21:I21"/>
    </sheetView>
  </sheetViews>
  <sheetFormatPr defaultRowHeight="15" x14ac:dyDescent="0.25"/>
  <cols>
    <col min="1" max="1" width="8.140625" customWidth="1"/>
    <col min="2" max="2" width="24.5703125" customWidth="1"/>
    <col min="3" max="3" width="6.28515625" customWidth="1"/>
    <col min="4" max="4" width="5.140625" customWidth="1"/>
    <col min="5" max="5" width="23.42578125" customWidth="1"/>
    <col min="6" max="6" width="29.140625" customWidth="1"/>
    <col min="7" max="7" width="38" customWidth="1"/>
    <col min="8" max="8" width="40.140625" customWidth="1"/>
    <col min="9" max="9" width="0.28515625" customWidth="1"/>
    <col min="10" max="10" width="0" hidden="1" customWidth="1"/>
    <col min="11" max="11" width="3.5703125" customWidth="1"/>
    <col min="12" max="12" width="12.42578125" customWidth="1"/>
    <col min="13" max="13" width="190.140625" customWidth="1"/>
  </cols>
  <sheetData>
    <row r="1" spans="2:12" ht="22.7" customHeight="1" x14ac:dyDescent="0.25">
      <c r="B1" s="40" t="s">
        <v>367</v>
      </c>
      <c r="C1" s="41"/>
      <c r="D1" s="41"/>
      <c r="E1" s="41"/>
      <c r="F1" s="41"/>
      <c r="G1" s="41"/>
      <c r="H1" s="41"/>
      <c r="I1" s="41"/>
      <c r="J1" s="41"/>
      <c r="K1" s="41"/>
      <c r="L1" s="41"/>
    </row>
    <row r="2" spans="2:12" ht="8.1" customHeight="1" x14ac:dyDescent="0.25"/>
    <row r="3" spans="2:12" ht="6.6" customHeight="1" x14ac:dyDescent="0.25"/>
    <row r="4" spans="2:12" ht="20.85" customHeight="1" x14ac:dyDescent="0.25">
      <c r="B4" s="43" t="s">
        <v>5</v>
      </c>
      <c r="C4" s="41"/>
    </row>
    <row r="5" spans="2:12" ht="10.15" customHeight="1" x14ac:dyDescent="0.25"/>
    <row r="6" spans="2:12" ht="17.100000000000001" customHeight="1" x14ac:dyDescent="0.25">
      <c r="B6" s="122" t="s">
        <v>228</v>
      </c>
      <c r="C6" s="45"/>
      <c r="D6" s="45"/>
      <c r="E6" s="45"/>
      <c r="F6" s="45"/>
      <c r="G6" s="45"/>
      <c r="H6" s="46"/>
    </row>
    <row r="7" spans="2:12" ht="17.100000000000001" customHeight="1" x14ac:dyDescent="0.25">
      <c r="B7" s="123" t="s">
        <v>229</v>
      </c>
      <c r="C7" s="45"/>
      <c r="D7" s="45"/>
      <c r="E7" s="45"/>
      <c r="F7" s="45"/>
      <c r="G7" s="45"/>
      <c r="H7" s="46"/>
    </row>
    <row r="8" spans="2:12" ht="182.1" customHeight="1" x14ac:dyDescent="0.25">
      <c r="B8" s="105" t="s">
        <v>230</v>
      </c>
      <c r="C8" s="45"/>
      <c r="D8" s="45"/>
      <c r="E8" s="45"/>
      <c r="F8" s="45"/>
      <c r="G8" s="45"/>
      <c r="H8" s="46"/>
    </row>
    <row r="9" spans="2:12" ht="13.35" customHeight="1" x14ac:dyDescent="0.25"/>
    <row r="10" spans="2:12" ht="18" customHeight="1" x14ac:dyDescent="0.25">
      <c r="B10" s="122" t="s">
        <v>231</v>
      </c>
      <c r="C10" s="45"/>
      <c r="D10" s="45"/>
      <c r="E10" s="45"/>
      <c r="F10" s="45"/>
      <c r="G10" s="45"/>
      <c r="H10" s="46"/>
    </row>
    <row r="11" spans="2:12" ht="30" customHeight="1" x14ac:dyDescent="0.25">
      <c r="B11" s="123" t="s">
        <v>232</v>
      </c>
      <c r="C11" s="45"/>
      <c r="D11" s="45"/>
      <c r="E11" s="45"/>
      <c r="F11" s="45"/>
      <c r="G11" s="45"/>
      <c r="H11" s="46"/>
    </row>
    <row r="12" spans="2:12" ht="178.5" customHeight="1" x14ac:dyDescent="0.25">
      <c r="B12" s="104" t="s">
        <v>464</v>
      </c>
      <c r="C12" s="45"/>
      <c r="D12" s="45"/>
      <c r="E12" s="45"/>
      <c r="F12" s="45"/>
      <c r="G12" s="45"/>
      <c r="H12" s="46"/>
    </row>
    <row r="13" spans="2:12" ht="15.2" customHeight="1" x14ac:dyDescent="0.25"/>
    <row r="14" spans="2:12" ht="17.100000000000001" customHeight="1" x14ac:dyDescent="0.25">
      <c r="B14" s="122" t="s">
        <v>233</v>
      </c>
      <c r="C14" s="45"/>
      <c r="D14" s="45"/>
      <c r="E14" s="45"/>
      <c r="F14" s="45"/>
      <c r="G14" s="45"/>
      <c r="H14" s="45"/>
      <c r="I14" s="46"/>
    </row>
    <row r="15" spans="2:12" ht="17.100000000000001" customHeight="1" x14ac:dyDescent="0.25">
      <c r="B15" s="123" t="s">
        <v>234</v>
      </c>
      <c r="C15" s="45"/>
      <c r="D15" s="45"/>
      <c r="E15" s="45"/>
      <c r="F15" s="45"/>
      <c r="G15" s="45"/>
      <c r="H15" s="45"/>
      <c r="I15" s="46"/>
    </row>
    <row r="16" spans="2:12" ht="247.35" customHeight="1" x14ac:dyDescent="0.25">
      <c r="B16" s="105" t="s">
        <v>235</v>
      </c>
      <c r="C16" s="45"/>
      <c r="D16" s="45"/>
      <c r="E16" s="45"/>
      <c r="F16" s="45"/>
      <c r="G16" s="45"/>
      <c r="H16" s="45"/>
      <c r="I16" s="46"/>
    </row>
    <row r="17" spans="2:9" ht="16.149999999999999" customHeight="1" x14ac:dyDescent="0.25"/>
    <row r="18" spans="2:9" ht="62.85" customHeight="1" x14ac:dyDescent="0.25">
      <c r="B18" s="122" t="s">
        <v>236</v>
      </c>
      <c r="C18" s="45"/>
      <c r="D18" s="45"/>
      <c r="E18" s="46"/>
      <c r="F18" s="122" t="s">
        <v>38</v>
      </c>
      <c r="G18" s="45"/>
      <c r="H18" s="45"/>
      <c r="I18" s="46"/>
    </row>
    <row r="19" spans="2:9" ht="164.25" customHeight="1" x14ac:dyDescent="0.25">
      <c r="B19" s="124" t="s">
        <v>237</v>
      </c>
      <c r="C19" s="45"/>
      <c r="D19" s="45"/>
      <c r="E19" s="46"/>
      <c r="F19" s="122" t="s">
        <v>38</v>
      </c>
      <c r="G19" s="45"/>
      <c r="H19" s="45"/>
      <c r="I19" s="46"/>
    </row>
    <row r="20" spans="2:9" x14ac:dyDescent="0.25">
      <c r="B20" s="12" t="s">
        <v>48</v>
      </c>
      <c r="C20" s="122" t="s">
        <v>238</v>
      </c>
      <c r="D20" s="46"/>
      <c r="E20" s="11" t="s">
        <v>239</v>
      </c>
      <c r="F20" s="11" t="s">
        <v>240</v>
      </c>
      <c r="G20" s="11" t="s">
        <v>241</v>
      </c>
      <c r="H20" s="122" t="s">
        <v>242</v>
      </c>
      <c r="I20" s="46"/>
    </row>
    <row r="21" spans="2:9" ht="57" x14ac:dyDescent="0.25">
      <c r="B21" s="6" t="s">
        <v>243</v>
      </c>
      <c r="C21" s="47" t="s">
        <v>244</v>
      </c>
      <c r="D21" s="46"/>
      <c r="E21" s="6" t="s">
        <v>245</v>
      </c>
      <c r="F21" s="6" t="s">
        <v>246</v>
      </c>
      <c r="G21" s="6"/>
      <c r="H21" s="47" t="s">
        <v>247</v>
      </c>
      <c r="I21" s="46"/>
    </row>
    <row r="22" spans="2:9" ht="124.5" customHeight="1" x14ac:dyDescent="0.25">
      <c r="B22" s="47" t="s">
        <v>248</v>
      </c>
      <c r="C22" s="47" t="s">
        <v>249</v>
      </c>
      <c r="D22" s="86"/>
      <c r="E22" s="47" t="s">
        <v>245</v>
      </c>
      <c r="F22" s="6" t="s">
        <v>250</v>
      </c>
      <c r="G22" s="6"/>
      <c r="H22" s="70" t="s">
        <v>428</v>
      </c>
      <c r="I22" s="46"/>
    </row>
    <row r="23" spans="2:9" ht="72" customHeight="1" x14ac:dyDescent="0.25">
      <c r="B23" s="125"/>
      <c r="C23" s="99"/>
      <c r="D23" s="100"/>
      <c r="E23" s="125"/>
      <c r="F23" s="6" t="s">
        <v>251</v>
      </c>
      <c r="G23" s="6"/>
      <c r="H23" s="47" t="s">
        <v>252</v>
      </c>
      <c r="I23" s="46"/>
    </row>
    <row r="24" spans="2:9" ht="72" customHeight="1" x14ac:dyDescent="0.25">
      <c r="B24" s="6" t="s">
        <v>253</v>
      </c>
      <c r="C24" s="47" t="s">
        <v>254</v>
      </c>
      <c r="D24" s="46"/>
      <c r="E24" s="6" t="s">
        <v>245</v>
      </c>
      <c r="F24" s="6"/>
      <c r="G24" s="6"/>
      <c r="H24" s="47"/>
      <c r="I24" s="46"/>
    </row>
    <row r="25" spans="2:9" ht="71.25" x14ac:dyDescent="0.25">
      <c r="B25" s="6" t="s">
        <v>255</v>
      </c>
      <c r="C25" s="47" t="s">
        <v>256</v>
      </c>
      <c r="D25" s="46"/>
      <c r="E25" s="6" t="s">
        <v>257</v>
      </c>
      <c r="F25" s="6"/>
      <c r="G25" s="6"/>
      <c r="H25" s="47"/>
      <c r="I25" s="46"/>
    </row>
    <row r="26" spans="2:9" ht="71.25" x14ac:dyDescent="0.25">
      <c r="B26" s="6" t="s">
        <v>258</v>
      </c>
      <c r="C26" s="47" t="s">
        <v>259</v>
      </c>
      <c r="D26" s="46"/>
      <c r="E26" s="6" t="s">
        <v>257</v>
      </c>
      <c r="F26" s="6"/>
      <c r="G26" s="6"/>
      <c r="H26" s="47"/>
      <c r="I26" s="46"/>
    </row>
    <row r="27" spans="2:9" ht="85.5" x14ac:dyDescent="0.25">
      <c r="B27" s="6" t="s">
        <v>260</v>
      </c>
      <c r="C27" s="47" t="s">
        <v>261</v>
      </c>
      <c r="D27" s="46"/>
      <c r="E27" s="6" t="s">
        <v>257</v>
      </c>
      <c r="F27" s="6"/>
      <c r="G27" s="6"/>
      <c r="H27" s="70" t="s">
        <v>429</v>
      </c>
      <c r="I27" s="46"/>
    </row>
    <row r="28" spans="2:9" ht="71.25" x14ac:dyDescent="0.25">
      <c r="B28" s="6" t="s">
        <v>262</v>
      </c>
      <c r="C28" s="47" t="s">
        <v>263</v>
      </c>
      <c r="D28" s="46"/>
      <c r="E28" s="6" t="s">
        <v>264</v>
      </c>
      <c r="F28" s="6"/>
      <c r="G28" s="6"/>
      <c r="H28" s="47"/>
      <c r="I28" s="46"/>
    </row>
    <row r="29" spans="2:9" ht="71.25" x14ac:dyDescent="0.25">
      <c r="B29" s="6" t="s">
        <v>265</v>
      </c>
      <c r="C29" s="47" t="s">
        <v>266</v>
      </c>
      <c r="D29" s="46"/>
      <c r="E29" s="6" t="s">
        <v>264</v>
      </c>
      <c r="F29" s="6"/>
      <c r="G29" s="6"/>
      <c r="H29" s="47"/>
      <c r="I29" s="46"/>
    </row>
    <row r="30" spans="2:9" ht="114" x14ac:dyDescent="0.25">
      <c r="B30" s="6" t="s">
        <v>267</v>
      </c>
      <c r="C30" s="47" t="s">
        <v>268</v>
      </c>
      <c r="D30" s="46"/>
      <c r="E30" s="6" t="s">
        <v>264</v>
      </c>
      <c r="F30" s="6"/>
      <c r="G30" s="6"/>
      <c r="H30" s="47"/>
      <c r="I30" s="46"/>
    </row>
    <row r="31" spans="2:9" ht="0" hidden="1" customHeight="1" x14ac:dyDescent="0.25"/>
    <row r="32" spans="2:9" ht="17.850000000000001" customHeight="1" x14ac:dyDescent="0.25"/>
    <row r="33" spans="2:9" ht="17.100000000000001" customHeight="1" x14ac:dyDescent="0.25">
      <c r="B33" s="122" t="s">
        <v>269</v>
      </c>
      <c r="C33" s="45"/>
      <c r="D33" s="45"/>
      <c r="E33" s="45"/>
      <c r="F33" s="45"/>
      <c r="G33" s="45"/>
      <c r="H33" s="45"/>
      <c r="I33" s="46"/>
    </row>
    <row r="34" spans="2:9" ht="29.1" customHeight="1" x14ac:dyDescent="0.25">
      <c r="B34" s="123" t="s">
        <v>270</v>
      </c>
      <c r="C34" s="45"/>
      <c r="D34" s="45"/>
      <c r="E34" s="45"/>
      <c r="F34" s="45"/>
      <c r="G34" s="45"/>
      <c r="H34" s="45"/>
      <c r="I34" s="46"/>
    </row>
    <row r="35" spans="2:9" ht="349.35" customHeight="1" x14ac:dyDescent="0.25">
      <c r="B35" s="105" t="s">
        <v>271</v>
      </c>
      <c r="C35" s="45"/>
      <c r="D35" s="45"/>
      <c r="E35" s="45"/>
      <c r="F35" s="45"/>
      <c r="G35" s="45"/>
      <c r="H35" s="45"/>
      <c r="I35" s="46"/>
    </row>
    <row r="36" spans="2:9" ht="21.4" customHeight="1" x14ac:dyDescent="0.25"/>
    <row r="37" spans="2:9" ht="18" customHeight="1" x14ac:dyDescent="0.25">
      <c r="B37" s="122" t="s">
        <v>272</v>
      </c>
      <c r="C37" s="45"/>
      <c r="D37" s="45"/>
      <c r="E37" s="45"/>
      <c r="F37" s="45"/>
      <c r="G37" s="45"/>
      <c r="H37" s="45"/>
      <c r="I37" s="46"/>
    </row>
    <row r="38" spans="2:9" ht="18" customHeight="1" x14ac:dyDescent="0.25">
      <c r="B38" s="123" t="s">
        <v>273</v>
      </c>
      <c r="C38" s="45"/>
      <c r="D38" s="45"/>
      <c r="E38" s="45"/>
      <c r="F38" s="45"/>
      <c r="G38" s="45"/>
      <c r="H38" s="45"/>
      <c r="I38" s="46"/>
    </row>
    <row r="39" spans="2:9" ht="350.25" customHeight="1" x14ac:dyDescent="0.25">
      <c r="B39" s="105" t="s">
        <v>274</v>
      </c>
      <c r="C39" s="45"/>
      <c r="D39" s="45"/>
      <c r="E39" s="45"/>
      <c r="F39" s="45"/>
      <c r="G39" s="45"/>
      <c r="H39" s="45"/>
      <c r="I39" s="46"/>
    </row>
    <row r="40" spans="2:9" ht="0" hidden="1" customHeight="1" x14ac:dyDescent="0.25"/>
    <row r="41" spans="2:9" ht="19.7" customHeight="1" x14ac:dyDescent="0.25"/>
    <row r="42" spans="2:9" ht="17.100000000000001" customHeight="1" x14ac:dyDescent="0.25">
      <c r="B42" s="122" t="s">
        <v>275</v>
      </c>
      <c r="C42" s="45"/>
      <c r="D42" s="45"/>
      <c r="E42" s="45"/>
      <c r="F42" s="45"/>
      <c r="G42" s="45"/>
      <c r="H42" s="45"/>
      <c r="I42" s="46"/>
    </row>
    <row r="43" spans="2:9" ht="17.100000000000001" customHeight="1" x14ac:dyDescent="0.25">
      <c r="B43" s="123" t="s">
        <v>276</v>
      </c>
      <c r="C43" s="45"/>
      <c r="D43" s="45"/>
      <c r="E43" s="45"/>
      <c r="F43" s="45"/>
      <c r="G43" s="45"/>
      <c r="H43" s="45"/>
      <c r="I43" s="46"/>
    </row>
    <row r="44" spans="2:9" ht="305.10000000000002" customHeight="1" x14ac:dyDescent="0.25">
      <c r="B44" s="104" t="s">
        <v>446</v>
      </c>
      <c r="C44" s="45"/>
      <c r="D44" s="45"/>
      <c r="E44" s="45"/>
      <c r="F44" s="45"/>
      <c r="G44" s="45"/>
      <c r="H44" s="45"/>
      <c r="I44" s="46"/>
    </row>
    <row r="45" spans="2:9" ht="16.7" customHeight="1" x14ac:dyDescent="0.25"/>
    <row r="46" spans="2:9" ht="17.100000000000001" customHeight="1" x14ac:dyDescent="0.25">
      <c r="B46" s="122" t="s">
        <v>277</v>
      </c>
      <c r="C46" s="45"/>
      <c r="D46" s="45"/>
      <c r="E46" s="45"/>
      <c r="F46" s="45"/>
      <c r="G46" s="45"/>
      <c r="H46" s="45"/>
      <c r="I46" s="46"/>
    </row>
    <row r="47" spans="2:9" ht="17.100000000000001" customHeight="1" x14ac:dyDescent="0.25">
      <c r="B47" s="123" t="s">
        <v>278</v>
      </c>
      <c r="C47" s="45"/>
      <c r="D47" s="45"/>
      <c r="E47" s="45"/>
      <c r="F47" s="45"/>
      <c r="G47" s="45"/>
      <c r="H47" s="45"/>
      <c r="I47" s="46"/>
    </row>
    <row r="48" spans="2:9" ht="267.60000000000002" customHeight="1" x14ac:dyDescent="0.25">
      <c r="B48" s="104" t="s">
        <v>279</v>
      </c>
      <c r="C48" s="45"/>
      <c r="D48" s="45"/>
      <c r="E48" s="45"/>
      <c r="F48" s="45"/>
      <c r="G48" s="45"/>
      <c r="H48" s="45"/>
      <c r="I48" s="46"/>
    </row>
    <row r="49" ht="11.45" customHeight="1" x14ac:dyDescent="0.25"/>
    <row r="50" ht="0" hidden="1" customHeight="1" x14ac:dyDescent="0.25"/>
  </sheetData>
  <mergeCells count="50">
    <mergeCell ref="B44:I44"/>
    <mergeCell ref="B46:I46"/>
    <mergeCell ref="B47:I47"/>
    <mergeCell ref="B48:I48"/>
    <mergeCell ref="B37:I37"/>
    <mergeCell ref="B38:I38"/>
    <mergeCell ref="B39:I39"/>
    <mergeCell ref="B42:I42"/>
    <mergeCell ref="B43:I43"/>
    <mergeCell ref="C30:D30"/>
    <mergeCell ref="H30:I30"/>
    <mergeCell ref="B33:I33"/>
    <mergeCell ref="B34:I34"/>
    <mergeCell ref="B35:I35"/>
    <mergeCell ref="C27:D27"/>
    <mergeCell ref="H27:I27"/>
    <mergeCell ref="C28:D28"/>
    <mergeCell ref="H28:I28"/>
    <mergeCell ref="C29:D29"/>
    <mergeCell ref="H29:I29"/>
    <mergeCell ref="C24:D24"/>
    <mergeCell ref="H24:I24"/>
    <mergeCell ref="C25:D25"/>
    <mergeCell ref="H25:I25"/>
    <mergeCell ref="C26:D26"/>
    <mergeCell ref="H26:I26"/>
    <mergeCell ref="C20:D20"/>
    <mergeCell ref="H20:I20"/>
    <mergeCell ref="C21:D21"/>
    <mergeCell ref="H21:I21"/>
    <mergeCell ref="B22:B23"/>
    <mergeCell ref="C22:D23"/>
    <mergeCell ref="E22:E23"/>
    <mergeCell ref="H22:I22"/>
    <mergeCell ref="H23:I23"/>
    <mergeCell ref="B16:I16"/>
    <mergeCell ref="B18:E18"/>
    <mergeCell ref="F18:I18"/>
    <mergeCell ref="B19:E19"/>
    <mergeCell ref="F19:I19"/>
    <mergeCell ref="B10:H10"/>
    <mergeCell ref="B11:H11"/>
    <mergeCell ref="B12:H12"/>
    <mergeCell ref="B14:I14"/>
    <mergeCell ref="B15:I15"/>
    <mergeCell ref="B1:L1"/>
    <mergeCell ref="B4:C4"/>
    <mergeCell ref="B6:H6"/>
    <mergeCell ref="B7:H7"/>
    <mergeCell ref="B8:H8"/>
  </mergeCells>
  <pageMargins left="0.78739999999999999" right="0.78739999999999999" top="0.78739999999999999" bottom="1.53027007874016" header="0.78739999999999999" footer="0.78739999999999999"/>
  <pageSetup paperSize="0" orientation="landscape" horizontalDpi="300" verticalDpi="300"/>
  <headerFooter alignWithMargins="0">
    <oddFooter>&amp;L&amp;"Arial,Regular"&amp;11 Public Sector Climate Change Duties 2019  Summary Report: University of Stirling</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18"/>
  <sheetViews>
    <sheetView showGridLines="0" workbookViewId="0">
      <pane ySplit="2" topLeftCell="A3" activePane="bottomLeft" state="frozen"/>
      <selection pane="bottomLeft" activeCell="B8" sqref="B8:C8"/>
    </sheetView>
  </sheetViews>
  <sheetFormatPr defaultRowHeight="15" x14ac:dyDescent="0.25"/>
  <cols>
    <col min="1" max="1" width="8.140625" customWidth="1"/>
    <col min="2" max="2" width="35.140625" customWidth="1"/>
    <col min="3" max="3" width="138.140625" customWidth="1"/>
    <col min="4" max="4" width="0" hidden="1" customWidth="1"/>
    <col min="5" max="5" width="0.140625" customWidth="1"/>
    <col min="6" max="6" width="0" hidden="1" customWidth="1"/>
    <col min="7" max="7" width="5.7109375" customWidth="1"/>
    <col min="8" max="8" width="4" customWidth="1"/>
    <col min="9" max="9" width="190.140625" customWidth="1"/>
  </cols>
  <sheetData>
    <row r="1" spans="2:8" ht="22.7" customHeight="1" x14ac:dyDescent="0.25">
      <c r="B1" s="40" t="s">
        <v>367</v>
      </c>
      <c r="C1" s="41"/>
      <c r="D1" s="41"/>
      <c r="E1" s="41"/>
      <c r="F1" s="41"/>
      <c r="G1" s="41"/>
      <c r="H1" s="41"/>
    </row>
    <row r="2" spans="2:8" ht="49.5" customHeight="1" x14ac:dyDescent="0.25"/>
    <row r="3" spans="2:8" ht="8.25" customHeight="1" x14ac:dyDescent="0.25"/>
    <row r="4" spans="2:8" ht="18" x14ac:dyDescent="0.25">
      <c r="B4" s="4" t="s">
        <v>6</v>
      </c>
    </row>
    <row r="5" spans="2:8" ht="13.35" customHeight="1" x14ac:dyDescent="0.25"/>
    <row r="6" spans="2:8" ht="17.100000000000001" customHeight="1" x14ac:dyDescent="0.25">
      <c r="B6" s="126" t="s">
        <v>280</v>
      </c>
      <c r="C6" s="46"/>
    </row>
    <row r="7" spans="2:8" ht="17.100000000000001" customHeight="1" x14ac:dyDescent="0.25">
      <c r="B7" s="127" t="s">
        <v>281</v>
      </c>
      <c r="C7" s="46"/>
    </row>
    <row r="8" spans="2:8" ht="271.35000000000002" customHeight="1" x14ac:dyDescent="0.25">
      <c r="B8" s="104" t="s">
        <v>466</v>
      </c>
      <c r="C8" s="46"/>
    </row>
    <row r="9" spans="2:8" ht="34.5" customHeight="1" x14ac:dyDescent="0.25"/>
    <row r="10" spans="2:8" ht="18" customHeight="1" x14ac:dyDescent="0.25">
      <c r="B10" s="126" t="s">
        <v>282</v>
      </c>
      <c r="C10" s="45"/>
      <c r="D10" s="45"/>
      <c r="E10" s="46"/>
    </row>
    <row r="11" spans="2:8" ht="18" customHeight="1" x14ac:dyDescent="0.25">
      <c r="B11" s="127" t="s">
        <v>283</v>
      </c>
      <c r="C11" s="45"/>
      <c r="D11" s="45"/>
      <c r="E11" s="46"/>
    </row>
    <row r="12" spans="2:8" ht="297.75" customHeight="1" x14ac:dyDescent="0.25">
      <c r="B12" s="104" t="s">
        <v>447</v>
      </c>
      <c r="C12" s="45"/>
      <c r="D12" s="45"/>
      <c r="E12" s="46"/>
    </row>
    <row r="13" spans="2:8" ht="18.600000000000001" customHeight="1" x14ac:dyDescent="0.25"/>
    <row r="14" spans="2:8" ht="23.85" customHeight="1" x14ac:dyDescent="0.25">
      <c r="B14" s="126" t="s">
        <v>284</v>
      </c>
      <c r="C14" s="46"/>
    </row>
    <row r="15" spans="2:8" ht="24.6" customHeight="1" x14ac:dyDescent="0.25">
      <c r="B15" s="127" t="s">
        <v>285</v>
      </c>
      <c r="C15" s="46"/>
    </row>
    <row r="16" spans="2:8" ht="260.64999999999998" customHeight="1" x14ac:dyDescent="0.25">
      <c r="B16" s="104" t="s">
        <v>286</v>
      </c>
      <c r="C16" s="46"/>
    </row>
    <row r="17" ht="0" hidden="1" customHeight="1" x14ac:dyDescent="0.25"/>
    <row r="18" ht="12" customHeight="1" x14ac:dyDescent="0.25"/>
  </sheetData>
  <mergeCells count="10">
    <mergeCell ref="B11:E11"/>
    <mergeCell ref="B12:E12"/>
    <mergeCell ref="B14:C14"/>
    <mergeCell ref="B15:C15"/>
    <mergeCell ref="B16:C16"/>
    <mergeCell ref="B1:H1"/>
    <mergeCell ref="B6:C6"/>
    <mergeCell ref="B7:C7"/>
    <mergeCell ref="B8:C8"/>
    <mergeCell ref="B10:E10"/>
  </mergeCells>
  <pageMargins left="0.78739999999999999" right="0.78739999999999999" top="0.78739999999999999" bottom="1.53027007874016" header="0.78739999999999999" footer="0.78739999999999999"/>
  <pageSetup paperSize="0" orientation="landscape" horizontalDpi="300" verticalDpi="300"/>
  <headerFooter alignWithMargins="0">
    <oddFooter>&amp;L&amp;"Arial,Regular"&amp;11 Public Sector Climate Change Duties 2019  Summary Report: University of Stirling</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29"/>
  <sheetViews>
    <sheetView showGridLines="0" workbookViewId="0">
      <pane ySplit="2" topLeftCell="A3" activePane="bottomLeft" state="frozen"/>
      <selection pane="bottomLeft" activeCell="D27" sqref="D27"/>
    </sheetView>
  </sheetViews>
  <sheetFormatPr defaultRowHeight="15" x14ac:dyDescent="0.25"/>
  <cols>
    <col min="1" max="1" width="8.140625" customWidth="1"/>
    <col min="2" max="2" width="27.5703125" customWidth="1"/>
    <col min="3" max="3" width="32.5703125" customWidth="1"/>
    <col min="4" max="4" width="22.85546875" customWidth="1"/>
    <col min="5" max="5" width="13.28515625" customWidth="1"/>
    <col min="6" max="6" width="52" customWidth="1"/>
    <col min="7" max="7" width="14.28515625" customWidth="1"/>
    <col min="8" max="8" width="20.42578125" customWidth="1"/>
    <col min="9" max="9" width="190.140625" customWidth="1"/>
  </cols>
  <sheetData>
    <row r="1" spans="2:8" ht="22.7" customHeight="1" x14ac:dyDescent="0.25">
      <c r="B1" s="40" t="s">
        <v>367</v>
      </c>
      <c r="C1" s="41"/>
      <c r="D1" s="41"/>
      <c r="E1" s="41"/>
      <c r="F1" s="41"/>
      <c r="G1" s="41"/>
      <c r="H1" s="41"/>
    </row>
    <row r="2" spans="2:8" ht="8.1" customHeight="1" x14ac:dyDescent="0.25"/>
    <row r="3" spans="2:8" ht="4.9000000000000004" customHeight="1" x14ac:dyDescent="0.25"/>
    <row r="4" spans="2:8" ht="20.85" customHeight="1" x14ac:dyDescent="0.25">
      <c r="B4" s="43" t="s">
        <v>7</v>
      </c>
      <c r="C4" s="41"/>
      <c r="D4" s="41"/>
      <c r="E4" s="41"/>
    </row>
    <row r="5" spans="2:8" ht="18.75" customHeight="1" x14ac:dyDescent="0.25"/>
    <row r="6" spans="2:8" ht="18" customHeight="1" x14ac:dyDescent="0.25">
      <c r="B6" s="44" t="s">
        <v>287</v>
      </c>
      <c r="C6" s="45"/>
      <c r="D6" s="45"/>
      <c r="E6" s="45"/>
      <c r="F6" s="46"/>
    </row>
    <row r="7" spans="2:8" ht="18" customHeight="1" x14ac:dyDescent="0.25">
      <c r="B7" s="54" t="s">
        <v>288</v>
      </c>
      <c r="C7" s="45"/>
      <c r="D7" s="45"/>
      <c r="E7" s="45"/>
      <c r="F7" s="46"/>
    </row>
    <row r="8" spans="2:8" ht="102" customHeight="1" x14ac:dyDescent="0.25">
      <c r="B8" s="104" t="s">
        <v>445</v>
      </c>
      <c r="C8" s="45"/>
      <c r="D8" s="45"/>
      <c r="E8" s="45"/>
      <c r="F8" s="46"/>
    </row>
    <row r="9" spans="2:8" ht="28.5" customHeight="1" x14ac:dyDescent="0.25"/>
    <row r="10" spans="2:8" ht="18" customHeight="1" x14ac:dyDescent="0.25"/>
    <row r="11" spans="2:8" ht="18" customHeight="1" x14ac:dyDescent="0.25">
      <c r="B11" s="44" t="s">
        <v>289</v>
      </c>
      <c r="C11" s="45"/>
      <c r="D11" s="45"/>
      <c r="E11" s="45"/>
      <c r="F11" s="46"/>
    </row>
    <row r="12" spans="2:8" ht="18" customHeight="1" x14ac:dyDescent="0.25">
      <c r="B12" s="54" t="s">
        <v>290</v>
      </c>
      <c r="C12" s="45"/>
      <c r="D12" s="45"/>
      <c r="E12" s="45"/>
      <c r="F12" s="46"/>
    </row>
    <row r="13" spans="2:8" ht="58.5" customHeight="1" x14ac:dyDescent="0.25">
      <c r="B13" s="105" t="s">
        <v>291</v>
      </c>
      <c r="C13" s="45"/>
      <c r="D13" s="45"/>
      <c r="E13" s="45"/>
      <c r="F13" s="46"/>
    </row>
    <row r="14" spans="2:8" ht="17.25" customHeight="1" x14ac:dyDescent="0.25"/>
    <row r="15" spans="2:8" ht="18" customHeight="1" x14ac:dyDescent="0.25">
      <c r="B15" s="44" t="s">
        <v>292</v>
      </c>
      <c r="C15" s="45"/>
      <c r="D15" s="45"/>
      <c r="E15" s="45"/>
      <c r="F15" s="46"/>
    </row>
    <row r="16" spans="2:8" ht="18" customHeight="1" x14ac:dyDescent="0.25">
      <c r="B16" s="54" t="s">
        <v>293</v>
      </c>
      <c r="C16" s="45"/>
      <c r="D16" s="45"/>
      <c r="E16" s="45"/>
      <c r="F16" s="46"/>
    </row>
    <row r="17" spans="2:6" ht="51" customHeight="1" x14ac:dyDescent="0.25">
      <c r="B17" s="105" t="s">
        <v>294</v>
      </c>
      <c r="C17" s="45"/>
      <c r="D17" s="45"/>
      <c r="E17" s="45"/>
      <c r="F17" s="46"/>
    </row>
    <row r="18" spans="2:6" ht="0" hidden="1" customHeight="1" x14ac:dyDescent="0.25"/>
    <row r="19" spans="2:6" ht="18" customHeight="1" x14ac:dyDescent="0.25"/>
    <row r="20" spans="2:6" ht="18" customHeight="1" x14ac:dyDescent="0.25">
      <c r="B20" s="44" t="s">
        <v>295</v>
      </c>
      <c r="C20" s="45"/>
      <c r="D20" s="45"/>
      <c r="E20" s="45"/>
      <c r="F20" s="46"/>
    </row>
    <row r="21" spans="2:6" ht="18" customHeight="1" x14ac:dyDescent="0.25">
      <c r="B21" s="54" t="s">
        <v>296</v>
      </c>
      <c r="C21" s="45"/>
      <c r="D21" s="45"/>
      <c r="E21" s="45"/>
      <c r="F21" s="46"/>
    </row>
    <row r="22" spans="2:6" ht="45" customHeight="1" x14ac:dyDescent="0.25">
      <c r="B22" s="105" t="s">
        <v>297</v>
      </c>
      <c r="C22" s="45"/>
      <c r="D22" s="45"/>
      <c r="E22" s="45"/>
      <c r="F22" s="46"/>
    </row>
    <row r="23" spans="2:6" ht="18.75" customHeight="1" x14ac:dyDescent="0.25"/>
    <row r="24" spans="2:6" ht="17.100000000000001" customHeight="1" x14ac:dyDescent="0.25">
      <c r="B24" s="44" t="s">
        <v>298</v>
      </c>
      <c r="C24" s="45"/>
      <c r="D24" s="46"/>
    </row>
    <row r="25" spans="2:6" ht="30" customHeight="1" x14ac:dyDescent="0.25">
      <c r="B25" s="54" t="s">
        <v>299</v>
      </c>
      <c r="C25" s="45"/>
      <c r="D25" s="46"/>
    </row>
    <row r="26" spans="2:6" x14ac:dyDescent="0.25">
      <c r="B26" s="5" t="s">
        <v>300</v>
      </c>
      <c r="C26" s="5" t="s">
        <v>301</v>
      </c>
      <c r="D26" s="5" t="s">
        <v>302</v>
      </c>
    </row>
    <row r="27" spans="2:6" x14ac:dyDescent="0.25">
      <c r="B27" s="8" t="s">
        <v>303</v>
      </c>
      <c r="C27" s="8" t="s">
        <v>304</v>
      </c>
      <c r="D27" s="39">
        <v>44165</v>
      </c>
    </row>
    <row r="28" spans="2:6" ht="7.5" customHeight="1" x14ac:dyDescent="0.25"/>
    <row r="29" spans="2:6" ht="0" hidden="1" customHeight="1" x14ac:dyDescent="0.25"/>
  </sheetData>
  <mergeCells count="16">
    <mergeCell ref="B25:D25"/>
    <mergeCell ref="B17:F17"/>
    <mergeCell ref="B20:F20"/>
    <mergeCell ref="B21:F21"/>
    <mergeCell ref="B22:F22"/>
    <mergeCell ref="B24:D24"/>
    <mergeCell ref="B11:F11"/>
    <mergeCell ref="B12:F12"/>
    <mergeCell ref="B13:F13"/>
    <mergeCell ref="B15:F15"/>
    <mergeCell ref="B16:F16"/>
    <mergeCell ref="B1:H1"/>
    <mergeCell ref="B4:E4"/>
    <mergeCell ref="B6:F6"/>
    <mergeCell ref="B7:F7"/>
    <mergeCell ref="B8:F8"/>
  </mergeCells>
  <pageMargins left="0.78739999999999999" right="0.78739999999999999" top="0.78739999999999999" bottom="1.53027007874016" header="0.78739999999999999" footer="0.78739999999999999"/>
  <pageSetup paperSize="0" orientation="landscape" horizontalDpi="300" verticalDpi="300"/>
  <headerFooter alignWithMargins="0">
    <oddFooter>&amp;L&amp;"Arial,Regular"&amp;11 Public Sector Climate Change Duties 2019  Summary Report: University of Stirling</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S40"/>
  <sheetViews>
    <sheetView showGridLines="0" topLeftCell="J1" workbookViewId="0">
      <pane ySplit="2" topLeftCell="A42" activePane="bottomLeft" state="frozen"/>
      <selection pane="bottomLeft" activeCell="V37" sqref="V37:AA37"/>
    </sheetView>
  </sheetViews>
  <sheetFormatPr defaultRowHeight="15" x14ac:dyDescent="0.25"/>
  <cols>
    <col min="1" max="1" width="8.140625" customWidth="1"/>
    <col min="2" max="2" width="11.28515625" customWidth="1"/>
    <col min="3" max="3" width="6.140625" customWidth="1"/>
    <col min="4" max="4" width="3.7109375" customWidth="1"/>
    <col min="5" max="5" width="7.140625" customWidth="1"/>
    <col min="6" max="6" width="0.28515625" customWidth="1"/>
    <col min="7" max="7" width="4.7109375" customWidth="1"/>
    <col min="8" max="8" width="3" customWidth="1"/>
    <col min="9" max="9" width="0.28515625" customWidth="1"/>
    <col min="10" max="10" width="5.7109375" customWidth="1"/>
    <col min="11" max="11" width="2" customWidth="1"/>
    <col min="12" max="12" width="0.5703125" customWidth="1"/>
    <col min="13" max="13" width="6.85546875" customWidth="1"/>
    <col min="14" max="14" width="0.7109375" customWidth="1"/>
    <col min="15" max="15" width="0.28515625" customWidth="1"/>
    <col min="16" max="16" width="7.7109375" customWidth="1"/>
    <col min="17" max="17" width="0.5703125" customWidth="1"/>
    <col min="18" max="18" width="2.28515625" customWidth="1"/>
    <col min="19" max="19" width="0.7109375" customWidth="1"/>
    <col min="20" max="20" width="1.85546875" customWidth="1"/>
    <col min="21" max="21" width="0.140625" customWidth="1"/>
    <col min="22" max="22" width="2.5703125" customWidth="1"/>
    <col min="23" max="23" width="0.28515625" customWidth="1"/>
    <col min="24" max="24" width="6" customWidth="1"/>
    <col min="25" max="25" width="1.7109375" customWidth="1"/>
    <col min="26" max="26" width="0.28515625" customWidth="1"/>
    <col min="27" max="27" width="2.5703125" customWidth="1"/>
    <col min="28" max="28" width="5.140625" customWidth="1"/>
    <col min="29" max="29" width="0.28515625" customWidth="1"/>
    <col min="30" max="30" width="5.7109375" customWidth="1"/>
    <col min="31" max="31" width="2.140625" customWidth="1"/>
    <col min="32" max="32" width="0.28515625" customWidth="1"/>
    <col min="33" max="33" width="0.140625" customWidth="1"/>
    <col min="34" max="34" width="7.7109375" customWidth="1"/>
    <col min="35" max="35" width="0.28515625" customWidth="1"/>
    <col min="36" max="36" width="4.85546875" customWidth="1"/>
    <col min="37" max="37" width="0.42578125" customWidth="1"/>
    <col min="38" max="38" width="2.42578125" customWidth="1"/>
    <col min="39" max="39" width="0.85546875" customWidth="1"/>
    <col min="40" max="40" width="3.42578125" customWidth="1"/>
    <col min="41" max="41" width="4.28515625" customWidth="1"/>
    <col min="42" max="42" width="0.42578125" customWidth="1"/>
    <col min="43" max="43" width="2.140625" customWidth="1"/>
    <col min="44" max="44" width="3.28515625" customWidth="1"/>
    <col min="45" max="45" width="0.85546875" customWidth="1"/>
    <col min="46" max="46" width="1.28515625" customWidth="1"/>
    <col min="47" max="47" width="4.28515625" customWidth="1"/>
    <col min="48" max="48" width="4.140625" customWidth="1"/>
    <col min="49" max="49" width="0" hidden="1" customWidth="1"/>
    <col min="50" max="50" width="0.28515625" customWidth="1"/>
    <col min="51" max="51" width="4.42578125" customWidth="1"/>
    <col min="52" max="52" width="1.7109375" customWidth="1"/>
    <col min="53" max="53" width="6.140625" customWidth="1"/>
    <col min="54" max="54" width="4.28515625" customWidth="1"/>
    <col min="55" max="55" width="10.140625" customWidth="1"/>
    <col min="56" max="56" width="1.28515625" customWidth="1"/>
    <col min="57" max="57" width="1.7109375" customWidth="1"/>
    <col min="58" max="58" width="4.7109375" customWidth="1"/>
    <col min="59" max="59" width="5.28515625" customWidth="1"/>
    <col min="60" max="60" width="4" customWidth="1"/>
    <col min="61" max="61" width="0" hidden="1" customWidth="1"/>
    <col min="62" max="62" width="4.85546875" customWidth="1"/>
    <col min="63" max="63" width="1.7109375" customWidth="1"/>
    <col min="64" max="64" width="8.85546875" customWidth="1"/>
    <col min="65" max="65" width="8" customWidth="1"/>
    <col min="66" max="66" width="17.140625" customWidth="1"/>
    <col min="67" max="67" width="10.7109375" customWidth="1"/>
    <col min="68" max="68" width="0" hidden="1" customWidth="1"/>
    <col min="69" max="69" width="3.5703125" customWidth="1"/>
    <col min="70" max="70" width="0" hidden="1" customWidth="1"/>
    <col min="71" max="71" width="19.85546875" customWidth="1"/>
    <col min="72" max="72" width="0" hidden="1" customWidth="1"/>
    <col min="73" max="73" width="66.42578125" customWidth="1"/>
    <col min="74" max="74" width="60.5703125" customWidth="1"/>
  </cols>
  <sheetData>
    <row r="1" spans="2:62" ht="22.7" customHeight="1" x14ac:dyDescent="0.25">
      <c r="B1" s="40" t="s">
        <v>367</v>
      </c>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row>
    <row r="2" spans="2:62" ht="8.1" customHeight="1" x14ac:dyDescent="0.25"/>
    <row r="3" spans="2:62" ht="6" customHeight="1" x14ac:dyDescent="0.25"/>
    <row r="4" spans="2:62" ht="20.85" customHeight="1" x14ac:dyDescent="0.25">
      <c r="B4" s="43" t="s">
        <v>9</v>
      </c>
      <c r="C4" s="41"/>
      <c r="D4" s="41"/>
      <c r="E4" s="41"/>
      <c r="F4" s="41"/>
      <c r="G4" s="41"/>
      <c r="H4" s="41"/>
      <c r="I4" s="41"/>
      <c r="J4" s="41"/>
      <c r="K4" s="41"/>
      <c r="L4" s="41"/>
      <c r="M4" s="41"/>
      <c r="N4" s="41"/>
      <c r="O4" s="41"/>
      <c r="P4" s="41"/>
      <c r="Q4" s="41"/>
      <c r="R4" s="41"/>
    </row>
    <row r="5" spans="2:62" ht="19.350000000000001" customHeight="1" x14ac:dyDescent="0.25"/>
    <row r="6" spans="2:62" ht="18" customHeight="1" x14ac:dyDescent="0.25">
      <c r="B6" s="128" t="s">
        <v>305</v>
      </c>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6"/>
    </row>
    <row r="7" spans="2:62" ht="60.75" customHeight="1" x14ac:dyDescent="0.25">
      <c r="B7" s="129" t="s">
        <v>306</v>
      </c>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6"/>
    </row>
    <row r="8" spans="2:62" ht="18" customHeight="1" x14ac:dyDescent="0.25">
      <c r="B8" s="128" t="s">
        <v>307</v>
      </c>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6"/>
    </row>
    <row r="9" spans="2:62" ht="18" customHeight="1" x14ac:dyDescent="0.25">
      <c r="B9" s="47" t="s">
        <v>38</v>
      </c>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6"/>
    </row>
    <row r="10" spans="2:62" ht="16.350000000000001" customHeight="1" x14ac:dyDescent="0.25"/>
    <row r="11" spans="2:62" ht="17.100000000000001" customHeight="1" x14ac:dyDescent="0.25">
      <c r="B11" s="128" t="s">
        <v>308</v>
      </c>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6"/>
    </row>
    <row r="12" spans="2:62" ht="17.100000000000001" customHeight="1" x14ac:dyDescent="0.25">
      <c r="B12" s="128" t="s">
        <v>309</v>
      </c>
      <c r="C12" s="45"/>
      <c r="D12" s="45"/>
      <c r="E12" s="46"/>
      <c r="F12" s="128" t="s">
        <v>310</v>
      </c>
      <c r="G12" s="45"/>
      <c r="H12" s="46"/>
      <c r="I12" s="128" t="s">
        <v>311</v>
      </c>
      <c r="J12" s="45"/>
      <c r="K12" s="46"/>
      <c r="L12" s="128" t="s">
        <v>312</v>
      </c>
      <c r="M12" s="45"/>
      <c r="N12" s="46"/>
      <c r="O12" s="128" t="s">
        <v>313</v>
      </c>
      <c r="P12" s="46"/>
      <c r="Q12" s="128" t="s">
        <v>314</v>
      </c>
      <c r="R12" s="45"/>
      <c r="S12" s="45"/>
      <c r="T12" s="45"/>
      <c r="U12" s="45"/>
      <c r="V12" s="46"/>
      <c r="W12" s="128" t="s">
        <v>315</v>
      </c>
      <c r="X12" s="45"/>
      <c r="Y12" s="46"/>
      <c r="Z12" s="128" t="s">
        <v>316</v>
      </c>
      <c r="AA12" s="45"/>
      <c r="AB12" s="46"/>
      <c r="AC12" s="128" t="s">
        <v>317</v>
      </c>
      <c r="AD12" s="45"/>
      <c r="AE12" s="46"/>
      <c r="AF12" s="128" t="s">
        <v>318</v>
      </c>
      <c r="AG12" s="45"/>
      <c r="AH12" s="46"/>
      <c r="AI12" s="128" t="s">
        <v>319</v>
      </c>
      <c r="AJ12" s="45"/>
      <c r="AK12" s="45"/>
      <c r="AL12" s="46"/>
      <c r="AM12" s="128" t="s">
        <v>320</v>
      </c>
      <c r="AN12" s="45"/>
      <c r="AO12" s="46"/>
      <c r="AP12" s="128" t="s">
        <v>88</v>
      </c>
      <c r="AQ12" s="45"/>
      <c r="AR12" s="45"/>
      <c r="AS12" s="45"/>
      <c r="AT12" s="46"/>
      <c r="AU12" s="128" t="s">
        <v>22</v>
      </c>
      <c r="AV12" s="45"/>
      <c r="AW12" s="45"/>
      <c r="AX12" s="45"/>
      <c r="AY12" s="45"/>
      <c r="AZ12" s="45"/>
      <c r="BA12" s="45"/>
      <c r="BB12" s="45"/>
      <c r="BC12" s="45"/>
      <c r="BD12" s="45"/>
      <c r="BE12" s="46"/>
    </row>
    <row r="13" spans="2:62" ht="17.100000000000001" customHeight="1" x14ac:dyDescent="0.25">
      <c r="B13" s="47" t="s">
        <v>38</v>
      </c>
      <c r="C13" s="45"/>
      <c r="D13" s="45"/>
      <c r="E13" s="46"/>
      <c r="F13" s="47" t="s">
        <v>38</v>
      </c>
      <c r="G13" s="45"/>
      <c r="H13" s="46"/>
      <c r="I13" s="47" t="s">
        <v>38</v>
      </c>
      <c r="J13" s="45"/>
      <c r="K13" s="46"/>
      <c r="L13" s="47" t="s">
        <v>38</v>
      </c>
      <c r="M13" s="45"/>
      <c r="N13" s="46"/>
      <c r="O13" s="47" t="s">
        <v>38</v>
      </c>
      <c r="P13" s="46"/>
      <c r="Q13" s="47" t="s">
        <v>38</v>
      </c>
      <c r="R13" s="45"/>
      <c r="S13" s="45"/>
      <c r="T13" s="45"/>
      <c r="U13" s="45"/>
      <c r="V13" s="46"/>
      <c r="W13" s="47" t="s">
        <v>38</v>
      </c>
      <c r="X13" s="45"/>
      <c r="Y13" s="46"/>
      <c r="Z13" s="47" t="s">
        <v>38</v>
      </c>
      <c r="AA13" s="45"/>
      <c r="AB13" s="46"/>
      <c r="AC13" s="47" t="s">
        <v>38</v>
      </c>
      <c r="AD13" s="45"/>
      <c r="AE13" s="46"/>
      <c r="AF13" s="47" t="s">
        <v>38</v>
      </c>
      <c r="AG13" s="45"/>
      <c r="AH13" s="46"/>
      <c r="AI13" s="47" t="s">
        <v>38</v>
      </c>
      <c r="AJ13" s="45"/>
      <c r="AK13" s="45"/>
      <c r="AL13" s="46"/>
      <c r="AM13" s="47" t="s">
        <v>38</v>
      </c>
      <c r="AN13" s="45"/>
      <c r="AO13" s="46"/>
      <c r="AP13" s="47" t="s">
        <v>38</v>
      </c>
      <c r="AQ13" s="45"/>
      <c r="AR13" s="45"/>
      <c r="AS13" s="45"/>
      <c r="AT13" s="46"/>
      <c r="AU13" s="47"/>
      <c r="AV13" s="45"/>
      <c r="AW13" s="45"/>
      <c r="AX13" s="45"/>
      <c r="AY13" s="45"/>
      <c r="AZ13" s="45"/>
      <c r="BA13" s="45"/>
      <c r="BB13" s="45"/>
      <c r="BC13" s="45"/>
      <c r="BD13" s="45"/>
      <c r="BE13" s="46"/>
    </row>
    <row r="14" spans="2:62" ht="10.35" customHeight="1" x14ac:dyDescent="0.25"/>
    <row r="15" spans="2:62" ht="18" customHeight="1" x14ac:dyDescent="0.25">
      <c r="B15" s="128" t="s">
        <v>321</v>
      </c>
      <c r="C15" s="45"/>
      <c r="D15" s="45"/>
      <c r="E15" s="45"/>
      <c r="F15" s="45"/>
      <c r="G15" s="45"/>
      <c r="H15" s="45"/>
      <c r="I15" s="46"/>
      <c r="J15" s="128" t="s">
        <v>38</v>
      </c>
      <c r="K15" s="45"/>
      <c r="L15" s="46"/>
      <c r="M15" s="128" t="s">
        <v>38</v>
      </c>
      <c r="N15" s="45"/>
      <c r="O15" s="46"/>
      <c r="P15" s="128" t="s">
        <v>38</v>
      </c>
      <c r="Q15" s="46"/>
      <c r="R15" s="128" t="s">
        <v>38</v>
      </c>
      <c r="S15" s="45"/>
      <c r="T15" s="45"/>
      <c r="U15" s="45"/>
      <c r="V15" s="45"/>
      <c r="W15" s="46"/>
      <c r="X15" s="128" t="s">
        <v>38</v>
      </c>
      <c r="Y15" s="45"/>
      <c r="Z15" s="46"/>
      <c r="AA15" s="128" t="s">
        <v>38</v>
      </c>
      <c r="AB15" s="45"/>
      <c r="AC15" s="46"/>
      <c r="AD15" s="128" t="s">
        <v>38</v>
      </c>
      <c r="AE15" s="45"/>
      <c r="AF15" s="45"/>
      <c r="AG15" s="46"/>
      <c r="AH15" s="128" t="s">
        <v>38</v>
      </c>
      <c r="AI15" s="46"/>
      <c r="AJ15" s="128" t="s">
        <v>38</v>
      </c>
      <c r="AK15" s="45"/>
      <c r="AL15" s="45"/>
      <c r="AM15" s="46"/>
      <c r="AN15" s="128" t="s">
        <v>38</v>
      </c>
      <c r="AO15" s="45"/>
      <c r="AP15" s="46"/>
      <c r="AQ15" s="128" t="s">
        <v>38</v>
      </c>
      <c r="AR15" s="45"/>
      <c r="AS15" s="45"/>
      <c r="AT15" s="46"/>
      <c r="AU15" s="128" t="s">
        <v>38</v>
      </c>
      <c r="AV15" s="45"/>
      <c r="AW15" s="45"/>
      <c r="AX15" s="45"/>
      <c r="AY15" s="45"/>
      <c r="AZ15" s="45"/>
      <c r="BA15" s="45"/>
      <c r="BB15" s="45"/>
      <c r="BC15" s="45"/>
      <c r="BD15" s="45"/>
      <c r="BE15" s="46"/>
    </row>
    <row r="16" spans="2:62" ht="18" customHeight="1" x14ac:dyDescent="0.25">
      <c r="B16" s="128" t="s">
        <v>309</v>
      </c>
      <c r="C16" s="45"/>
      <c r="D16" s="45"/>
      <c r="E16" s="45"/>
      <c r="F16" s="46"/>
      <c r="G16" s="128" t="s">
        <v>310</v>
      </c>
      <c r="H16" s="45"/>
      <c r="I16" s="46"/>
      <c r="J16" s="128" t="s">
        <v>311</v>
      </c>
      <c r="K16" s="45"/>
      <c r="L16" s="46"/>
      <c r="M16" s="128" t="s">
        <v>312</v>
      </c>
      <c r="N16" s="45"/>
      <c r="O16" s="46"/>
      <c r="P16" s="128" t="s">
        <v>313</v>
      </c>
      <c r="Q16" s="46"/>
      <c r="R16" s="128" t="s">
        <v>314</v>
      </c>
      <c r="S16" s="45"/>
      <c r="T16" s="45"/>
      <c r="U16" s="45"/>
      <c r="V16" s="45"/>
      <c r="W16" s="46"/>
      <c r="X16" s="128" t="s">
        <v>315</v>
      </c>
      <c r="Y16" s="45"/>
      <c r="Z16" s="46"/>
      <c r="AA16" s="128" t="s">
        <v>316</v>
      </c>
      <c r="AB16" s="45"/>
      <c r="AC16" s="46"/>
      <c r="AD16" s="128" t="s">
        <v>317</v>
      </c>
      <c r="AE16" s="45"/>
      <c r="AF16" s="45"/>
      <c r="AG16" s="46"/>
      <c r="AH16" s="128" t="s">
        <v>318</v>
      </c>
      <c r="AI16" s="46"/>
      <c r="AJ16" s="128" t="s">
        <v>319</v>
      </c>
      <c r="AK16" s="45"/>
      <c r="AL16" s="45"/>
      <c r="AM16" s="46"/>
      <c r="AN16" s="128" t="s">
        <v>320</v>
      </c>
      <c r="AO16" s="45"/>
      <c r="AP16" s="46"/>
      <c r="AQ16" s="128" t="s">
        <v>88</v>
      </c>
      <c r="AR16" s="45"/>
      <c r="AS16" s="45"/>
      <c r="AT16" s="46"/>
      <c r="AU16" s="128" t="s">
        <v>22</v>
      </c>
      <c r="AV16" s="45"/>
      <c r="AW16" s="45"/>
      <c r="AX16" s="45"/>
      <c r="AY16" s="45"/>
      <c r="AZ16" s="45"/>
      <c r="BA16" s="45"/>
      <c r="BB16" s="45"/>
      <c r="BC16" s="45"/>
      <c r="BD16" s="45"/>
      <c r="BE16" s="46"/>
    </row>
    <row r="17" spans="2:69" ht="18" customHeight="1" x14ac:dyDescent="0.25">
      <c r="B17" s="47" t="s">
        <v>38</v>
      </c>
      <c r="C17" s="45"/>
      <c r="D17" s="45"/>
      <c r="E17" s="45"/>
      <c r="F17" s="46"/>
      <c r="G17" s="47" t="s">
        <v>38</v>
      </c>
      <c r="H17" s="45"/>
      <c r="I17" s="46"/>
      <c r="J17" s="47" t="s">
        <v>38</v>
      </c>
      <c r="K17" s="45"/>
      <c r="L17" s="46"/>
      <c r="M17" s="47" t="s">
        <v>38</v>
      </c>
      <c r="N17" s="45"/>
      <c r="O17" s="46"/>
      <c r="P17" s="47" t="s">
        <v>38</v>
      </c>
      <c r="Q17" s="46"/>
      <c r="R17" s="47" t="s">
        <v>38</v>
      </c>
      <c r="S17" s="45"/>
      <c r="T17" s="45"/>
      <c r="U17" s="45"/>
      <c r="V17" s="45"/>
      <c r="W17" s="46"/>
      <c r="X17" s="47" t="s">
        <v>38</v>
      </c>
      <c r="Y17" s="45"/>
      <c r="Z17" s="46"/>
      <c r="AA17" s="47" t="s">
        <v>38</v>
      </c>
      <c r="AB17" s="45"/>
      <c r="AC17" s="46"/>
      <c r="AD17" s="47" t="s">
        <v>38</v>
      </c>
      <c r="AE17" s="45"/>
      <c r="AF17" s="45"/>
      <c r="AG17" s="46"/>
      <c r="AH17" s="47" t="s">
        <v>38</v>
      </c>
      <c r="AI17" s="46"/>
      <c r="AJ17" s="47" t="s">
        <v>38</v>
      </c>
      <c r="AK17" s="45"/>
      <c r="AL17" s="45"/>
      <c r="AM17" s="46"/>
      <c r="AN17" s="47" t="s">
        <v>38</v>
      </c>
      <c r="AO17" s="45"/>
      <c r="AP17" s="46"/>
      <c r="AQ17" s="47" t="s">
        <v>38</v>
      </c>
      <c r="AR17" s="45"/>
      <c r="AS17" s="45"/>
      <c r="AT17" s="46"/>
      <c r="AU17" s="47" t="s">
        <v>38</v>
      </c>
      <c r="AV17" s="45"/>
      <c r="AW17" s="45"/>
      <c r="AX17" s="45"/>
      <c r="AY17" s="45"/>
      <c r="AZ17" s="45"/>
      <c r="BA17" s="45"/>
      <c r="BB17" s="45"/>
      <c r="BC17" s="45"/>
      <c r="BD17" s="45"/>
      <c r="BE17" s="46"/>
    </row>
    <row r="18" spans="2:69" ht="9.1999999999999993" customHeight="1" x14ac:dyDescent="0.25"/>
    <row r="19" spans="2:69" ht="2.25" customHeight="1" x14ac:dyDescent="0.25">
      <c r="B19" s="128" t="s">
        <v>322</v>
      </c>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6"/>
    </row>
    <row r="20" spans="2:69" ht="2.25" customHeight="1" x14ac:dyDescent="0.25">
      <c r="B20" s="128" t="s">
        <v>323</v>
      </c>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6"/>
    </row>
    <row r="21" spans="2:69" x14ac:dyDescent="0.25">
      <c r="B21" s="13" t="s">
        <v>309</v>
      </c>
      <c r="C21" s="128" t="s">
        <v>324</v>
      </c>
      <c r="D21" s="45"/>
      <c r="E21" s="45"/>
      <c r="F21" s="45"/>
      <c r="G21" s="45"/>
      <c r="H21" s="45"/>
      <c r="I21" s="45"/>
      <c r="J21" s="45"/>
      <c r="K21" s="45"/>
      <c r="L21" s="45"/>
      <c r="M21" s="45"/>
      <c r="N21" s="45"/>
      <c r="O21" s="45"/>
      <c r="P21" s="45"/>
      <c r="Q21" s="45"/>
      <c r="R21" s="45"/>
      <c r="S21" s="45"/>
      <c r="T21" s="45"/>
      <c r="U21" s="46"/>
      <c r="V21" s="128" t="s">
        <v>325</v>
      </c>
      <c r="W21" s="45"/>
      <c r="X21" s="45"/>
      <c r="Y21" s="45"/>
      <c r="Z21" s="45"/>
      <c r="AA21" s="45"/>
      <c r="AB21" s="45"/>
      <c r="AC21" s="45"/>
      <c r="AD21" s="45"/>
      <c r="AE21" s="45"/>
      <c r="AF21" s="46"/>
      <c r="AG21" s="128" t="s">
        <v>326</v>
      </c>
      <c r="AH21" s="45"/>
      <c r="AI21" s="45"/>
      <c r="AJ21" s="45"/>
      <c r="AK21" s="46"/>
      <c r="AL21" s="128" t="s">
        <v>327</v>
      </c>
      <c r="AM21" s="45"/>
      <c r="AN21" s="45"/>
      <c r="AO21" s="45"/>
      <c r="AP21" s="45"/>
      <c r="AQ21" s="46"/>
      <c r="AR21" s="128" t="s">
        <v>328</v>
      </c>
      <c r="AS21" s="45"/>
      <c r="AT21" s="45"/>
      <c r="AU21" s="46"/>
      <c r="AV21" s="128" t="s">
        <v>329</v>
      </c>
      <c r="AW21" s="45"/>
      <c r="AX21" s="45"/>
      <c r="AY21" s="46"/>
      <c r="AZ21" s="128" t="s">
        <v>330</v>
      </c>
      <c r="BA21" s="45"/>
      <c r="BB21" s="46"/>
      <c r="BC21" s="128" t="s">
        <v>331</v>
      </c>
      <c r="BD21" s="46"/>
      <c r="BE21" s="128" t="s">
        <v>22</v>
      </c>
      <c r="BF21" s="45"/>
      <c r="BG21" s="45"/>
      <c r="BH21" s="45"/>
      <c r="BI21" s="45"/>
      <c r="BJ21" s="45"/>
      <c r="BK21" s="45"/>
      <c r="BL21" s="45"/>
      <c r="BM21" s="45"/>
      <c r="BN21" s="45"/>
      <c r="BO21" s="45"/>
      <c r="BP21" s="45"/>
      <c r="BQ21" s="46"/>
    </row>
    <row r="22" spans="2:69" x14ac:dyDescent="0.25">
      <c r="B22" s="6" t="s">
        <v>332</v>
      </c>
      <c r="C22" s="47"/>
      <c r="D22" s="45"/>
      <c r="E22" s="45"/>
      <c r="F22" s="45"/>
      <c r="G22" s="45"/>
      <c r="H22" s="45"/>
      <c r="I22" s="45"/>
      <c r="J22" s="45"/>
      <c r="K22" s="45"/>
      <c r="L22" s="45"/>
      <c r="M22" s="45"/>
      <c r="N22" s="45"/>
      <c r="O22" s="45"/>
      <c r="P22" s="45"/>
      <c r="Q22" s="45"/>
      <c r="R22" s="45"/>
      <c r="S22" s="45"/>
      <c r="T22" s="45"/>
      <c r="U22" s="46"/>
      <c r="V22" s="47" t="s">
        <v>333</v>
      </c>
      <c r="W22" s="45"/>
      <c r="X22" s="45"/>
      <c r="Y22" s="45"/>
      <c r="Z22" s="45"/>
      <c r="AA22" s="45"/>
      <c r="AB22" s="45"/>
      <c r="AC22" s="45"/>
      <c r="AD22" s="45"/>
      <c r="AE22" s="45"/>
      <c r="AF22" s="46"/>
      <c r="AG22" s="47" t="s">
        <v>38</v>
      </c>
      <c r="AH22" s="45"/>
      <c r="AI22" s="45"/>
      <c r="AJ22" s="45"/>
      <c r="AK22" s="46"/>
      <c r="AL22" s="47" t="s">
        <v>38</v>
      </c>
      <c r="AM22" s="45"/>
      <c r="AN22" s="45"/>
      <c r="AO22" s="45"/>
      <c r="AP22" s="45"/>
      <c r="AQ22" s="46"/>
      <c r="AR22" s="47" t="s">
        <v>38</v>
      </c>
      <c r="AS22" s="45"/>
      <c r="AT22" s="45"/>
      <c r="AU22" s="46"/>
      <c r="AV22" s="47" t="s">
        <v>38</v>
      </c>
      <c r="AW22" s="45"/>
      <c r="AX22" s="45"/>
      <c r="AY22" s="46"/>
      <c r="AZ22" s="47" t="s">
        <v>38</v>
      </c>
      <c r="BA22" s="45"/>
      <c r="BB22" s="46"/>
      <c r="BC22" s="47" t="s">
        <v>38</v>
      </c>
      <c r="BD22" s="46"/>
      <c r="BE22" s="47"/>
      <c r="BF22" s="45"/>
      <c r="BG22" s="45"/>
      <c r="BH22" s="45"/>
      <c r="BI22" s="45"/>
      <c r="BJ22" s="45"/>
      <c r="BK22" s="45"/>
      <c r="BL22" s="45"/>
      <c r="BM22" s="45"/>
      <c r="BN22" s="45"/>
      <c r="BO22" s="45"/>
      <c r="BP22" s="45"/>
      <c r="BQ22" s="46"/>
    </row>
    <row r="23" spans="2:69" ht="0" hidden="1" customHeight="1" x14ac:dyDescent="0.25"/>
    <row r="24" spans="2:69" ht="14.65" customHeight="1" x14ac:dyDescent="0.25"/>
    <row r="25" spans="2:69" ht="30.6" customHeight="1" x14ac:dyDescent="0.25">
      <c r="B25" s="128" t="s">
        <v>334</v>
      </c>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6"/>
    </row>
    <row r="26" spans="2:69" ht="185.1" customHeight="1" x14ac:dyDescent="0.25">
      <c r="B26" s="47"/>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6"/>
    </row>
    <row r="27" spans="2:69" ht="11.45" customHeight="1" x14ac:dyDescent="0.25"/>
    <row r="28" spans="2:69" ht="17.100000000000001" customHeight="1" x14ac:dyDescent="0.25">
      <c r="B28" s="128" t="s">
        <v>335</v>
      </c>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6"/>
    </row>
    <row r="29" spans="2:69" ht="125.1" customHeight="1" x14ac:dyDescent="0.25">
      <c r="B29" s="128" t="s">
        <v>309</v>
      </c>
      <c r="C29" s="45"/>
      <c r="D29" s="46"/>
      <c r="E29" s="128" t="s">
        <v>336</v>
      </c>
      <c r="F29" s="45"/>
      <c r="G29" s="46"/>
      <c r="H29" s="128" t="s">
        <v>337</v>
      </c>
      <c r="I29" s="45"/>
      <c r="J29" s="46"/>
      <c r="K29" s="128" t="s">
        <v>338</v>
      </c>
      <c r="L29" s="45"/>
      <c r="M29" s="46"/>
      <c r="N29" s="128" t="s">
        <v>339</v>
      </c>
      <c r="O29" s="45"/>
      <c r="P29" s="45"/>
      <c r="Q29" s="45"/>
      <c r="R29" s="45"/>
      <c r="S29" s="46"/>
      <c r="T29" s="128" t="s">
        <v>340</v>
      </c>
      <c r="U29" s="45"/>
      <c r="V29" s="45"/>
      <c r="W29" s="45"/>
      <c r="X29" s="46"/>
      <c r="Y29" s="128" t="s">
        <v>341</v>
      </c>
      <c r="Z29" s="45"/>
      <c r="AA29" s="45"/>
      <c r="AB29" s="45"/>
      <c r="AC29" s="45"/>
      <c r="AD29" s="46"/>
      <c r="AE29" s="128" t="s">
        <v>342</v>
      </c>
      <c r="AF29" s="45"/>
      <c r="AG29" s="45"/>
      <c r="AH29" s="45"/>
      <c r="AI29" s="45"/>
      <c r="AJ29" s="45"/>
      <c r="AK29" s="45"/>
      <c r="AL29" s="45"/>
      <c r="AM29" s="45"/>
      <c r="AN29" s="46"/>
      <c r="AO29" s="128" t="s">
        <v>343</v>
      </c>
      <c r="AP29" s="45"/>
      <c r="AQ29" s="45"/>
      <c r="AR29" s="46"/>
      <c r="AS29" s="128" t="s">
        <v>344</v>
      </c>
      <c r="AT29" s="45"/>
      <c r="AU29" s="45"/>
      <c r="AV29" s="45"/>
      <c r="AW29" s="45"/>
      <c r="AX29" s="45"/>
      <c r="AY29" s="45"/>
      <c r="AZ29" s="46"/>
      <c r="BA29" s="128" t="s">
        <v>345</v>
      </c>
      <c r="BB29" s="45"/>
      <c r="BC29" s="46"/>
      <c r="BD29" s="128" t="s">
        <v>346</v>
      </c>
      <c r="BE29" s="45"/>
      <c r="BF29" s="45"/>
      <c r="BG29" s="46"/>
      <c r="BH29" s="128" t="s">
        <v>347</v>
      </c>
      <c r="BI29" s="45"/>
      <c r="BJ29" s="45"/>
      <c r="BK29" s="46"/>
      <c r="BL29" s="128" t="s">
        <v>348</v>
      </c>
      <c r="BM29" s="46"/>
      <c r="BN29" s="128" t="s">
        <v>22</v>
      </c>
      <c r="BO29" s="46"/>
    </row>
    <row r="30" spans="2:69" ht="46.35" customHeight="1" x14ac:dyDescent="0.25">
      <c r="B30" s="47" t="s">
        <v>38</v>
      </c>
      <c r="C30" s="45"/>
      <c r="D30" s="46"/>
      <c r="E30" s="47" t="s">
        <v>38</v>
      </c>
      <c r="F30" s="45"/>
      <c r="G30" s="46"/>
      <c r="H30" s="47" t="s">
        <v>38</v>
      </c>
      <c r="I30" s="45"/>
      <c r="J30" s="46"/>
      <c r="K30" s="47" t="s">
        <v>38</v>
      </c>
      <c r="L30" s="45"/>
      <c r="M30" s="46"/>
      <c r="N30" s="47" t="s">
        <v>38</v>
      </c>
      <c r="O30" s="45"/>
      <c r="P30" s="45"/>
      <c r="Q30" s="45"/>
      <c r="R30" s="45"/>
      <c r="S30" s="46"/>
      <c r="T30" s="47" t="s">
        <v>38</v>
      </c>
      <c r="U30" s="45"/>
      <c r="V30" s="45"/>
      <c r="W30" s="45"/>
      <c r="X30" s="46"/>
      <c r="Y30" s="47" t="s">
        <v>38</v>
      </c>
      <c r="Z30" s="45"/>
      <c r="AA30" s="45"/>
      <c r="AB30" s="45"/>
      <c r="AC30" s="45"/>
      <c r="AD30" s="46"/>
      <c r="AE30" s="47"/>
      <c r="AF30" s="45"/>
      <c r="AG30" s="45"/>
      <c r="AH30" s="45"/>
      <c r="AI30" s="45"/>
      <c r="AJ30" s="45"/>
      <c r="AK30" s="45"/>
      <c r="AL30" s="45"/>
      <c r="AM30" s="45"/>
      <c r="AN30" s="46"/>
      <c r="AO30" s="47" t="s">
        <v>38</v>
      </c>
      <c r="AP30" s="45"/>
      <c r="AQ30" s="45"/>
      <c r="AR30" s="46"/>
      <c r="AS30" s="47" t="s">
        <v>38</v>
      </c>
      <c r="AT30" s="45"/>
      <c r="AU30" s="45"/>
      <c r="AV30" s="45"/>
      <c r="AW30" s="45"/>
      <c r="AX30" s="45"/>
      <c r="AY30" s="45"/>
      <c r="AZ30" s="46"/>
      <c r="BA30" s="47"/>
      <c r="BB30" s="45"/>
      <c r="BC30" s="46"/>
      <c r="BD30" s="47" t="s">
        <v>38</v>
      </c>
      <c r="BE30" s="45"/>
      <c r="BF30" s="45"/>
      <c r="BG30" s="46"/>
      <c r="BH30" s="47" t="s">
        <v>38</v>
      </c>
      <c r="BI30" s="45"/>
      <c r="BJ30" s="45"/>
      <c r="BK30" s="46"/>
      <c r="BL30" s="47"/>
      <c r="BM30" s="46"/>
      <c r="BN30" s="47"/>
      <c r="BO30" s="46"/>
    </row>
    <row r="31" spans="2:69" ht="14.1" customHeight="1" x14ac:dyDescent="0.25"/>
    <row r="32" spans="2:69" ht="17.100000000000001" customHeight="1" x14ac:dyDescent="0.25">
      <c r="B32" s="128" t="s">
        <v>349</v>
      </c>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6"/>
    </row>
    <row r="33" spans="1:71" ht="200.85" customHeight="1" x14ac:dyDescent="0.25">
      <c r="B33" s="47"/>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6"/>
    </row>
    <row r="34" spans="1:71" ht="13.9" customHeight="1" x14ac:dyDescent="0.25"/>
    <row r="35" spans="1:71" ht="30.6" customHeight="1" x14ac:dyDescent="0.25">
      <c r="B35" s="128" t="s">
        <v>350</v>
      </c>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6"/>
    </row>
    <row r="36" spans="1:71" ht="61.35" customHeight="1" x14ac:dyDescent="0.25">
      <c r="B36" s="128" t="s">
        <v>351</v>
      </c>
      <c r="C36" s="46"/>
      <c r="D36" s="128" t="s">
        <v>324</v>
      </c>
      <c r="E36" s="45"/>
      <c r="F36" s="45"/>
      <c r="G36" s="45"/>
      <c r="H36" s="45"/>
      <c r="I36" s="45"/>
      <c r="J36" s="45"/>
      <c r="K36" s="45"/>
      <c r="L36" s="45"/>
      <c r="M36" s="45"/>
      <c r="N36" s="45"/>
      <c r="O36" s="45"/>
      <c r="P36" s="45"/>
      <c r="Q36" s="45"/>
      <c r="R36" s="45"/>
      <c r="S36" s="45"/>
      <c r="T36" s="46"/>
      <c r="U36" s="128" t="s">
        <v>352</v>
      </c>
      <c r="V36" s="45"/>
      <c r="W36" s="45"/>
      <c r="X36" s="45"/>
      <c r="Y36" s="45"/>
      <c r="Z36" s="45"/>
      <c r="AA36" s="46"/>
      <c r="AB36" s="128" t="s">
        <v>353</v>
      </c>
      <c r="AC36" s="45"/>
      <c r="AD36" s="45"/>
      <c r="AE36" s="45"/>
      <c r="AF36" s="45"/>
      <c r="AG36" s="45"/>
      <c r="AH36" s="45"/>
      <c r="AI36" s="45"/>
      <c r="AJ36" s="46"/>
      <c r="AK36" s="128" t="s">
        <v>354</v>
      </c>
      <c r="AL36" s="45"/>
      <c r="AM36" s="45"/>
      <c r="AN36" s="45"/>
      <c r="AO36" s="45"/>
      <c r="AP36" s="45"/>
      <c r="AQ36" s="45"/>
      <c r="AR36" s="45"/>
      <c r="AS36" s="46"/>
      <c r="AT36" s="128" t="s">
        <v>355</v>
      </c>
      <c r="AU36" s="45"/>
      <c r="AV36" s="45"/>
      <c r="AW36" s="45"/>
      <c r="AX36" s="45"/>
      <c r="AY36" s="45"/>
      <c r="AZ36" s="45"/>
      <c r="BA36" s="46"/>
      <c r="BB36" s="128" t="s">
        <v>356</v>
      </c>
      <c r="BC36" s="45"/>
      <c r="BD36" s="45"/>
      <c r="BE36" s="45"/>
      <c r="BF36" s="46"/>
      <c r="BG36" s="128" t="s">
        <v>357</v>
      </c>
      <c r="BH36" s="45"/>
      <c r="BI36" s="45"/>
      <c r="BJ36" s="45"/>
      <c r="BK36" s="45"/>
      <c r="BL36" s="46"/>
      <c r="BM36" s="128" t="s">
        <v>358</v>
      </c>
      <c r="BN36" s="46"/>
      <c r="BO36" s="128" t="s">
        <v>22</v>
      </c>
      <c r="BP36" s="45"/>
      <c r="BQ36" s="45"/>
      <c r="BR36" s="45"/>
      <c r="BS36" s="46"/>
    </row>
    <row r="37" spans="1:71" s="36" customFormat="1" ht="143.25" customHeight="1" x14ac:dyDescent="0.25">
      <c r="B37" s="47" t="s">
        <v>359</v>
      </c>
      <c r="C37" s="46"/>
      <c r="D37" s="146" t="s">
        <v>475</v>
      </c>
      <c r="E37" s="145"/>
      <c r="F37" s="145"/>
      <c r="G37" s="145"/>
      <c r="H37" s="145"/>
      <c r="I37" s="145"/>
      <c r="J37" s="145"/>
      <c r="K37" s="145"/>
      <c r="L37" s="145"/>
      <c r="M37" s="145"/>
      <c r="N37" s="145"/>
      <c r="O37" s="145"/>
      <c r="P37" s="145"/>
      <c r="Q37" s="145"/>
      <c r="R37" s="145"/>
      <c r="S37" s="145"/>
      <c r="T37" s="72"/>
      <c r="U37" s="144"/>
      <c r="V37" s="146" t="s">
        <v>476</v>
      </c>
      <c r="W37" s="145"/>
      <c r="X37" s="145"/>
      <c r="Y37" s="145"/>
      <c r="Z37" s="145"/>
      <c r="AA37" s="72"/>
      <c r="AB37" s="47" t="s">
        <v>474</v>
      </c>
      <c r="AC37" s="45"/>
      <c r="AD37" s="45"/>
      <c r="AE37" s="45"/>
      <c r="AF37" s="45"/>
      <c r="AG37" s="45"/>
      <c r="AH37" s="45"/>
      <c r="AI37" s="45"/>
      <c r="AJ37" s="46"/>
      <c r="AK37" s="47" t="s">
        <v>471</v>
      </c>
      <c r="AL37" s="45"/>
      <c r="AM37" s="45"/>
      <c r="AN37" s="45"/>
      <c r="AO37" s="45"/>
      <c r="AP37" s="45"/>
      <c r="AQ37" s="45"/>
      <c r="AR37" s="45"/>
      <c r="AS37" s="46"/>
      <c r="AT37" s="47" t="s">
        <v>473</v>
      </c>
      <c r="AU37" s="45"/>
      <c r="AV37" s="45"/>
      <c r="AW37" s="45"/>
      <c r="AX37" s="45"/>
      <c r="AY37" s="45"/>
      <c r="AZ37" s="45"/>
      <c r="BA37" s="46"/>
      <c r="BB37" s="47"/>
      <c r="BC37" s="45"/>
      <c r="BD37" s="45"/>
      <c r="BE37" s="45"/>
      <c r="BF37" s="46"/>
      <c r="BG37" s="47"/>
      <c r="BH37" s="45"/>
      <c r="BI37" s="45"/>
      <c r="BJ37" s="45"/>
      <c r="BK37" s="45"/>
      <c r="BL37" s="46"/>
      <c r="BM37" s="47" t="s">
        <v>472</v>
      </c>
      <c r="BN37" s="46"/>
      <c r="BO37" s="144"/>
      <c r="BP37" s="37"/>
      <c r="BQ37" s="37"/>
      <c r="BR37" s="37"/>
      <c r="BS37" s="38"/>
    </row>
    <row r="38" spans="1:71" ht="148.5" customHeight="1" x14ac:dyDescent="0.25">
      <c r="A38" s="22"/>
      <c r="B38" s="47" t="s">
        <v>359</v>
      </c>
      <c r="C38" s="46"/>
      <c r="D38" s="70" t="s">
        <v>430</v>
      </c>
      <c r="E38" s="45"/>
      <c r="F38" s="45"/>
      <c r="G38" s="45"/>
      <c r="H38" s="45"/>
      <c r="I38" s="45"/>
      <c r="J38" s="45"/>
      <c r="K38" s="45"/>
      <c r="L38" s="45"/>
      <c r="M38" s="45"/>
      <c r="N38" s="45"/>
      <c r="O38" s="45"/>
      <c r="P38" s="45"/>
      <c r="Q38" s="45"/>
      <c r="R38" s="45"/>
      <c r="S38" s="45"/>
      <c r="T38" s="46"/>
      <c r="U38" s="47" t="s">
        <v>197</v>
      </c>
      <c r="V38" s="45"/>
      <c r="W38" s="45"/>
      <c r="X38" s="45"/>
      <c r="Y38" s="45"/>
      <c r="Z38" s="45"/>
      <c r="AA38" s="46"/>
      <c r="AB38" s="47" t="s">
        <v>360</v>
      </c>
      <c r="AC38" s="45"/>
      <c r="AD38" s="45"/>
      <c r="AE38" s="45"/>
      <c r="AF38" s="45"/>
      <c r="AG38" s="45"/>
      <c r="AH38" s="45"/>
      <c r="AI38" s="45"/>
      <c r="AJ38" s="46"/>
      <c r="AK38" s="47" t="s">
        <v>376</v>
      </c>
      <c r="AL38" s="45"/>
      <c r="AM38" s="45"/>
      <c r="AN38" s="45"/>
      <c r="AO38" s="45"/>
      <c r="AP38" s="45"/>
      <c r="AQ38" s="45"/>
      <c r="AR38" s="45"/>
      <c r="AS38" s="46"/>
      <c r="AT38" s="47"/>
      <c r="AU38" s="45"/>
      <c r="AV38" s="45"/>
      <c r="AW38" s="45"/>
      <c r="AX38" s="45"/>
      <c r="AY38" s="45"/>
      <c r="AZ38" s="45"/>
      <c r="BA38" s="46"/>
      <c r="BB38" s="47" t="s">
        <v>376</v>
      </c>
      <c r="BC38" s="45"/>
      <c r="BD38" s="45"/>
      <c r="BE38" s="45"/>
      <c r="BF38" s="46"/>
      <c r="BG38" s="47" t="s">
        <v>378</v>
      </c>
      <c r="BH38" s="45"/>
      <c r="BI38" s="45"/>
      <c r="BJ38" s="45"/>
      <c r="BK38" s="45"/>
      <c r="BL38" s="46"/>
      <c r="BM38" s="70" t="s">
        <v>431</v>
      </c>
      <c r="BN38" s="46"/>
      <c r="BO38" s="47" t="s">
        <v>377</v>
      </c>
      <c r="BP38" s="45"/>
      <c r="BQ38" s="45"/>
      <c r="BR38" s="45"/>
      <c r="BS38" s="46"/>
    </row>
    <row r="39" spans="1:71" ht="91.5" customHeight="1" x14ac:dyDescent="0.25">
      <c r="B39" s="47" t="s">
        <v>359</v>
      </c>
      <c r="C39" s="46"/>
      <c r="D39" s="70" t="s">
        <v>432</v>
      </c>
      <c r="E39" s="45"/>
      <c r="F39" s="45"/>
      <c r="G39" s="45"/>
      <c r="H39" s="45"/>
      <c r="I39" s="45"/>
      <c r="J39" s="45"/>
      <c r="K39" s="45"/>
      <c r="L39" s="45"/>
      <c r="M39" s="45"/>
      <c r="N39" s="45"/>
      <c r="O39" s="45"/>
      <c r="P39" s="45"/>
      <c r="Q39" s="45"/>
      <c r="R39" s="45"/>
      <c r="S39" s="45"/>
      <c r="T39" s="46"/>
      <c r="U39" s="47" t="s">
        <v>197</v>
      </c>
      <c r="V39" s="45"/>
      <c r="W39" s="45"/>
      <c r="X39" s="45"/>
      <c r="Y39" s="45"/>
      <c r="Z39" s="45"/>
      <c r="AA39" s="46"/>
      <c r="AB39" s="47" t="s">
        <v>360</v>
      </c>
      <c r="AC39" s="45"/>
      <c r="AD39" s="45"/>
      <c r="AE39" s="45"/>
      <c r="AF39" s="45"/>
      <c r="AG39" s="45"/>
      <c r="AH39" s="45"/>
      <c r="AI39" s="45"/>
      <c r="AJ39" s="46"/>
      <c r="AK39" s="70" t="s">
        <v>379</v>
      </c>
      <c r="AL39" s="45"/>
      <c r="AM39" s="45"/>
      <c r="AN39" s="45"/>
      <c r="AO39" s="45"/>
      <c r="AP39" s="45"/>
      <c r="AQ39" s="45"/>
      <c r="AR39" s="45"/>
      <c r="AS39" s="46"/>
      <c r="AT39" s="47"/>
      <c r="AU39" s="45"/>
      <c r="AV39" s="45"/>
      <c r="AW39" s="45"/>
      <c r="AX39" s="45"/>
      <c r="AY39" s="45"/>
      <c r="AZ39" s="45"/>
      <c r="BA39" s="46"/>
      <c r="BB39" s="70" t="s">
        <v>379</v>
      </c>
      <c r="BC39" s="45"/>
      <c r="BD39" s="45"/>
      <c r="BE39" s="45"/>
      <c r="BF39" s="46"/>
      <c r="BG39" s="70"/>
      <c r="BH39" s="45"/>
      <c r="BI39" s="45"/>
      <c r="BJ39" s="45"/>
      <c r="BK39" s="45"/>
      <c r="BL39" s="46"/>
      <c r="BM39" s="70" t="s">
        <v>380</v>
      </c>
      <c r="BN39" s="46"/>
      <c r="BO39" s="47"/>
      <c r="BP39" s="45"/>
      <c r="BQ39" s="45"/>
      <c r="BR39" s="45"/>
      <c r="BS39" s="46"/>
    </row>
    <row r="40" spans="1:71" ht="0" hidden="1" customHeight="1" x14ac:dyDescent="0.25"/>
  </sheetData>
  <mergeCells count="171">
    <mergeCell ref="V37:AA37"/>
    <mergeCell ref="BM37:BN37"/>
    <mergeCell ref="BG37:BL37"/>
    <mergeCell ref="BB37:BF37"/>
    <mergeCell ref="AT37:BA37"/>
    <mergeCell ref="AB37:AJ37"/>
    <mergeCell ref="BO39:BS39"/>
    <mergeCell ref="B39:C39"/>
    <mergeCell ref="D39:T39"/>
    <mergeCell ref="U39:AA39"/>
    <mergeCell ref="AB39:AJ39"/>
    <mergeCell ref="AK39:AS39"/>
    <mergeCell ref="AT39:BA39"/>
    <mergeCell ref="BB39:BF39"/>
    <mergeCell ref="BG39:BL39"/>
    <mergeCell ref="BM39:BN39"/>
    <mergeCell ref="BO36:BS36"/>
    <mergeCell ref="AT38:BA38"/>
    <mergeCell ref="BB38:BF38"/>
    <mergeCell ref="BG38:BL38"/>
    <mergeCell ref="BM38:BN38"/>
    <mergeCell ref="BO38:BS38"/>
    <mergeCell ref="B38:C38"/>
    <mergeCell ref="D38:T38"/>
    <mergeCell ref="U38:AA38"/>
    <mergeCell ref="AB38:AJ38"/>
    <mergeCell ref="AK38:AS38"/>
    <mergeCell ref="B36:C36"/>
    <mergeCell ref="D36:T36"/>
    <mergeCell ref="U36:AA36"/>
    <mergeCell ref="AB36:AJ36"/>
    <mergeCell ref="AK36:AS36"/>
    <mergeCell ref="AT36:BA36"/>
    <mergeCell ref="BB36:BF36"/>
    <mergeCell ref="BG36:BL36"/>
    <mergeCell ref="BM36:BN36"/>
    <mergeCell ref="B37:C37"/>
    <mergeCell ref="D37:T37"/>
    <mergeCell ref="AK37:AS37"/>
    <mergeCell ref="AS30:AZ30"/>
    <mergeCell ref="BA30:BC30"/>
    <mergeCell ref="BD30:BG30"/>
    <mergeCell ref="BH30:BK30"/>
    <mergeCell ref="BL30:BM30"/>
    <mergeCell ref="BN30:BO30"/>
    <mergeCell ref="B32:AX32"/>
    <mergeCell ref="B33:AX33"/>
    <mergeCell ref="B35:BS35"/>
    <mergeCell ref="B30:D30"/>
    <mergeCell ref="E30:G30"/>
    <mergeCell ref="H30:J30"/>
    <mergeCell ref="K30:M30"/>
    <mergeCell ref="N30:S30"/>
    <mergeCell ref="T30:X30"/>
    <mergeCell ref="Y30:AD30"/>
    <mergeCell ref="AE30:AN30"/>
    <mergeCell ref="AO30:AR30"/>
    <mergeCell ref="B26:AV26"/>
    <mergeCell ref="B28:BO28"/>
    <mergeCell ref="B29:D29"/>
    <mergeCell ref="E29:G29"/>
    <mergeCell ref="H29:J29"/>
    <mergeCell ref="K29:M29"/>
    <mergeCell ref="N29:S29"/>
    <mergeCell ref="T29:X29"/>
    <mergeCell ref="Y29:AD29"/>
    <mergeCell ref="AE29:AN29"/>
    <mergeCell ref="AO29:AR29"/>
    <mergeCell ref="AS29:AZ29"/>
    <mergeCell ref="BA29:BC29"/>
    <mergeCell ref="BD29:BG29"/>
    <mergeCell ref="BH29:BK29"/>
    <mergeCell ref="BL29:BM29"/>
    <mergeCell ref="BN29:BO29"/>
    <mergeCell ref="AV22:AY22"/>
    <mergeCell ref="AZ22:BB22"/>
    <mergeCell ref="BC22:BD22"/>
    <mergeCell ref="BE22:BQ22"/>
    <mergeCell ref="B25:AV25"/>
    <mergeCell ref="C22:U22"/>
    <mergeCell ref="V22:AF22"/>
    <mergeCell ref="AG22:AK22"/>
    <mergeCell ref="AL22:AQ22"/>
    <mergeCell ref="AR22:AU22"/>
    <mergeCell ref="B20:BQ20"/>
    <mergeCell ref="C21:U21"/>
    <mergeCell ref="V21:AF21"/>
    <mergeCell ref="AG21:AK21"/>
    <mergeCell ref="AL21:AQ21"/>
    <mergeCell ref="AR21:AU21"/>
    <mergeCell ref="AV21:AY21"/>
    <mergeCell ref="AZ21:BB21"/>
    <mergeCell ref="BC21:BD21"/>
    <mergeCell ref="BE21:BQ21"/>
    <mergeCell ref="B19:BQ19"/>
    <mergeCell ref="R17:W17"/>
    <mergeCell ref="X17:Z17"/>
    <mergeCell ref="AA17:AC17"/>
    <mergeCell ref="AD17:AG17"/>
    <mergeCell ref="AH17:AI17"/>
    <mergeCell ref="B17:F17"/>
    <mergeCell ref="G17:I17"/>
    <mergeCell ref="J17:L17"/>
    <mergeCell ref="M17:O17"/>
    <mergeCell ref="P17:Q17"/>
    <mergeCell ref="AH16:AI16"/>
    <mergeCell ref="AJ16:AM16"/>
    <mergeCell ref="AN16:AP16"/>
    <mergeCell ref="AQ16:AT16"/>
    <mergeCell ref="AU16:BE16"/>
    <mergeCell ref="AJ17:AM17"/>
    <mergeCell ref="AN17:AP17"/>
    <mergeCell ref="AQ17:AT17"/>
    <mergeCell ref="AU17:BE17"/>
    <mergeCell ref="B16:F16"/>
    <mergeCell ref="G16:I16"/>
    <mergeCell ref="J16:L16"/>
    <mergeCell ref="M16:O16"/>
    <mergeCell ref="P16:Q16"/>
    <mergeCell ref="R16:W16"/>
    <mergeCell ref="X16:Z16"/>
    <mergeCell ref="AA16:AC16"/>
    <mergeCell ref="AD16:AG16"/>
    <mergeCell ref="AM13:AO13"/>
    <mergeCell ref="AP13:AT13"/>
    <mergeCell ref="AU13:BE13"/>
    <mergeCell ref="B15:I15"/>
    <mergeCell ref="J15:L15"/>
    <mergeCell ref="M15:O15"/>
    <mergeCell ref="P15:Q15"/>
    <mergeCell ref="R15:W15"/>
    <mergeCell ref="X15:Z15"/>
    <mergeCell ref="AA15:AC15"/>
    <mergeCell ref="AD15:AG15"/>
    <mergeCell ref="AH15:AI15"/>
    <mergeCell ref="AJ15:AM15"/>
    <mergeCell ref="AN15:AP15"/>
    <mergeCell ref="AQ15:AT15"/>
    <mergeCell ref="Q13:V13"/>
    <mergeCell ref="W13:Y13"/>
    <mergeCell ref="Z13:AB13"/>
    <mergeCell ref="AC13:AE13"/>
    <mergeCell ref="AF13:AH13"/>
    <mergeCell ref="B13:E13"/>
    <mergeCell ref="F13:H13"/>
    <mergeCell ref="I13:K13"/>
    <mergeCell ref="AU15:BE15"/>
    <mergeCell ref="B1:BJ1"/>
    <mergeCell ref="B4:R4"/>
    <mergeCell ref="B6:BH6"/>
    <mergeCell ref="B7:BH7"/>
    <mergeCell ref="B8:BH8"/>
    <mergeCell ref="L13:N13"/>
    <mergeCell ref="O13:P13"/>
    <mergeCell ref="B9:BH9"/>
    <mergeCell ref="B11:BE11"/>
    <mergeCell ref="B12:E12"/>
    <mergeCell ref="F12:H12"/>
    <mergeCell ref="I12:K12"/>
    <mergeCell ref="L12:N12"/>
    <mergeCell ref="O12:P12"/>
    <mergeCell ref="Q12:V12"/>
    <mergeCell ref="W12:Y12"/>
    <mergeCell ref="Z12:AB12"/>
    <mergeCell ref="AC12:AE12"/>
    <mergeCell ref="AF12:AH12"/>
    <mergeCell ref="AI12:AL12"/>
    <mergeCell ref="AM12:AO12"/>
    <mergeCell ref="AP12:AT12"/>
    <mergeCell ref="AU12:BE12"/>
    <mergeCell ref="AI13:AL13"/>
  </mergeCells>
  <pageMargins left="0.78739999999999999" right="0.78739999999999999" top="0.78739999999999999" bottom="1.53027007874016" header="0.78739999999999999" footer="0.78739999999999999"/>
  <pageSetup paperSize="9" orientation="landscape" horizontalDpi="300" verticalDpi="300" r:id="rId1"/>
  <headerFooter alignWithMargins="0">
    <oddFooter>&amp;L&amp;"Arial,Regular"&amp;11 Public Sector Climate Change Duties 2019  Summary Report: University of Stirling</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2"/>
  <sheetViews>
    <sheetView showGridLines="0" tabSelected="1" topLeftCell="A16" zoomScaleNormal="100" workbookViewId="0">
      <selection activeCell="H20" sqref="H19:H20"/>
    </sheetView>
  </sheetViews>
  <sheetFormatPr defaultRowHeight="15" x14ac:dyDescent="0.25"/>
  <cols>
    <col min="1" max="1" width="8.140625" customWidth="1"/>
    <col min="2" max="2" width="0.140625" customWidth="1"/>
    <col min="3" max="3" width="28" customWidth="1"/>
    <col min="4" max="4" width="32.140625" customWidth="1"/>
    <col min="5" max="5" width="16.85546875" customWidth="1"/>
    <col min="6" max="6" width="50.28515625" customWidth="1"/>
    <col min="7" max="7" width="20.28515625" customWidth="1"/>
    <col min="8" max="8" width="35.42578125" customWidth="1"/>
    <col min="9" max="9" width="5" customWidth="1"/>
    <col min="10" max="10" width="63.85546875" customWidth="1"/>
    <col min="11" max="11" width="0" hidden="1" customWidth="1"/>
    <col min="12" max="12" width="17.5703125" customWidth="1"/>
    <col min="13" max="13" width="103.7109375" customWidth="1"/>
  </cols>
  <sheetData>
    <row r="1" spans="1:14" ht="22.7" customHeight="1" x14ac:dyDescent="0.25">
      <c r="B1" s="40" t="s">
        <v>367</v>
      </c>
      <c r="C1" s="41"/>
      <c r="D1" s="41"/>
      <c r="E1" s="41"/>
      <c r="F1" s="41"/>
      <c r="G1" s="41"/>
      <c r="H1" s="41"/>
    </row>
    <row r="2" spans="1:14" ht="24" customHeight="1" x14ac:dyDescent="0.25"/>
    <row r="3" spans="1:14" ht="11.45" customHeight="1" x14ac:dyDescent="0.25"/>
    <row r="4" spans="1:14" ht="36" customHeight="1" x14ac:dyDescent="0.25">
      <c r="B4" s="130" t="s">
        <v>10</v>
      </c>
      <c r="C4" s="41"/>
      <c r="D4" s="41"/>
    </row>
    <row r="5" spans="1:14" ht="22.5" customHeight="1" x14ac:dyDescent="0.25"/>
    <row r="6" spans="1:14" ht="17.100000000000001" customHeight="1" x14ac:dyDescent="0.25">
      <c r="C6" s="131" t="s">
        <v>361</v>
      </c>
      <c r="D6" s="45"/>
      <c r="E6" s="45"/>
      <c r="F6" s="45"/>
      <c r="G6" s="45"/>
      <c r="H6" s="45"/>
      <c r="I6" s="45"/>
      <c r="J6" s="46"/>
    </row>
    <row r="7" spans="1:14" x14ac:dyDescent="0.25">
      <c r="C7" s="14" t="s">
        <v>351</v>
      </c>
      <c r="D7" s="131" t="s">
        <v>362</v>
      </c>
      <c r="E7" s="46"/>
      <c r="F7" s="14" t="s">
        <v>363</v>
      </c>
      <c r="G7" s="131" t="s">
        <v>364</v>
      </c>
      <c r="H7" s="45"/>
      <c r="I7" s="46"/>
      <c r="J7" s="14" t="s">
        <v>22</v>
      </c>
    </row>
    <row r="8" spans="1:14" s="15" customFormat="1" ht="57.75" customHeight="1" x14ac:dyDescent="0.25">
      <c r="A8" s="22"/>
      <c r="C8" s="18" t="s">
        <v>369</v>
      </c>
      <c r="D8" s="134" t="s">
        <v>383</v>
      </c>
      <c r="E8" s="135"/>
      <c r="F8" s="18" t="s">
        <v>365</v>
      </c>
      <c r="G8" s="70" t="s">
        <v>433</v>
      </c>
      <c r="H8" s="133"/>
      <c r="I8" s="132"/>
      <c r="J8" s="18"/>
      <c r="K8" s="31"/>
      <c r="L8" s="31"/>
      <c r="M8" s="31"/>
      <c r="N8" s="31"/>
    </row>
    <row r="9" spans="1:14" s="15" customFormat="1" ht="42.75" customHeight="1" x14ac:dyDescent="0.25">
      <c r="A9" s="22"/>
      <c r="C9" s="18" t="s">
        <v>381</v>
      </c>
      <c r="D9" s="110" t="s">
        <v>382</v>
      </c>
      <c r="E9" s="112"/>
      <c r="F9" s="18" t="s">
        <v>365</v>
      </c>
      <c r="G9" s="70" t="s">
        <v>434</v>
      </c>
      <c r="H9" s="133"/>
      <c r="I9" s="132"/>
      <c r="J9" s="18"/>
      <c r="K9" s="31"/>
      <c r="L9" s="31"/>
      <c r="M9" s="31"/>
      <c r="N9" s="31"/>
    </row>
    <row r="10" spans="1:14" s="15" customFormat="1" ht="62.25" customHeight="1" x14ac:dyDescent="0.25">
      <c r="A10" s="22"/>
      <c r="C10" s="18" t="s">
        <v>381</v>
      </c>
      <c r="D10" s="110" t="s">
        <v>391</v>
      </c>
      <c r="E10" s="112"/>
      <c r="F10" s="18" t="s">
        <v>365</v>
      </c>
      <c r="G10" s="70" t="s">
        <v>384</v>
      </c>
      <c r="H10" s="133"/>
      <c r="I10" s="132"/>
      <c r="J10" s="18"/>
      <c r="K10" s="31"/>
      <c r="L10" s="31"/>
      <c r="M10" s="31"/>
      <c r="N10" s="31"/>
    </row>
    <row r="11" spans="1:14" s="15" customFormat="1" ht="42.75" customHeight="1" x14ac:dyDescent="0.25">
      <c r="A11" s="22"/>
      <c r="C11" s="18" t="s">
        <v>381</v>
      </c>
      <c r="D11" s="134" t="s">
        <v>390</v>
      </c>
      <c r="E11" s="135"/>
      <c r="F11" s="18" t="s">
        <v>365</v>
      </c>
      <c r="G11" s="70" t="s">
        <v>385</v>
      </c>
      <c r="H11" s="133"/>
      <c r="I11" s="132"/>
      <c r="J11" s="18"/>
      <c r="K11" s="31"/>
      <c r="L11" s="31"/>
      <c r="M11" s="31"/>
      <c r="N11" s="31"/>
    </row>
    <row r="12" spans="1:14" s="15" customFormat="1" ht="57.75" customHeight="1" x14ac:dyDescent="0.25">
      <c r="A12" s="22"/>
      <c r="C12" s="18" t="s">
        <v>381</v>
      </c>
      <c r="D12" s="138" t="s">
        <v>389</v>
      </c>
      <c r="E12" s="139"/>
      <c r="F12" s="18" t="s">
        <v>365</v>
      </c>
      <c r="G12" s="70" t="s">
        <v>386</v>
      </c>
      <c r="H12" s="133"/>
      <c r="I12" s="132"/>
      <c r="J12" s="18"/>
      <c r="K12" s="31"/>
      <c r="L12" s="31"/>
      <c r="M12" s="31"/>
      <c r="N12" s="31"/>
    </row>
    <row r="13" spans="1:14" ht="63.75" customHeight="1" x14ac:dyDescent="0.25">
      <c r="C13" s="18" t="s">
        <v>381</v>
      </c>
      <c r="D13" s="70" t="s">
        <v>388</v>
      </c>
      <c r="E13" s="132"/>
      <c r="F13" s="18" t="s">
        <v>365</v>
      </c>
      <c r="G13" s="70" t="s">
        <v>387</v>
      </c>
      <c r="H13" s="133"/>
      <c r="I13" s="132"/>
      <c r="J13" s="18"/>
      <c r="K13" s="31"/>
      <c r="L13" s="31"/>
      <c r="M13" s="31"/>
      <c r="N13" s="31"/>
    </row>
    <row r="14" spans="1:14" ht="76.5" customHeight="1" x14ac:dyDescent="0.25">
      <c r="C14" s="18" t="s">
        <v>381</v>
      </c>
      <c r="D14" s="70" t="s">
        <v>392</v>
      </c>
      <c r="E14" s="132"/>
      <c r="F14" s="18" t="s">
        <v>365</v>
      </c>
      <c r="G14" s="70" t="s">
        <v>393</v>
      </c>
      <c r="H14" s="133"/>
      <c r="I14" s="132"/>
      <c r="J14" s="18"/>
      <c r="K14" s="31"/>
      <c r="L14" s="31"/>
      <c r="M14" s="31"/>
      <c r="N14" s="31"/>
    </row>
    <row r="15" spans="1:14" ht="63.75" customHeight="1" x14ac:dyDescent="0.25">
      <c r="C15" s="33" t="s">
        <v>394</v>
      </c>
      <c r="D15" s="140" t="s">
        <v>395</v>
      </c>
      <c r="E15" s="141"/>
      <c r="F15" s="18" t="s">
        <v>365</v>
      </c>
      <c r="G15" s="142" t="s">
        <v>435</v>
      </c>
      <c r="H15" s="143"/>
      <c r="I15" s="143"/>
      <c r="J15" s="31"/>
      <c r="K15" s="31"/>
      <c r="L15" s="31"/>
      <c r="M15" s="31"/>
      <c r="N15" s="31"/>
    </row>
    <row r="16" spans="1:14" s="15" customFormat="1" ht="63.75" customHeight="1" x14ac:dyDescent="0.25">
      <c r="C16" s="18" t="s">
        <v>381</v>
      </c>
      <c r="D16" s="70" t="s">
        <v>397</v>
      </c>
      <c r="E16" s="132"/>
      <c r="F16" s="18" t="s">
        <v>365</v>
      </c>
      <c r="G16" s="136" t="s">
        <v>396</v>
      </c>
      <c r="H16" s="137"/>
      <c r="I16" s="32"/>
      <c r="J16" s="31"/>
      <c r="K16" s="31"/>
      <c r="L16" s="31"/>
      <c r="M16" s="31"/>
      <c r="N16" s="31"/>
    </row>
    <row r="17" spans="3:14" s="15" customFormat="1" ht="63.75" customHeight="1" x14ac:dyDescent="0.25">
      <c r="C17" s="33"/>
      <c r="D17" s="34"/>
      <c r="E17" s="34"/>
      <c r="F17" s="35"/>
      <c r="G17" s="32"/>
      <c r="H17" s="32"/>
      <c r="I17" s="32"/>
      <c r="J17" s="31"/>
      <c r="K17" s="31"/>
      <c r="L17" s="31"/>
      <c r="M17" s="31"/>
      <c r="N17" s="31"/>
    </row>
    <row r="18" spans="3:14" ht="16.899999999999999" customHeight="1" x14ac:dyDescent="0.25"/>
    <row r="19" spans="3:14" ht="20.45" customHeight="1" x14ac:dyDescent="0.25">
      <c r="C19" s="131" t="s">
        <v>366</v>
      </c>
      <c r="D19" s="45"/>
      <c r="E19" s="45"/>
      <c r="F19" s="45"/>
      <c r="G19" s="46"/>
    </row>
    <row r="20" spans="3:14" ht="148.5" customHeight="1" x14ac:dyDescent="0.25">
      <c r="C20" s="70" t="s">
        <v>465</v>
      </c>
      <c r="D20" s="45"/>
      <c r="E20" s="45"/>
      <c r="F20" s="45"/>
      <c r="G20" s="46"/>
    </row>
    <row r="21" spans="3:14" ht="7.7" customHeight="1" x14ac:dyDescent="0.25">
      <c r="C21" s="19"/>
    </row>
    <row r="22" spans="3:14" ht="8.85" customHeight="1" x14ac:dyDescent="0.25">
      <c r="C22" s="15"/>
    </row>
  </sheetData>
  <mergeCells count="25">
    <mergeCell ref="D12:E12"/>
    <mergeCell ref="D15:E15"/>
    <mergeCell ref="G15:I15"/>
    <mergeCell ref="C19:G19"/>
    <mergeCell ref="C20:G20"/>
    <mergeCell ref="D13:E13"/>
    <mergeCell ref="G13:I13"/>
    <mergeCell ref="D8:E8"/>
    <mergeCell ref="D9:E9"/>
    <mergeCell ref="D10:E10"/>
    <mergeCell ref="G8:I8"/>
    <mergeCell ref="G9:I9"/>
    <mergeCell ref="G10:I10"/>
    <mergeCell ref="G11:I11"/>
    <mergeCell ref="D14:E14"/>
    <mergeCell ref="G14:I14"/>
    <mergeCell ref="D16:E16"/>
    <mergeCell ref="G16:H16"/>
    <mergeCell ref="G12:I12"/>
    <mergeCell ref="D11:E11"/>
    <mergeCell ref="B1:H1"/>
    <mergeCell ref="B4:D4"/>
    <mergeCell ref="C6:J6"/>
    <mergeCell ref="D7:E7"/>
    <mergeCell ref="G7:I7"/>
  </mergeCells>
  <pageMargins left="0.78739999999999999" right="0.78739999999999999" top="0.78739999999999999" bottom="1.53027007874016" header="0.78739999999999999" footer="0.78739999999999999"/>
  <pageSetup paperSize="9" orientation="landscape" horizontalDpi="300" verticalDpi="300" r:id="rId1"/>
  <headerFooter alignWithMargins="0">
    <oddFooter>&amp;L&amp;"Arial,Regular"&amp;11 Public Sector Climate Change Duties 2019  Summary Report: University of Stirling</oddFooter>
  </headerFooter>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Sheet1</vt:lpstr>
      <vt:lpstr>Sheet2</vt:lpstr>
      <vt:lpstr>Sheet3</vt:lpstr>
      <vt:lpstr>Sheet4</vt:lpstr>
      <vt:lpstr>Sheet5</vt:lpstr>
      <vt:lpstr>Sheet6</vt:lpstr>
      <vt:lpstr>Sheet7</vt:lpstr>
      <vt:lpstr>Sheet8</vt:lpstr>
      <vt:lpstr>Sheet9</vt:lpstr>
      <vt:lpstr>Sheet1!Print_Titles</vt:lpstr>
      <vt:lpstr>Sheet2!Print_Titles</vt:lpstr>
      <vt:lpstr>Sheet3!Print_Titles</vt:lpstr>
      <vt:lpstr>Sheet4!Print_Titles</vt:lpstr>
      <vt:lpstr>Sheet5!Print_Titles</vt:lpstr>
      <vt:lpstr>Sheet6!Print_Titles</vt:lpstr>
      <vt:lpstr>Sheet7!Print_Titles</vt:lpstr>
      <vt:lpstr>Sheet8!Print_Titles</vt:lpstr>
      <vt:lpstr>Sheet9!Print_Titles</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Jordan</dc:creator>
  <cp:lastModifiedBy>David Jordan</cp:lastModifiedBy>
  <dcterms:created xsi:type="dcterms:W3CDTF">2020-11-20T09:22:39Z</dcterms:created>
  <dcterms:modified xsi:type="dcterms:W3CDTF">2020-12-17T22:49:01Z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