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ivecsupomona-my.sharepoint.com/personal/nmtran_cpp_edu/Documents/CS4210 Machine Learning/Assignment04/"/>
    </mc:Choice>
  </mc:AlternateContent>
  <xr:revisionPtr revIDLastSave="21" documentId="8_{291AB73F-09F7-470D-87A2-A4D90EF529BD}" xr6:coauthVersionLast="47" xr6:coauthVersionMax="47" xr10:uidLastSave="{FDEF118D-9F26-4093-A1A6-12C119A35C80}"/>
  <bookViews>
    <workbookView xWindow="2550" yWindow="-10680" windowWidth="17280" windowHeight="8970" xr2:uid="{F88716C2-21D3-4A20-BF6B-123B183C15D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8" i="1" l="1"/>
  <c r="H48" i="1"/>
  <c r="I48" i="1" s="1"/>
  <c r="I23" i="1"/>
  <c r="J23" i="1" s="1"/>
  <c r="K23" i="1" s="1"/>
  <c r="I2" i="1"/>
  <c r="J2" i="1" s="1"/>
  <c r="K2" i="1" s="1"/>
  <c r="K48" i="1" l="1"/>
  <c r="E49" i="1" s="1"/>
  <c r="G49" i="1" s="1"/>
  <c r="J48" i="1"/>
  <c r="D49" i="1" s="1"/>
  <c r="L23" i="1"/>
  <c r="E24" i="1" s="1"/>
  <c r="M23" i="1"/>
  <c r="F24" i="1" s="1"/>
  <c r="N23" i="1"/>
  <c r="G24" i="1" s="1"/>
  <c r="N2" i="1"/>
  <c r="G3" i="1" s="1"/>
  <c r="L2" i="1"/>
  <c r="E3" i="1" s="1"/>
  <c r="M2" i="1"/>
  <c r="F3" i="1" s="1"/>
  <c r="H49" i="1" l="1"/>
  <c r="I49" i="1" s="1"/>
  <c r="I24" i="1"/>
  <c r="J24" i="1" s="1"/>
  <c r="K24" i="1" s="1"/>
  <c r="I3" i="1"/>
  <c r="J3" i="1" s="1"/>
  <c r="K3" i="1" s="1"/>
  <c r="K49" i="1" l="1"/>
  <c r="E50" i="1" s="1"/>
  <c r="J49" i="1"/>
  <c r="D50" i="1" s="1"/>
  <c r="N3" i="1"/>
  <c r="G4" i="1" s="1"/>
  <c r="L3" i="1"/>
  <c r="E4" i="1" s="1"/>
  <c r="M3" i="1"/>
  <c r="F4" i="1" s="1"/>
  <c r="M24" i="1"/>
  <c r="F25" i="1" s="1"/>
  <c r="L24" i="1"/>
  <c r="E25" i="1" s="1"/>
  <c r="N24" i="1"/>
  <c r="G25" i="1" s="1"/>
  <c r="G50" i="1" l="1"/>
  <c r="H50" i="1"/>
  <c r="I50" i="1" s="1"/>
  <c r="I4" i="1"/>
  <c r="J4" i="1" s="1"/>
  <c r="K4" i="1" s="1"/>
  <c r="L4" i="1" s="1"/>
  <c r="E5" i="1" s="1"/>
  <c r="I25" i="1"/>
  <c r="J25" i="1" s="1"/>
  <c r="K25" i="1" s="1"/>
  <c r="N4" i="1" l="1"/>
  <c r="G5" i="1" s="1"/>
  <c r="M4" i="1"/>
  <c r="F5" i="1" s="1"/>
  <c r="K50" i="1"/>
  <c r="E51" i="1" s="1"/>
  <c r="J50" i="1"/>
  <c r="D51" i="1" s="1"/>
  <c r="L25" i="1"/>
  <c r="E26" i="1" s="1"/>
  <c r="N25" i="1"/>
  <c r="G26" i="1" s="1"/>
  <c r="M25" i="1"/>
  <c r="F26" i="1" s="1"/>
  <c r="I5" i="1"/>
  <c r="J5" i="1" s="1"/>
  <c r="K5" i="1" s="1"/>
  <c r="G51" i="1" l="1"/>
  <c r="H51" i="1"/>
  <c r="I51" i="1" s="1"/>
  <c r="I26" i="1"/>
  <c r="J26" i="1" s="1"/>
  <c r="K26" i="1" s="1"/>
  <c r="N5" i="1"/>
  <c r="G6" i="1" s="1"/>
  <c r="L5" i="1"/>
  <c r="E6" i="1" s="1"/>
  <c r="M5" i="1"/>
  <c r="F6" i="1" s="1"/>
  <c r="J51" i="1" l="1"/>
  <c r="D52" i="1" s="1"/>
  <c r="K51" i="1"/>
  <c r="E52" i="1" s="1"/>
  <c r="G52" i="1" s="1"/>
  <c r="M26" i="1"/>
  <c r="F27" i="1" s="1"/>
  <c r="N26" i="1"/>
  <c r="G27" i="1" s="1"/>
  <c r="L26" i="1"/>
  <c r="E27" i="1" s="1"/>
  <c r="I6" i="1"/>
  <c r="J6" i="1" s="1"/>
  <c r="K6" i="1" s="1"/>
  <c r="H52" i="1" l="1"/>
  <c r="I52" i="1" s="1"/>
  <c r="I27" i="1"/>
  <c r="J27" i="1" s="1"/>
  <c r="K27" i="1" s="1"/>
  <c r="N6" i="1"/>
  <c r="G7" i="1" s="1"/>
  <c r="M6" i="1"/>
  <c r="F7" i="1" s="1"/>
  <c r="L6" i="1"/>
  <c r="E7" i="1" s="1"/>
  <c r="J52" i="1" l="1"/>
  <c r="D53" i="1" s="1"/>
  <c r="K52" i="1"/>
  <c r="E53" i="1" s="1"/>
  <c r="G53" i="1" s="1"/>
  <c r="N27" i="1"/>
  <c r="G28" i="1" s="1"/>
  <c r="L27" i="1"/>
  <c r="E28" i="1" s="1"/>
  <c r="M27" i="1"/>
  <c r="F28" i="1" s="1"/>
  <c r="I7" i="1"/>
  <c r="J7" i="1" s="1"/>
  <c r="K7" i="1" s="1"/>
  <c r="H53" i="1" l="1"/>
  <c r="I53" i="1" s="1"/>
  <c r="I28" i="1"/>
  <c r="J28" i="1" s="1"/>
  <c r="K28" i="1" s="1"/>
  <c r="N7" i="1"/>
  <c r="G8" i="1" s="1"/>
  <c r="M7" i="1"/>
  <c r="F8" i="1" s="1"/>
  <c r="L7" i="1"/>
  <c r="E8" i="1" s="1"/>
  <c r="J53" i="1" l="1"/>
  <c r="D54" i="1" s="1"/>
  <c r="K53" i="1"/>
  <c r="E54" i="1" s="1"/>
  <c r="G54" i="1" s="1"/>
  <c r="N28" i="1"/>
  <c r="G29" i="1" s="1"/>
  <c r="M28" i="1"/>
  <c r="F29" i="1" s="1"/>
  <c r="L28" i="1"/>
  <c r="E29" i="1" s="1"/>
  <c r="I8" i="1"/>
  <c r="J8" i="1" s="1"/>
  <c r="K8" i="1" s="1"/>
  <c r="H54" i="1" l="1"/>
  <c r="I54" i="1" s="1"/>
  <c r="I29" i="1"/>
  <c r="J29" i="1" s="1"/>
  <c r="K29" i="1" s="1"/>
  <c r="N8" i="1"/>
  <c r="G9" i="1" s="1"/>
  <c r="L8" i="1"/>
  <c r="E9" i="1" s="1"/>
  <c r="M8" i="1"/>
  <c r="F9" i="1" s="1"/>
  <c r="J54" i="1" l="1"/>
  <c r="D55" i="1" s="1"/>
  <c r="K54" i="1"/>
  <c r="E55" i="1" s="1"/>
  <c r="G55" i="1" s="1"/>
  <c r="N29" i="1"/>
  <c r="G30" i="1" s="1"/>
  <c r="M29" i="1"/>
  <c r="F30" i="1" s="1"/>
  <c r="L29" i="1"/>
  <c r="E30" i="1" s="1"/>
  <c r="I9" i="1"/>
  <c r="J9" i="1" s="1"/>
  <c r="K9" i="1" s="1"/>
  <c r="H55" i="1" l="1"/>
  <c r="I55" i="1" s="1"/>
  <c r="I30" i="1"/>
  <c r="J30" i="1" s="1"/>
  <c r="K30" i="1" s="1"/>
  <c r="M9" i="1"/>
  <c r="F10" i="1" s="1"/>
  <c r="N9" i="1"/>
  <c r="G10" i="1" s="1"/>
  <c r="L9" i="1"/>
  <c r="E10" i="1" s="1"/>
  <c r="J55" i="1" l="1"/>
  <c r="D56" i="1" s="1"/>
  <c r="K55" i="1"/>
  <c r="E56" i="1" s="1"/>
  <c r="M30" i="1"/>
  <c r="F31" i="1" s="1"/>
  <c r="L30" i="1"/>
  <c r="E31" i="1" s="1"/>
  <c r="N30" i="1"/>
  <c r="G31" i="1" s="1"/>
  <c r="I10" i="1"/>
  <c r="J10" i="1" s="1"/>
  <c r="K10" i="1" s="1"/>
  <c r="G56" i="1" l="1"/>
  <c r="H56" i="1"/>
  <c r="I56" i="1" s="1"/>
  <c r="I31" i="1"/>
  <c r="J31" i="1" s="1"/>
  <c r="K31" i="1" s="1"/>
  <c r="N10" i="1"/>
  <c r="G11" i="1" s="1"/>
  <c r="M10" i="1"/>
  <c r="F11" i="1" s="1"/>
  <c r="L10" i="1"/>
  <c r="E11" i="1" s="1"/>
  <c r="K56" i="1" l="1"/>
  <c r="E57" i="1" s="1"/>
  <c r="J56" i="1"/>
  <c r="D57" i="1" s="1"/>
  <c r="L31" i="1"/>
  <c r="E32" i="1" s="1"/>
  <c r="N31" i="1"/>
  <c r="G32" i="1" s="1"/>
  <c r="M31" i="1"/>
  <c r="F32" i="1" s="1"/>
  <c r="I11" i="1"/>
  <c r="J11" i="1" s="1"/>
  <c r="K11" i="1" s="1"/>
  <c r="G57" i="1" l="1"/>
  <c r="H57" i="1" s="1"/>
  <c r="I57" i="1" s="1"/>
  <c r="I32" i="1"/>
  <c r="J32" i="1" s="1"/>
  <c r="K32" i="1" s="1"/>
  <c r="N11" i="1"/>
  <c r="G12" i="1" s="1"/>
  <c r="L11" i="1"/>
  <c r="E12" i="1" s="1"/>
  <c r="M11" i="1"/>
  <c r="F12" i="1" s="1"/>
  <c r="K57" i="1" l="1"/>
  <c r="E58" i="1" s="1"/>
  <c r="G58" i="1" s="1"/>
  <c r="J57" i="1"/>
  <c r="D58" i="1" s="1"/>
  <c r="L32" i="1"/>
  <c r="E33" i="1" s="1"/>
  <c r="N32" i="1"/>
  <c r="G33" i="1" s="1"/>
  <c r="M32" i="1"/>
  <c r="F33" i="1" s="1"/>
  <c r="I12" i="1"/>
  <c r="J12" i="1" s="1"/>
  <c r="K12" i="1" s="1"/>
  <c r="H58" i="1" l="1"/>
  <c r="I58" i="1" s="1"/>
  <c r="I33" i="1"/>
  <c r="J33" i="1" s="1"/>
  <c r="K33" i="1" s="1"/>
  <c r="M12" i="1"/>
  <c r="F13" i="1" s="1"/>
  <c r="L12" i="1"/>
  <c r="E13" i="1" s="1"/>
  <c r="N12" i="1"/>
  <c r="G13" i="1" s="1"/>
  <c r="K58" i="1" l="1"/>
  <c r="E59" i="1" s="1"/>
  <c r="G59" i="1" s="1"/>
  <c r="J58" i="1"/>
  <c r="D59" i="1" s="1"/>
  <c r="N33" i="1"/>
  <c r="G34" i="1" s="1"/>
  <c r="M33" i="1"/>
  <c r="F34" i="1" s="1"/>
  <c r="L33" i="1"/>
  <c r="E34" i="1" s="1"/>
  <c r="I13" i="1"/>
  <c r="J13" i="1" s="1"/>
  <c r="K13" i="1" s="1"/>
  <c r="H59" i="1" l="1"/>
  <c r="I59" i="1" s="1"/>
  <c r="I34" i="1"/>
  <c r="J34" i="1" s="1"/>
  <c r="K34" i="1" s="1"/>
  <c r="M13" i="1"/>
  <c r="F14" i="1" s="1"/>
  <c r="L13" i="1"/>
  <c r="E14" i="1" s="1"/>
  <c r="N13" i="1"/>
  <c r="G14" i="1" s="1"/>
  <c r="J59" i="1" l="1"/>
  <c r="D60" i="1" s="1"/>
  <c r="K59" i="1"/>
  <c r="E60" i="1" s="1"/>
  <c r="G60" i="1" s="1"/>
  <c r="N34" i="1"/>
  <c r="G35" i="1" s="1"/>
  <c r="M34" i="1"/>
  <c r="F35" i="1" s="1"/>
  <c r="L34" i="1"/>
  <c r="E35" i="1" s="1"/>
  <c r="I14" i="1"/>
  <c r="J14" i="1" s="1"/>
  <c r="K14" i="1" s="1"/>
  <c r="H60" i="1" l="1"/>
  <c r="I60" i="1" s="1"/>
  <c r="I35" i="1"/>
  <c r="J35" i="1" s="1"/>
  <c r="K35" i="1" s="1"/>
  <c r="L14" i="1"/>
  <c r="E15" i="1" s="1"/>
  <c r="N14" i="1"/>
  <c r="G15" i="1" s="1"/>
  <c r="M14" i="1"/>
  <c r="F15" i="1" s="1"/>
  <c r="J60" i="1" l="1"/>
  <c r="D61" i="1" s="1"/>
  <c r="K60" i="1"/>
  <c r="E61" i="1" s="1"/>
  <c r="G61" i="1" s="1"/>
  <c r="N35" i="1"/>
  <c r="G36" i="1" s="1"/>
  <c r="L35" i="1"/>
  <c r="E36" i="1" s="1"/>
  <c r="M35" i="1"/>
  <c r="F36" i="1" s="1"/>
  <c r="I15" i="1"/>
  <c r="J15" i="1" s="1"/>
  <c r="K15" i="1" s="1"/>
  <c r="H61" i="1" l="1"/>
  <c r="I61" i="1" s="1"/>
  <c r="I36" i="1"/>
  <c r="J36" i="1" s="1"/>
  <c r="K36" i="1" s="1"/>
  <c r="L15" i="1"/>
  <c r="E16" i="1" s="1"/>
  <c r="M15" i="1"/>
  <c r="F16" i="1" s="1"/>
  <c r="N15" i="1"/>
  <c r="G16" i="1" s="1"/>
  <c r="J61" i="1" l="1"/>
  <c r="D62" i="1" s="1"/>
  <c r="K61" i="1"/>
  <c r="E62" i="1" s="1"/>
  <c r="I16" i="1"/>
  <c r="J16" i="1" s="1"/>
  <c r="K16" i="1" s="1"/>
  <c r="N16" i="1" s="1"/>
  <c r="N36" i="1"/>
  <c r="G37" i="1" s="1"/>
  <c r="M36" i="1"/>
  <c r="F37" i="1" s="1"/>
  <c r="L36" i="1"/>
  <c r="E37" i="1" s="1"/>
  <c r="G62" i="1" l="1"/>
  <c r="H62" i="1" s="1"/>
  <c r="I62" i="1" s="1"/>
  <c r="M16" i="1"/>
  <c r="L16" i="1"/>
  <c r="I37" i="1"/>
  <c r="J37" i="1" s="1"/>
  <c r="K37" i="1" s="1"/>
  <c r="J62" i="1" l="1"/>
  <c r="D63" i="1" s="1"/>
  <c r="K62" i="1"/>
  <c r="E63" i="1" s="1"/>
  <c r="N37" i="1"/>
  <c r="G38" i="1" s="1"/>
  <c r="M37" i="1"/>
  <c r="F38" i="1" s="1"/>
  <c r="L37" i="1"/>
  <c r="E38" i="1" s="1"/>
  <c r="G63" i="1" l="1"/>
  <c r="H63" i="1" s="1"/>
  <c r="I63" i="1" s="1"/>
  <c r="I38" i="1"/>
  <c r="J38" i="1" s="1"/>
  <c r="K38" i="1" s="1"/>
  <c r="K63" i="1" l="1"/>
  <c r="E64" i="1" s="1"/>
  <c r="G64" i="1" s="1"/>
  <c r="J63" i="1"/>
  <c r="D64" i="1" s="1"/>
  <c r="L38" i="1"/>
  <c r="E39" i="1" s="1"/>
  <c r="M38" i="1"/>
  <c r="F39" i="1" s="1"/>
  <c r="N38" i="1"/>
  <c r="G39" i="1" s="1"/>
  <c r="H64" i="1" l="1"/>
  <c r="I64" i="1" s="1"/>
  <c r="I39" i="1"/>
  <c r="J39" i="1" s="1"/>
  <c r="K39" i="1" s="1"/>
  <c r="N39" i="1" s="1"/>
  <c r="G40" i="1" s="1"/>
  <c r="M39" i="1" l="1"/>
  <c r="F40" i="1" s="1"/>
  <c r="L39" i="1"/>
  <c r="E40" i="1" s="1"/>
  <c r="I40" i="1" s="1"/>
  <c r="J40" i="1" s="1"/>
  <c r="K40" i="1" s="1"/>
  <c r="K64" i="1"/>
  <c r="E65" i="1" s="1"/>
  <c r="J64" i="1"/>
  <c r="D65" i="1" s="1"/>
  <c r="G65" i="1" l="1"/>
  <c r="H65" i="1" s="1"/>
  <c r="I65" i="1" s="1"/>
  <c r="N40" i="1"/>
  <c r="G41" i="1" s="1"/>
  <c r="L40" i="1"/>
  <c r="E41" i="1" s="1"/>
  <c r="M40" i="1"/>
  <c r="F41" i="1" s="1"/>
  <c r="K65" i="1" l="1"/>
  <c r="E66" i="1" s="1"/>
  <c r="J65" i="1"/>
  <c r="D66" i="1" s="1"/>
  <c r="I41" i="1"/>
  <c r="J41" i="1" s="1"/>
  <c r="K41" i="1" s="1"/>
  <c r="G66" i="1" l="1"/>
  <c r="H66" i="1"/>
  <c r="I66" i="1" s="1"/>
  <c r="M41" i="1"/>
  <c r="F42" i="1" s="1"/>
  <c r="N41" i="1"/>
  <c r="G42" i="1" s="1"/>
  <c r="L41" i="1"/>
  <c r="E42" i="1" s="1"/>
  <c r="K66" i="1" l="1"/>
  <c r="E67" i="1" s="1"/>
  <c r="J66" i="1"/>
  <c r="D67" i="1" s="1"/>
  <c r="I42" i="1"/>
  <c r="J42" i="1" s="1"/>
  <c r="K42" i="1" s="1"/>
  <c r="L42" i="1" s="1"/>
  <c r="G67" i="1" l="1"/>
  <c r="H67" i="1"/>
  <c r="I67" i="1" s="1"/>
  <c r="J67" i="1" s="1"/>
  <c r="M42" i="1"/>
  <c r="N42" i="1"/>
  <c r="K67" i="1" l="1"/>
</calcChain>
</file>

<file path=xl/sharedStrings.xml><?xml version="1.0" encoding="utf-8"?>
<sst xmlns="http://schemas.openxmlformats.org/spreadsheetml/2006/main" count="42" uniqueCount="17">
  <si>
    <t>𝒙𝟏</t>
  </si>
  <si>
    <t>𝒙𝟐</t>
  </si>
  <si>
    <t>𝒙𝟎</t>
  </si>
  <si>
    <t>𝑤𝟏</t>
  </si>
  <si>
    <t>𝑤𝟐</t>
  </si>
  <si>
    <t>𝑤𝟎</t>
  </si>
  <si>
    <t>𝒕</t>
  </si>
  <si>
    <t>𝒛(𝒏𝒆𝒕)</t>
  </si>
  <si>
    <t>𝒚</t>
  </si>
  <si>
    <t>𝒕−𝒚</t>
  </si>
  <si>
    <t>Δ𝑤𝟏</t>
  </si>
  <si>
    <t>Δ𝑤𝟐</t>
  </si>
  <si>
    <t>Δ𝑤𝟎</t>
  </si>
  <si>
    <t>n</t>
  </si>
  <si>
    <t>Example</t>
  </si>
  <si>
    <t>Q1.a</t>
  </si>
  <si>
    <t>Q1.b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</si>
</sst>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NumberFormat="1"/>
  </cellXfs>
  <cellStyles count="1">
    <cellStyle name="Normal" xfId="0" builtinId="0"/>
  </cellStyles>
  <dxfs count="26">
    <dxf>
      <numFmt numFmtId="0" formatCode="General"/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033352-7117-49CC-918F-30144F1A85D7}" name="Table1" displayName="Table1" ref="A1:O16" totalsRowShown="0">
  <autoFilter ref="A1:O16" xr:uid="{91033352-7117-49CC-918F-30144F1A85D7}"/>
  <tableColumns count="15">
    <tableColumn id="1" xr3:uid="{93B0B37C-677C-44B9-B3C0-88AE6EA17885}" name="Example" dataDxfId="25"/>
    <tableColumn id="2" xr3:uid="{35D32A93-F8F1-48C5-B00B-EA8D79191874}" name="𝒙𝟏" dataDxfId="24"/>
    <tableColumn id="3" xr3:uid="{146C5C19-BB86-47F4-903A-8D4AB134747B}" name="𝒙𝟐" dataDxfId="23"/>
    <tableColumn id="4" xr3:uid="{01D95B18-603A-4BEE-B46B-FDBDA4347D36}" name="𝒙𝟎"/>
    <tableColumn id="5" xr3:uid="{62162F70-C071-42C4-B2FB-D4357049DE0D}" name="𝑤𝟏"/>
    <tableColumn id="6" xr3:uid="{1ABED627-8EF9-4C54-A047-9E1F05AC3216}" name="𝑤𝟐"/>
    <tableColumn id="7" xr3:uid="{FC488B53-0F87-46B1-A9D4-C5D27993B657}" name="𝑤𝟎"/>
    <tableColumn id="8" xr3:uid="{7797BEF7-8EEF-4754-A2BD-3430BFF812C8}" name="𝒕" dataDxfId="22"/>
    <tableColumn id="9" xr3:uid="{F783EDDC-8633-497F-B2E4-BA0F2FD90DAA}" name="𝒛(𝒏𝒆𝒕)">
      <calculatedColumnFormula>G2*D2+E2*B2+F2*C2</calculatedColumnFormula>
    </tableColumn>
    <tableColumn id="10" xr3:uid="{729ADB87-0FFE-4CE8-B1A0-4AD2FF3065DA}" name="𝒚">
      <calculatedColumnFormula>IF(Table1[[#This Row],[𝒛(𝒏𝒆𝒕)]]&gt;0, 1, 0)</calculatedColumnFormula>
    </tableColumn>
    <tableColumn id="11" xr3:uid="{A83E485E-C175-46B5-862F-AB6A9B0CEFA0}" name="𝒕−𝒚" dataDxfId="21">
      <calculatedColumnFormula>Table1[[#This Row],[𝒕]]-Table1[[#This Row],[𝒚]]</calculatedColumnFormula>
    </tableColumn>
    <tableColumn id="12" xr3:uid="{C1F3ABFC-BD37-42A5-ADD0-9164E0DE21C8}" name="Δ𝑤𝟏" dataDxfId="20">
      <calculatedColumnFormula>Table1[[#This Row],[n]]*Table1[[#This Row],[𝒕−𝒚]]*Table1[[#This Row],[𝒙𝟏]]</calculatedColumnFormula>
    </tableColumn>
    <tableColumn id="13" xr3:uid="{5416FACF-ECF3-44F6-B0A1-9E60F3031264}" name="Δ𝑤𝟐" dataDxfId="19">
      <calculatedColumnFormula>Table1[[#This Row],[n]]*Table1[[#This Row],[𝒕−𝒚]]*Table1[[#This Row],[𝒙𝟐]]</calculatedColumnFormula>
    </tableColumn>
    <tableColumn id="14" xr3:uid="{C3368D9F-D692-404F-BC8F-D6637A85908C}" name="Δ𝑤𝟎" dataDxfId="18">
      <calculatedColumnFormula>Table1[[#This Row],[n]]*Table1[[#This Row],[𝒕−𝒚]]*Table1[[#This Row],[𝒙𝟎]]</calculatedColumnFormula>
    </tableColumn>
    <tableColumn id="15" xr3:uid="{86DD8629-FC8F-48B4-93FE-52655D2ECF51}" name="n" dataDxfId="1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D4875B6-F9DE-481A-A9AF-D9BBD8870CDD}" name="Table13" displayName="Table13" ref="A22:O42" totalsRowShown="0">
  <autoFilter ref="A22:O42" xr:uid="{BD4875B6-F9DE-481A-A9AF-D9BBD8870CDD}"/>
  <tableColumns count="15">
    <tableColumn id="1" xr3:uid="{42D4AE9B-8A5C-498B-8253-12A5476F5C9E}" name="Q1.a" dataDxfId="16"/>
    <tableColumn id="2" xr3:uid="{FA280561-8DAA-4029-89F9-EA9C30852E96}" name="𝒙𝟏" dataDxfId="15"/>
    <tableColumn id="3" xr3:uid="{5812711B-80ED-4D0B-BA13-3AA74F73B1EE}" name="𝒙𝟐" dataDxfId="14"/>
    <tableColumn id="4" xr3:uid="{35A4C7AB-8D1C-46D7-88F1-E11B0EFE182B}" name="𝒙𝟎"/>
    <tableColumn id="5" xr3:uid="{849549DF-1388-43EA-9862-4FDE90E8EF7F}" name="𝑤𝟏"/>
    <tableColumn id="6" xr3:uid="{8BF0189F-5B7B-4E7A-9A71-61288601D5D8}" name="𝑤𝟐"/>
    <tableColumn id="7" xr3:uid="{386AB217-744E-4EF8-B8DF-DC1F2054DE17}" name="𝑤𝟎"/>
    <tableColumn id="8" xr3:uid="{D51EB55F-6F90-438C-952A-F4E1E3ED84D6}" name="𝒕" dataDxfId="13"/>
    <tableColumn id="9" xr3:uid="{956B77FE-FF5D-4070-AA93-917C7517E2B0}" name="𝒛(𝒏𝒆𝒕)">
      <calculatedColumnFormula>G23*D23+E23*B23+F23*C23</calculatedColumnFormula>
    </tableColumn>
    <tableColumn id="10" xr3:uid="{46004F21-B8F3-4B71-BE36-48843455BBE4}" name="𝒚">
      <calculatedColumnFormula>IF(Table13[[#This Row],[𝒛(𝒏𝒆𝒕)]]&gt;0, 1, 0)</calculatedColumnFormula>
    </tableColumn>
    <tableColumn id="11" xr3:uid="{2EDA6BD8-680D-4BB1-9200-329FEB43BEF1}" name="𝒕−𝒚" dataDxfId="12">
      <calculatedColumnFormula>Table13[[#This Row],[𝒕]]-Table13[[#This Row],[𝒚]]</calculatedColumnFormula>
    </tableColumn>
    <tableColumn id="12" xr3:uid="{4194152F-640C-4686-988F-1AF9894DA55A}" name="Δ𝑤𝟏" dataDxfId="11">
      <calculatedColumnFormula>Table13[[#This Row],[n]]*Table13[[#This Row],[𝒕−𝒚]]*Table13[[#This Row],[𝒙𝟏]]</calculatedColumnFormula>
    </tableColumn>
    <tableColumn id="13" xr3:uid="{A3BCA65C-8291-4E65-82CE-D63991C4E471}" name="Δ𝑤𝟐" dataDxfId="10">
      <calculatedColumnFormula>Table13[[#This Row],[n]]*Table13[[#This Row],[𝒕−𝒚]]*Table13[[#This Row],[𝒙𝟐]]</calculatedColumnFormula>
    </tableColumn>
    <tableColumn id="14" xr3:uid="{77FED3BF-5DA7-42D1-86A9-9E614F592F9D}" name="Δ𝑤𝟎" dataDxfId="9">
      <calculatedColumnFormula>Table13[[#This Row],[n]]*Table13[[#This Row],[𝒕−𝒚]]*Table13[[#This Row],[𝒙𝟎]]</calculatedColumnFormula>
    </tableColumn>
    <tableColumn id="15" xr3:uid="{D8BC6C41-B46F-45CC-A624-64567583BA29}" name="n" dataDxfId="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65EC12B-91BC-4A30-AF0B-43E7391D2EB5}" name="Table134" displayName="Table134" ref="A47:L67" totalsRowShown="0">
  <autoFilter ref="A47:L67" xr:uid="{A65EC12B-91BC-4A30-AF0B-43E7391D2EB5}"/>
  <tableColumns count="12">
    <tableColumn id="1" xr3:uid="{1A7D56BE-0B0D-4A9C-8D7A-6330A857FA06}" name="Q1.b" dataDxfId="7"/>
    <tableColumn id="2" xr3:uid="{0CEA67BE-163B-43B7-86EE-DAC5113EB5B0}" name="𝒙𝟏" dataDxfId="1"/>
    <tableColumn id="4" xr3:uid="{A48D07F7-DA17-45CA-ABDF-B9DFED120821}" name="𝒙𝟎"/>
    <tableColumn id="5" xr3:uid="{92D2D12D-373A-40F3-AC71-FD0A1436B85D}" name="𝑤𝟏"/>
    <tableColumn id="7" xr3:uid="{51A9B421-6B71-4600-90DB-A922606ACF2F}" name="𝑤𝟎"/>
    <tableColumn id="8" xr3:uid="{068102B9-CA56-4B02-A8A2-8CAADB907AE2}" name="𝒕" dataDxfId="6"/>
    <tableColumn id="9" xr3:uid="{4472C1F8-3708-431A-B748-31C11418DA75}" name="𝒛(𝒏𝒆𝒕)" dataDxfId="0">
      <calculatedColumnFormula>Table134[[#This Row],[𝑤𝟎]]*Table134[[#This Row],[𝒙𝟎]]+Table134[[#This Row],[𝑤𝟏]]*Table134[[#This Row],[𝒙𝟏]]</calculatedColumnFormula>
    </tableColumn>
    <tableColumn id="10" xr3:uid="{A8A11B24-4DC3-4547-8C07-DF8C28A64E6D}" name="𝒚">
      <calculatedColumnFormula>IF(Table134[[#This Row],[𝒛(𝒏𝒆𝒕)]]&gt;0, 1, 0)</calculatedColumnFormula>
    </tableColumn>
    <tableColumn id="11" xr3:uid="{E8C708CA-9892-4F8E-AE39-0E06F59DFE09}" name="𝒕−𝒚" dataDxfId="5">
      <calculatedColumnFormula>Table134[[#This Row],[𝒕]]-Table134[[#This Row],[𝒚]]</calculatedColumnFormula>
    </tableColumn>
    <tableColumn id="12" xr3:uid="{E9C7D92D-1851-4FC0-B365-366F1F26B506}" name="Δ𝑤𝟏" dataDxfId="4">
      <calculatedColumnFormula>Table134[[#This Row],[n]]*Table134[[#This Row],[𝒕−𝒚]]*Table134[[#This Row],[𝒙𝟏]]</calculatedColumnFormula>
    </tableColumn>
    <tableColumn id="14" xr3:uid="{039D38D0-DD13-40CA-994C-B3F989EF0DE9}" name="Δ𝑤𝟎" dataDxfId="3">
      <calculatedColumnFormula>Table134[[#This Row],[n]]*Table134[[#This Row],[𝒕−𝒚]]*Table134[[#This Row],[𝒙𝟎]]</calculatedColumnFormula>
    </tableColumn>
    <tableColumn id="15" xr3:uid="{E331F864-5C76-41F5-90B1-2B0445C85195}" name="n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67448-72C5-49CE-BE6F-73589E91CABF}">
  <dimension ref="A1:O67"/>
  <sheetViews>
    <sheetView tabSelected="1" topLeftCell="A40" workbookViewId="0">
      <selection activeCell="A47" sqref="A47:K55"/>
    </sheetView>
  </sheetViews>
  <sheetFormatPr defaultRowHeight="14.4" x14ac:dyDescent="0.3"/>
  <cols>
    <col min="1" max="1" width="10.44140625" customWidth="1"/>
    <col min="9" max="9" width="9" customWidth="1"/>
  </cols>
  <sheetData>
    <row r="1" spans="1:15" x14ac:dyDescent="0.3">
      <c r="A1" t="s">
        <v>14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 x14ac:dyDescent="0.3">
      <c r="A2" s="1">
        <v>1</v>
      </c>
      <c r="B2" s="1">
        <v>20</v>
      </c>
      <c r="C2" s="1">
        <v>10</v>
      </c>
      <c r="D2">
        <v>1</v>
      </c>
      <c r="E2" s="1">
        <v>0.1</v>
      </c>
      <c r="F2" s="1">
        <v>0.1</v>
      </c>
      <c r="G2" s="1">
        <v>0.1</v>
      </c>
      <c r="H2" s="1">
        <v>0</v>
      </c>
      <c r="I2">
        <f>G2*D2+E2*B2+F2*C2</f>
        <v>3.1</v>
      </c>
      <c r="J2">
        <f>IF(Table1[[#This Row],[𝒛(𝒏𝒆𝒕)]]&gt;0, 1, 0)</f>
        <v>1</v>
      </c>
      <c r="K2">
        <f>Table1[[#This Row],[𝒕]]-Table1[[#This Row],[𝒚]]</f>
        <v>-1</v>
      </c>
      <c r="L2">
        <f>Table1[[#This Row],[n]]*Table1[[#This Row],[𝒕−𝒚]]*Table1[[#This Row],[𝒙𝟏]]</f>
        <v>-4</v>
      </c>
      <c r="M2">
        <f>Table1[[#This Row],[n]]*Table1[[#This Row],[𝒕−𝒚]]*Table1[[#This Row],[𝒙𝟐]]</f>
        <v>-2</v>
      </c>
      <c r="N2">
        <f>Table1[[#This Row],[n]]*Table1[[#This Row],[𝒕−𝒚]]*Table1[[#This Row],[𝒙𝟎]]</f>
        <v>-0.2</v>
      </c>
      <c r="O2" s="1">
        <v>0.2</v>
      </c>
    </row>
    <row r="3" spans="1:15" x14ac:dyDescent="0.3">
      <c r="A3" s="1">
        <v>2</v>
      </c>
      <c r="B3" s="1">
        <v>80</v>
      </c>
      <c r="C3" s="1">
        <v>60</v>
      </c>
      <c r="D3">
        <v>1</v>
      </c>
      <c r="E3">
        <f t="shared" ref="E3:F3" si="0">E2+L2</f>
        <v>-3.9</v>
      </c>
      <c r="F3">
        <f t="shared" si="0"/>
        <v>-1.9</v>
      </c>
      <c r="G3">
        <f>G2+N2</f>
        <v>-0.1</v>
      </c>
      <c r="H3" s="1">
        <v>1</v>
      </c>
      <c r="I3">
        <f t="shared" ref="I3:I16" si="1">G3*D3+E3*B3+F3*C3</f>
        <v>-426.1</v>
      </c>
      <c r="J3">
        <f>IF(Table1[[#This Row],[𝒛(𝒏𝒆𝒕)]]&gt;0, 1, 0)</f>
        <v>0</v>
      </c>
      <c r="K3">
        <f>Table1[[#This Row],[𝒕]]-Table1[[#This Row],[𝒚]]</f>
        <v>1</v>
      </c>
      <c r="L3">
        <f>Table1[[#This Row],[n]]*Table1[[#This Row],[𝒕−𝒚]]*Table1[[#This Row],[𝒙𝟏]]</f>
        <v>16</v>
      </c>
      <c r="M3">
        <f>Table1[[#This Row],[n]]*Table1[[#This Row],[𝒕−𝒚]]*Table1[[#This Row],[𝒙𝟐]]</f>
        <v>12</v>
      </c>
      <c r="N3">
        <f>Table1[[#This Row],[n]]*Table1[[#This Row],[𝒕−𝒚]]*Table1[[#This Row],[𝒙𝟎]]</f>
        <v>0.2</v>
      </c>
      <c r="O3" s="1">
        <v>0.2</v>
      </c>
    </row>
    <row r="4" spans="1:15" x14ac:dyDescent="0.3">
      <c r="A4" s="1">
        <v>3</v>
      </c>
      <c r="B4" s="1">
        <v>-20</v>
      </c>
      <c r="C4" s="1">
        <v>10</v>
      </c>
      <c r="D4">
        <v>1</v>
      </c>
      <c r="E4">
        <f t="shared" ref="E4:E16" si="2">E3+L3</f>
        <v>12.1</v>
      </c>
      <c r="F4">
        <f t="shared" ref="F4:F16" si="3">F3+M3</f>
        <v>10.1</v>
      </c>
      <c r="G4">
        <f t="shared" ref="G4:G16" si="4">G3+N3</f>
        <v>0.1</v>
      </c>
      <c r="H4" s="1">
        <v>1</v>
      </c>
      <c r="I4">
        <f t="shared" si="1"/>
        <v>-140.9</v>
      </c>
      <c r="J4">
        <f>IF(Table1[[#This Row],[𝒛(𝒏𝒆𝒕)]]&gt;0, 1, 0)</f>
        <v>0</v>
      </c>
      <c r="K4">
        <f>Table1[[#This Row],[𝒕]]-Table1[[#This Row],[𝒚]]</f>
        <v>1</v>
      </c>
      <c r="L4">
        <f>Table1[[#This Row],[n]]*Table1[[#This Row],[𝒕−𝒚]]*Table1[[#This Row],[𝒙𝟏]]</f>
        <v>-4</v>
      </c>
      <c r="M4">
        <f>Table1[[#This Row],[n]]*Table1[[#This Row],[𝒕−𝒚]]*Table1[[#This Row],[𝒙𝟐]]</f>
        <v>2</v>
      </c>
      <c r="N4">
        <f>Table1[[#This Row],[n]]*Table1[[#This Row],[𝒕−𝒚]]*Table1[[#This Row],[𝒙𝟎]]</f>
        <v>0.2</v>
      </c>
      <c r="O4" s="1">
        <v>0.2</v>
      </c>
    </row>
    <row r="5" spans="1:15" x14ac:dyDescent="0.3">
      <c r="A5" s="1">
        <v>4</v>
      </c>
      <c r="B5" s="1">
        <v>20</v>
      </c>
      <c r="C5" s="1">
        <v>10</v>
      </c>
      <c r="D5">
        <v>1</v>
      </c>
      <c r="E5">
        <f t="shared" si="2"/>
        <v>8.1</v>
      </c>
      <c r="F5">
        <f t="shared" si="3"/>
        <v>12.1</v>
      </c>
      <c r="G5">
        <f t="shared" si="4"/>
        <v>0.30000000000000004</v>
      </c>
      <c r="H5" s="1">
        <v>0</v>
      </c>
      <c r="I5">
        <f t="shared" si="1"/>
        <v>283.3</v>
      </c>
      <c r="J5">
        <f>IF(Table1[[#This Row],[𝒛(𝒏𝒆𝒕)]]&gt;0, 1, 0)</f>
        <v>1</v>
      </c>
      <c r="K5">
        <f>Table1[[#This Row],[𝒕]]-Table1[[#This Row],[𝒚]]</f>
        <v>-1</v>
      </c>
      <c r="L5">
        <f>Table1[[#This Row],[n]]*Table1[[#This Row],[𝒕−𝒚]]*Table1[[#This Row],[𝒙𝟏]]</f>
        <v>-4</v>
      </c>
      <c r="M5">
        <f>Table1[[#This Row],[n]]*Table1[[#This Row],[𝒕−𝒚]]*Table1[[#This Row],[𝒙𝟐]]</f>
        <v>-2</v>
      </c>
      <c r="N5">
        <f>Table1[[#This Row],[n]]*Table1[[#This Row],[𝒕−𝒚]]*Table1[[#This Row],[𝒙𝟎]]</f>
        <v>-0.2</v>
      </c>
      <c r="O5" s="1">
        <v>0.2</v>
      </c>
    </row>
    <row r="6" spans="1:15" x14ac:dyDescent="0.3">
      <c r="A6" s="1">
        <v>5</v>
      </c>
      <c r="B6" s="1">
        <v>80</v>
      </c>
      <c r="C6" s="1">
        <v>60</v>
      </c>
      <c r="D6">
        <v>1</v>
      </c>
      <c r="E6">
        <f t="shared" si="2"/>
        <v>4.0999999999999996</v>
      </c>
      <c r="F6">
        <f t="shared" si="3"/>
        <v>10.1</v>
      </c>
      <c r="G6">
        <f t="shared" si="4"/>
        <v>0.10000000000000003</v>
      </c>
      <c r="H6" s="1">
        <v>1</v>
      </c>
      <c r="I6">
        <f t="shared" si="1"/>
        <v>934.1</v>
      </c>
      <c r="J6">
        <f>IF(Table1[[#This Row],[𝒛(𝒏𝒆𝒕)]]&gt;0, 1, 0)</f>
        <v>1</v>
      </c>
      <c r="K6">
        <f>Table1[[#This Row],[𝒕]]-Table1[[#This Row],[𝒚]]</f>
        <v>0</v>
      </c>
      <c r="L6">
        <f>Table1[[#This Row],[n]]*Table1[[#This Row],[𝒕−𝒚]]*Table1[[#This Row],[𝒙𝟏]]</f>
        <v>0</v>
      </c>
      <c r="M6">
        <f>Table1[[#This Row],[n]]*Table1[[#This Row],[𝒕−𝒚]]*Table1[[#This Row],[𝒙𝟐]]</f>
        <v>0</v>
      </c>
      <c r="N6">
        <f>Table1[[#This Row],[n]]*Table1[[#This Row],[𝒕−𝒚]]*Table1[[#This Row],[𝒙𝟎]]</f>
        <v>0</v>
      </c>
      <c r="O6" s="1">
        <v>0.2</v>
      </c>
    </row>
    <row r="7" spans="1:15" x14ac:dyDescent="0.3">
      <c r="A7" s="1">
        <v>6</v>
      </c>
      <c r="B7" s="1">
        <v>-20</v>
      </c>
      <c r="C7" s="1">
        <v>10</v>
      </c>
      <c r="D7">
        <v>1</v>
      </c>
      <c r="E7">
        <f t="shared" si="2"/>
        <v>4.0999999999999996</v>
      </c>
      <c r="F7">
        <f t="shared" si="3"/>
        <v>10.1</v>
      </c>
      <c r="G7">
        <f t="shared" si="4"/>
        <v>0.10000000000000003</v>
      </c>
      <c r="H7" s="1">
        <v>1</v>
      </c>
      <c r="I7">
        <f t="shared" si="1"/>
        <v>19.099999999999994</v>
      </c>
      <c r="J7">
        <f>IF(Table1[[#This Row],[𝒛(𝒏𝒆𝒕)]]&gt;0, 1, 0)</f>
        <v>1</v>
      </c>
      <c r="K7">
        <f>Table1[[#This Row],[𝒕]]-Table1[[#This Row],[𝒚]]</f>
        <v>0</v>
      </c>
      <c r="L7">
        <f>Table1[[#This Row],[n]]*Table1[[#This Row],[𝒕−𝒚]]*Table1[[#This Row],[𝒙𝟏]]</f>
        <v>0</v>
      </c>
      <c r="M7">
        <f>Table1[[#This Row],[n]]*Table1[[#This Row],[𝒕−𝒚]]*Table1[[#This Row],[𝒙𝟐]]</f>
        <v>0</v>
      </c>
      <c r="N7">
        <f>Table1[[#This Row],[n]]*Table1[[#This Row],[𝒕−𝒚]]*Table1[[#This Row],[𝒙𝟎]]</f>
        <v>0</v>
      </c>
      <c r="O7" s="1">
        <v>0.2</v>
      </c>
    </row>
    <row r="8" spans="1:15" x14ac:dyDescent="0.3">
      <c r="A8" s="1">
        <v>7</v>
      </c>
      <c r="B8" s="1">
        <v>20</v>
      </c>
      <c r="C8" s="1">
        <v>10</v>
      </c>
      <c r="D8">
        <v>1</v>
      </c>
      <c r="E8">
        <f t="shared" si="2"/>
        <v>4.0999999999999996</v>
      </c>
      <c r="F8">
        <f t="shared" si="3"/>
        <v>10.1</v>
      </c>
      <c r="G8">
        <f t="shared" si="4"/>
        <v>0.10000000000000003</v>
      </c>
      <c r="H8" s="1">
        <v>0</v>
      </c>
      <c r="I8">
        <f t="shared" si="1"/>
        <v>183.1</v>
      </c>
      <c r="J8">
        <f>IF(Table1[[#This Row],[𝒛(𝒏𝒆𝒕)]]&gt;0, 1, 0)</f>
        <v>1</v>
      </c>
      <c r="K8">
        <f>Table1[[#This Row],[𝒕]]-Table1[[#This Row],[𝒚]]</f>
        <v>-1</v>
      </c>
      <c r="L8">
        <f>Table1[[#This Row],[n]]*Table1[[#This Row],[𝒕−𝒚]]*Table1[[#This Row],[𝒙𝟏]]</f>
        <v>-4</v>
      </c>
      <c r="M8">
        <f>Table1[[#This Row],[n]]*Table1[[#This Row],[𝒕−𝒚]]*Table1[[#This Row],[𝒙𝟐]]</f>
        <v>-2</v>
      </c>
      <c r="N8">
        <f>Table1[[#This Row],[n]]*Table1[[#This Row],[𝒕−𝒚]]*Table1[[#This Row],[𝒙𝟎]]</f>
        <v>-0.2</v>
      </c>
      <c r="O8" s="1">
        <v>0.2</v>
      </c>
    </row>
    <row r="9" spans="1:15" x14ac:dyDescent="0.3">
      <c r="A9" s="1">
        <v>8</v>
      </c>
      <c r="B9" s="1">
        <v>80</v>
      </c>
      <c r="C9" s="1">
        <v>60</v>
      </c>
      <c r="D9">
        <v>1</v>
      </c>
      <c r="E9">
        <f t="shared" si="2"/>
        <v>9.9999999999999645E-2</v>
      </c>
      <c r="F9">
        <f t="shared" si="3"/>
        <v>8.1</v>
      </c>
      <c r="G9">
        <f t="shared" si="4"/>
        <v>-9.9999999999999978E-2</v>
      </c>
      <c r="H9" s="1">
        <v>1</v>
      </c>
      <c r="I9">
        <f t="shared" si="1"/>
        <v>493.9</v>
      </c>
      <c r="J9">
        <f>IF(Table1[[#This Row],[𝒛(𝒏𝒆𝒕)]]&gt;0, 1, 0)</f>
        <v>1</v>
      </c>
      <c r="K9">
        <f>Table1[[#This Row],[𝒕]]-Table1[[#This Row],[𝒚]]</f>
        <v>0</v>
      </c>
      <c r="L9">
        <f>Table1[[#This Row],[n]]*Table1[[#This Row],[𝒕−𝒚]]*Table1[[#This Row],[𝒙𝟏]]</f>
        <v>0</v>
      </c>
      <c r="M9">
        <f>Table1[[#This Row],[n]]*Table1[[#This Row],[𝒕−𝒚]]*Table1[[#This Row],[𝒙𝟐]]</f>
        <v>0</v>
      </c>
      <c r="N9">
        <f>Table1[[#This Row],[n]]*Table1[[#This Row],[𝒕−𝒚]]*Table1[[#This Row],[𝒙𝟎]]</f>
        <v>0</v>
      </c>
      <c r="O9" s="1">
        <v>0.2</v>
      </c>
    </row>
    <row r="10" spans="1:15" x14ac:dyDescent="0.3">
      <c r="A10" s="1">
        <v>9</v>
      </c>
      <c r="B10" s="1">
        <v>-20</v>
      </c>
      <c r="C10" s="1">
        <v>10</v>
      </c>
      <c r="D10">
        <v>1</v>
      </c>
      <c r="E10">
        <f t="shared" si="2"/>
        <v>9.9999999999999645E-2</v>
      </c>
      <c r="F10">
        <f t="shared" si="3"/>
        <v>8.1</v>
      </c>
      <c r="G10">
        <f t="shared" si="4"/>
        <v>-9.9999999999999978E-2</v>
      </c>
      <c r="H10" s="1">
        <v>1</v>
      </c>
      <c r="I10">
        <f t="shared" si="1"/>
        <v>78.900000000000006</v>
      </c>
      <c r="J10">
        <f>IF(Table1[[#This Row],[𝒛(𝒏𝒆𝒕)]]&gt;0, 1, 0)</f>
        <v>1</v>
      </c>
      <c r="K10">
        <f>Table1[[#This Row],[𝒕]]-Table1[[#This Row],[𝒚]]</f>
        <v>0</v>
      </c>
      <c r="L10">
        <f>Table1[[#This Row],[n]]*Table1[[#This Row],[𝒕−𝒚]]*Table1[[#This Row],[𝒙𝟏]]</f>
        <v>0</v>
      </c>
      <c r="M10">
        <f>Table1[[#This Row],[n]]*Table1[[#This Row],[𝒕−𝒚]]*Table1[[#This Row],[𝒙𝟐]]</f>
        <v>0</v>
      </c>
      <c r="N10">
        <f>Table1[[#This Row],[n]]*Table1[[#This Row],[𝒕−𝒚]]*Table1[[#This Row],[𝒙𝟎]]</f>
        <v>0</v>
      </c>
      <c r="O10" s="1">
        <v>0.2</v>
      </c>
    </row>
    <row r="11" spans="1:15" x14ac:dyDescent="0.3">
      <c r="A11" s="1">
        <v>10</v>
      </c>
      <c r="B11" s="1">
        <v>20</v>
      </c>
      <c r="C11" s="1">
        <v>10</v>
      </c>
      <c r="D11">
        <v>1</v>
      </c>
      <c r="E11">
        <f t="shared" si="2"/>
        <v>9.9999999999999645E-2</v>
      </c>
      <c r="F11">
        <f t="shared" si="3"/>
        <v>8.1</v>
      </c>
      <c r="G11">
        <f t="shared" si="4"/>
        <v>-9.9999999999999978E-2</v>
      </c>
      <c r="H11" s="1">
        <v>0</v>
      </c>
      <c r="I11">
        <f t="shared" si="1"/>
        <v>82.899999999999991</v>
      </c>
      <c r="J11">
        <f>IF(Table1[[#This Row],[𝒛(𝒏𝒆𝒕)]]&gt;0, 1, 0)</f>
        <v>1</v>
      </c>
      <c r="K11">
        <f>Table1[[#This Row],[𝒕]]-Table1[[#This Row],[𝒚]]</f>
        <v>-1</v>
      </c>
      <c r="L11">
        <f>Table1[[#This Row],[n]]*Table1[[#This Row],[𝒕−𝒚]]*Table1[[#This Row],[𝒙𝟏]]</f>
        <v>-4</v>
      </c>
      <c r="M11">
        <f>Table1[[#This Row],[n]]*Table1[[#This Row],[𝒕−𝒚]]*Table1[[#This Row],[𝒙𝟐]]</f>
        <v>-2</v>
      </c>
      <c r="N11">
        <f>Table1[[#This Row],[n]]*Table1[[#This Row],[𝒕−𝒚]]*Table1[[#This Row],[𝒙𝟎]]</f>
        <v>-0.2</v>
      </c>
      <c r="O11" s="1">
        <v>0.2</v>
      </c>
    </row>
    <row r="12" spans="1:15" x14ac:dyDescent="0.3">
      <c r="A12" s="1">
        <v>11</v>
      </c>
      <c r="B12" s="1">
        <v>80</v>
      </c>
      <c r="C12" s="1">
        <v>60</v>
      </c>
      <c r="D12">
        <v>1</v>
      </c>
      <c r="E12">
        <f t="shared" si="2"/>
        <v>-3.9000000000000004</v>
      </c>
      <c r="F12">
        <f t="shared" si="3"/>
        <v>6.1</v>
      </c>
      <c r="G12">
        <f t="shared" si="4"/>
        <v>-0.3</v>
      </c>
      <c r="H12" s="1">
        <v>1</v>
      </c>
      <c r="I12">
        <f t="shared" si="1"/>
        <v>53.699999999999989</v>
      </c>
      <c r="J12">
        <f>IF(Table1[[#This Row],[𝒛(𝒏𝒆𝒕)]]&gt;0, 1, 0)</f>
        <v>1</v>
      </c>
      <c r="K12">
        <f>Table1[[#This Row],[𝒕]]-Table1[[#This Row],[𝒚]]</f>
        <v>0</v>
      </c>
      <c r="L12">
        <f>Table1[[#This Row],[n]]*Table1[[#This Row],[𝒕−𝒚]]*Table1[[#This Row],[𝒙𝟏]]</f>
        <v>0</v>
      </c>
      <c r="M12">
        <f>Table1[[#This Row],[n]]*Table1[[#This Row],[𝒕−𝒚]]*Table1[[#This Row],[𝒙𝟐]]</f>
        <v>0</v>
      </c>
      <c r="N12">
        <f>Table1[[#This Row],[n]]*Table1[[#This Row],[𝒕−𝒚]]*Table1[[#This Row],[𝒙𝟎]]</f>
        <v>0</v>
      </c>
      <c r="O12" s="1">
        <v>0.2</v>
      </c>
    </row>
    <row r="13" spans="1:15" x14ac:dyDescent="0.3">
      <c r="A13" s="1">
        <v>12</v>
      </c>
      <c r="B13" s="1">
        <v>-20</v>
      </c>
      <c r="C13" s="1">
        <v>10</v>
      </c>
      <c r="D13">
        <v>1</v>
      </c>
      <c r="E13">
        <f t="shared" si="2"/>
        <v>-3.9000000000000004</v>
      </c>
      <c r="F13">
        <f t="shared" si="3"/>
        <v>6.1</v>
      </c>
      <c r="G13">
        <f t="shared" si="4"/>
        <v>-0.3</v>
      </c>
      <c r="H13" s="1">
        <v>1</v>
      </c>
      <c r="I13">
        <f t="shared" si="1"/>
        <v>138.69999999999999</v>
      </c>
      <c r="J13">
        <f>IF(Table1[[#This Row],[𝒛(𝒏𝒆𝒕)]]&gt;0, 1, 0)</f>
        <v>1</v>
      </c>
      <c r="K13">
        <f>Table1[[#This Row],[𝒕]]-Table1[[#This Row],[𝒚]]</f>
        <v>0</v>
      </c>
      <c r="L13">
        <f>Table1[[#This Row],[n]]*Table1[[#This Row],[𝒕−𝒚]]*Table1[[#This Row],[𝒙𝟏]]</f>
        <v>0</v>
      </c>
      <c r="M13">
        <f>Table1[[#This Row],[n]]*Table1[[#This Row],[𝒕−𝒚]]*Table1[[#This Row],[𝒙𝟐]]</f>
        <v>0</v>
      </c>
      <c r="N13">
        <f>Table1[[#This Row],[n]]*Table1[[#This Row],[𝒕−𝒚]]*Table1[[#This Row],[𝒙𝟎]]</f>
        <v>0</v>
      </c>
      <c r="O13" s="1">
        <v>0.2</v>
      </c>
    </row>
    <row r="14" spans="1:15" x14ac:dyDescent="0.3">
      <c r="A14" s="1">
        <v>13</v>
      </c>
      <c r="B14" s="1">
        <v>20</v>
      </c>
      <c r="C14" s="1">
        <v>10</v>
      </c>
      <c r="D14">
        <v>1</v>
      </c>
      <c r="E14">
        <f t="shared" si="2"/>
        <v>-3.9000000000000004</v>
      </c>
      <c r="F14">
        <f t="shared" si="3"/>
        <v>6.1</v>
      </c>
      <c r="G14">
        <f t="shared" si="4"/>
        <v>-0.3</v>
      </c>
      <c r="H14" s="1">
        <v>0</v>
      </c>
      <c r="I14">
        <f t="shared" si="1"/>
        <v>-17.299999999999997</v>
      </c>
      <c r="J14">
        <f>IF(Table1[[#This Row],[𝒛(𝒏𝒆𝒕)]]&gt;0, 1, 0)</f>
        <v>0</v>
      </c>
      <c r="K14">
        <f>Table1[[#This Row],[𝒕]]-Table1[[#This Row],[𝒚]]</f>
        <v>0</v>
      </c>
      <c r="L14">
        <f>Table1[[#This Row],[n]]*Table1[[#This Row],[𝒕−𝒚]]*Table1[[#This Row],[𝒙𝟏]]</f>
        <v>0</v>
      </c>
      <c r="M14">
        <f>Table1[[#This Row],[n]]*Table1[[#This Row],[𝒕−𝒚]]*Table1[[#This Row],[𝒙𝟐]]</f>
        <v>0</v>
      </c>
      <c r="N14">
        <f>Table1[[#This Row],[n]]*Table1[[#This Row],[𝒕−𝒚]]*Table1[[#This Row],[𝒙𝟎]]</f>
        <v>0</v>
      </c>
      <c r="O14" s="1">
        <v>0.2</v>
      </c>
    </row>
    <row r="15" spans="1:15" x14ac:dyDescent="0.3">
      <c r="A15" s="1">
        <v>14</v>
      </c>
      <c r="B15" s="1">
        <v>80</v>
      </c>
      <c r="C15" s="1">
        <v>60</v>
      </c>
      <c r="D15">
        <v>1</v>
      </c>
      <c r="E15">
        <f t="shared" si="2"/>
        <v>-3.9000000000000004</v>
      </c>
      <c r="F15">
        <f t="shared" si="3"/>
        <v>6.1</v>
      </c>
      <c r="G15">
        <f t="shared" si="4"/>
        <v>-0.3</v>
      </c>
      <c r="H15" s="1">
        <v>1</v>
      </c>
      <c r="I15">
        <f t="shared" si="1"/>
        <v>53.699999999999989</v>
      </c>
      <c r="J15">
        <f>IF(Table1[[#This Row],[𝒛(𝒏𝒆𝒕)]]&gt;0, 1, 0)</f>
        <v>1</v>
      </c>
      <c r="K15">
        <f>Table1[[#This Row],[𝒕]]-Table1[[#This Row],[𝒚]]</f>
        <v>0</v>
      </c>
      <c r="L15">
        <f>Table1[[#This Row],[n]]*Table1[[#This Row],[𝒕−𝒚]]*Table1[[#This Row],[𝒙𝟏]]</f>
        <v>0</v>
      </c>
      <c r="M15">
        <f>Table1[[#This Row],[n]]*Table1[[#This Row],[𝒕−𝒚]]*Table1[[#This Row],[𝒙𝟐]]</f>
        <v>0</v>
      </c>
      <c r="N15">
        <f>Table1[[#This Row],[n]]*Table1[[#This Row],[𝒕−𝒚]]*Table1[[#This Row],[𝒙𝟎]]</f>
        <v>0</v>
      </c>
      <c r="O15" s="1">
        <v>0.2</v>
      </c>
    </row>
    <row r="16" spans="1:15" x14ac:dyDescent="0.3">
      <c r="A16" s="1">
        <v>15</v>
      </c>
      <c r="B16" s="1">
        <v>-20</v>
      </c>
      <c r="C16" s="1">
        <v>10</v>
      </c>
      <c r="D16">
        <v>1</v>
      </c>
      <c r="E16">
        <f t="shared" si="2"/>
        <v>-3.9000000000000004</v>
      </c>
      <c r="F16">
        <f t="shared" si="3"/>
        <v>6.1</v>
      </c>
      <c r="G16">
        <f t="shared" si="4"/>
        <v>-0.3</v>
      </c>
      <c r="H16" s="1">
        <v>1</v>
      </c>
      <c r="I16">
        <f t="shared" si="1"/>
        <v>138.69999999999999</v>
      </c>
      <c r="J16">
        <f>IF(Table1[[#This Row],[𝒛(𝒏𝒆𝒕)]]&gt;0, 1, 0)</f>
        <v>1</v>
      </c>
      <c r="K16">
        <f>Table1[[#This Row],[𝒕]]-Table1[[#This Row],[𝒚]]</f>
        <v>0</v>
      </c>
      <c r="L16">
        <f>Table1[[#This Row],[n]]*Table1[[#This Row],[𝒕−𝒚]]*Table1[[#This Row],[𝒙𝟏]]</f>
        <v>0</v>
      </c>
      <c r="M16">
        <f>Table1[[#This Row],[n]]*Table1[[#This Row],[𝒕−𝒚]]*Table1[[#This Row],[𝒙𝟐]]</f>
        <v>0</v>
      </c>
      <c r="N16">
        <f>Table1[[#This Row],[n]]*Table1[[#This Row],[𝒕−𝒚]]*Table1[[#This Row],[𝒙𝟎]]</f>
        <v>0</v>
      </c>
      <c r="O16" s="1">
        <v>0.2</v>
      </c>
    </row>
    <row r="22" spans="1:15" x14ac:dyDescent="0.3">
      <c r="A22" t="s">
        <v>15</v>
      </c>
      <c r="B22" t="s">
        <v>0</v>
      </c>
      <c r="C22" t="s">
        <v>1</v>
      </c>
      <c r="D22" t="s">
        <v>2</v>
      </c>
      <c r="E22" t="s">
        <v>3</v>
      </c>
      <c r="F22" t="s">
        <v>4</v>
      </c>
      <c r="G22" t="s">
        <v>5</v>
      </c>
      <c r="H22" t="s">
        <v>6</v>
      </c>
      <c r="I22" t="s">
        <v>7</v>
      </c>
      <c r="J22" t="s">
        <v>8</v>
      </c>
      <c r="K22" t="s">
        <v>9</v>
      </c>
      <c r="L22" t="s">
        <v>10</v>
      </c>
      <c r="M22" t="s">
        <v>11</v>
      </c>
      <c r="N22" t="s">
        <v>12</v>
      </c>
      <c r="O22" t="s">
        <v>13</v>
      </c>
    </row>
    <row r="23" spans="1:15" x14ac:dyDescent="0.3">
      <c r="A23" s="1">
        <v>1</v>
      </c>
      <c r="B23" s="1">
        <v>0</v>
      </c>
      <c r="C23" s="1">
        <v>0</v>
      </c>
      <c r="D23">
        <v>1</v>
      </c>
      <c r="E23" s="1">
        <v>1</v>
      </c>
      <c r="F23" s="1">
        <v>1</v>
      </c>
      <c r="G23" s="1">
        <v>1</v>
      </c>
      <c r="H23" s="1">
        <v>0</v>
      </c>
      <c r="I23">
        <f>G23*D23+E23*B23+F23*C23</f>
        <v>1</v>
      </c>
      <c r="J23">
        <f>IF(Table13[[#This Row],[𝒛(𝒏𝒆𝒕)]]&gt;0, 1, 0)</f>
        <v>1</v>
      </c>
      <c r="K23">
        <f>Table13[[#This Row],[𝒕]]-Table13[[#This Row],[𝒚]]</f>
        <v>-1</v>
      </c>
      <c r="L23">
        <f>Table13[[#This Row],[n]]*Table13[[#This Row],[𝒕−𝒚]]*Table13[[#This Row],[𝒙𝟏]]</f>
        <v>0</v>
      </c>
      <c r="M23">
        <f>Table13[[#This Row],[n]]*Table13[[#This Row],[𝒕−𝒚]]*Table13[[#This Row],[𝒙𝟐]]</f>
        <v>0</v>
      </c>
      <c r="N23">
        <f>Table13[[#This Row],[n]]*Table13[[#This Row],[𝒕−𝒚]]*Table13[[#This Row],[𝒙𝟎]]</f>
        <v>-0.4</v>
      </c>
      <c r="O23" s="1">
        <v>0.4</v>
      </c>
    </row>
    <row r="24" spans="1:15" x14ac:dyDescent="0.3">
      <c r="A24" s="1">
        <v>2</v>
      </c>
      <c r="B24" s="1">
        <v>0</v>
      </c>
      <c r="C24" s="1">
        <v>1</v>
      </c>
      <c r="D24">
        <v>1</v>
      </c>
      <c r="E24">
        <f t="shared" ref="E24:E42" si="5">E23+L23</f>
        <v>1</v>
      </c>
      <c r="F24">
        <f t="shared" ref="F24:F42" si="6">F23+M23</f>
        <v>1</v>
      </c>
      <c r="G24">
        <f>G23+N23</f>
        <v>0.6</v>
      </c>
      <c r="H24" s="1">
        <v>0</v>
      </c>
      <c r="I24">
        <f t="shared" ref="I24:I37" si="7">G24*D24+E24*B24+F24*C24</f>
        <v>1.6</v>
      </c>
      <c r="J24">
        <f>IF(Table13[[#This Row],[𝒛(𝒏𝒆𝒕)]]&gt;0, 1, 0)</f>
        <v>1</v>
      </c>
      <c r="K24">
        <f>Table13[[#This Row],[𝒕]]-Table13[[#This Row],[𝒚]]</f>
        <v>-1</v>
      </c>
      <c r="L24">
        <f>Table13[[#This Row],[n]]*Table13[[#This Row],[𝒕−𝒚]]*Table13[[#This Row],[𝒙𝟏]]</f>
        <v>0</v>
      </c>
      <c r="M24">
        <f>Table13[[#This Row],[n]]*Table13[[#This Row],[𝒕−𝒚]]*Table13[[#This Row],[𝒙𝟐]]</f>
        <v>-0.4</v>
      </c>
      <c r="N24">
        <f>Table13[[#This Row],[n]]*Table13[[#This Row],[𝒕−𝒚]]*Table13[[#This Row],[𝒙𝟎]]</f>
        <v>-0.4</v>
      </c>
      <c r="O24" s="1">
        <v>0.4</v>
      </c>
    </row>
    <row r="25" spans="1:15" x14ac:dyDescent="0.3">
      <c r="A25" s="1">
        <v>3</v>
      </c>
      <c r="B25" s="1">
        <v>1</v>
      </c>
      <c r="C25" s="1">
        <v>0</v>
      </c>
      <c r="D25">
        <v>1</v>
      </c>
      <c r="E25">
        <f t="shared" si="5"/>
        <v>1</v>
      </c>
      <c r="F25">
        <f t="shared" si="6"/>
        <v>0.6</v>
      </c>
      <c r="G25">
        <f t="shared" ref="G25:G42" si="8">G24+N24</f>
        <v>0.19999999999999996</v>
      </c>
      <c r="H25" s="1">
        <v>0</v>
      </c>
      <c r="I25">
        <f t="shared" si="7"/>
        <v>1.2</v>
      </c>
      <c r="J25">
        <f>IF(Table13[[#This Row],[𝒛(𝒏𝒆𝒕)]]&gt;0, 1, 0)</f>
        <v>1</v>
      </c>
      <c r="K25">
        <f>Table13[[#This Row],[𝒕]]-Table13[[#This Row],[𝒚]]</f>
        <v>-1</v>
      </c>
      <c r="L25">
        <f>Table13[[#This Row],[n]]*Table13[[#This Row],[𝒕−𝒚]]*Table13[[#This Row],[𝒙𝟏]]</f>
        <v>-0.4</v>
      </c>
      <c r="M25">
        <f>Table13[[#This Row],[n]]*Table13[[#This Row],[𝒕−𝒚]]*Table13[[#This Row],[𝒙𝟐]]</f>
        <v>0</v>
      </c>
      <c r="N25">
        <f>Table13[[#This Row],[n]]*Table13[[#This Row],[𝒕−𝒚]]*Table13[[#This Row],[𝒙𝟎]]</f>
        <v>-0.4</v>
      </c>
      <c r="O25" s="1">
        <v>0.4</v>
      </c>
    </row>
    <row r="26" spans="1:15" x14ac:dyDescent="0.3">
      <c r="A26" s="1">
        <v>4</v>
      </c>
      <c r="B26" s="1">
        <v>1</v>
      </c>
      <c r="C26" s="1">
        <v>1</v>
      </c>
      <c r="D26">
        <v>1</v>
      </c>
      <c r="E26">
        <f t="shared" si="5"/>
        <v>0.6</v>
      </c>
      <c r="F26">
        <f t="shared" si="6"/>
        <v>0.6</v>
      </c>
      <c r="G26">
        <f t="shared" si="8"/>
        <v>-0.20000000000000007</v>
      </c>
      <c r="H26" s="1">
        <v>1</v>
      </c>
      <c r="I26">
        <f t="shared" si="7"/>
        <v>0.99999999999999989</v>
      </c>
      <c r="J26">
        <f>IF(Table13[[#This Row],[𝒛(𝒏𝒆𝒕)]]&gt;0, 1, 0)</f>
        <v>1</v>
      </c>
      <c r="K26">
        <f>Table13[[#This Row],[𝒕]]-Table13[[#This Row],[𝒚]]</f>
        <v>0</v>
      </c>
      <c r="L26">
        <f>Table13[[#This Row],[n]]*Table13[[#This Row],[𝒕−𝒚]]*Table13[[#This Row],[𝒙𝟏]]</f>
        <v>0</v>
      </c>
      <c r="M26">
        <f>Table13[[#This Row],[n]]*Table13[[#This Row],[𝒕−𝒚]]*Table13[[#This Row],[𝒙𝟐]]</f>
        <v>0</v>
      </c>
      <c r="N26">
        <f>Table13[[#This Row],[n]]*Table13[[#This Row],[𝒕−𝒚]]*Table13[[#This Row],[𝒙𝟎]]</f>
        <v>0</v>
      </c>
      <c r="O26" s="1">
        <v>0.4</v>
      </c>
    </row>
    <row r="27" spans="1:15" x14ac:dyDescent="0.3">
      <c r="A27" s="1">
        <v>5</v>
      </c>
      <c r="B27" s="1">
        <v>0</v>
      </c>
      <c r="C27" s="1">
        <v>0</v>
      </c>
      <c r="D27">
        <v>1</v>
      </c>
      <c r="E27">
        <f t="shared" si="5"/>
        <v>0.6</v>
      </c>
      <c r="F27">
        <f t="shared" si="6"/>
        <v>0.6</v>
      </c>
      <c r="G27">
        <f t="shared" si="8"/>
        <v>-0.20000000000000007</v>
      </c>
      <c r="H27" s="1">
        <v>0</v>
      </c>
      <c r="I27">
        <f t="shared" si="7"/>
        <v>-0.20000000000000007</v>
      </c>
      <c r="J27">
        <f>IF(Table13[[#This Row],[𝒛(𝒏𝒆𝒕)]]&gt;0, 1, 0)</f>
        <v>0</v>
      </c>
      <c r="K27">
        <f>Table13[[#This Row],[𝒕]]-Table13[[#This Row],[𝒚]]</f>
        <v>0</v>
      </c>
      <c r="L27">
        <f>Table13[[#This Row],[n]]*Table13[[#This Row],[𝒕−𝒚]]*Table13[[#This Row],[𝒙𝟏]]</f>
        <v>0</v>
      </c>
      <c r="M27">
        <f>Table13[[#This Row],[n]]*Table13[[#This Row],[𝒕−𝒚]]*Table13[[#This Row],[𝒙𝟐]]</f>
        <v>0</v>
      </c>
      <c r="N27">
        <f>Table13[[#This Row],[n]]*Table13[[#This Row],[𝒕−𝒚]]*Table13[[#This Row],[𝒙𝟎]]</f>
        <v>0</v>
      </c>
      <c r="O27" s="1">
        <v>0.4</v>
      </c>
    </row>
    <row r="28" spans="1:15" x14ac:dyDescent="0.3">
      <c r="A28" s="1">
        <v>6</v>
      </c>
      <c r="B28" s="1">
        <v>0</v>
      </c>
      <c r="C28" s="1">
        <v>1</v>
      </c>
      <c r="D28">
        <v>1</v>
      </c>
      <c r="E28">
        <f t="shared" si="5"/>
        <v>0.6</v>
      </c>
      <c r="F28">
        <f t="shared" si="6"/>
        <v>0.6</v>
      </c>
      <c r="G28">
        <f t="shared" si="8"/>
        <v>-0.20000000000000007</v>
      </c>
      <c r="H28" s="1">
        <v>0</v>
      </c>
      <c r="I28">
        <f t="shared" si="7"/>
        <v>0.39999999999999991</v>
      </c>
      <c r="J28">
        <f>IF(Table13[[#This Row],[𝒛(𝒏𝒆𝒕)]]&gt;0, 1, 0)</f>
        <v>1</v>
      </c>
      <c r="K28">
        <f>Table13[[#This Row],[𝒕]]-Table13[[#This Row],[𝒚]]</f>
        <v>-1</v>
      </c>
      <c r="L28">
        <f>Table13[[#This Row],[n]]*Table13[[#This Row],[𝒕−𝒚]]*Table13[[#This Row],[𝒙𝟏]]</f>
        <v>0</v>
      </c>
      <c r="M28">
        <f>Table13[[#This Row],[n]]*Table13[[#This Row],[𝒕−𝒚]]*Table13[[#This Row],[𝒙𝟐]]</f>
        <v>-0.4</v>
      </c>
      <c r="N28">
        <f>Table13[[#This Row],[n]]*Table13[[#This Row],[𝒕−𝒚]]*Table13[[#This Row],[𝒙𝟎]]</f>
        <v>-0.4</v>
      </c>
      <c r="O28" s="1">
        <v>0.4</v>
      </c>
    </row>
    <row r="29" spans="1:15" x14ac:dyDescent="0.3">
      <c r="A29" s="1">
        <v>7</v>
      </c>
      <c r="B29" s="1">
        <v>1</v>
      </c>
      <c r="C29" s="1">
        <v>0</v>
      </c>
      <c r="D29">
        <v>1</v>
      </c>
      <c r="E29">
        <f t="shared" si="5"/>
        <v>0.6</v>
      </c>
      <c r="F29">
        <f t="shared" si="6"/>
        <v>0.19999999999999996</v>
      </c>
      <c r="G29">
        <f t="shared" si="8"/>
        <v>-0.60000000000000009</v>
      </c>
      <c r="H29" s="1">
        <v>0</v>
      </c>
      <c r="I29">
        <f t="shared" si="7"/>
        <v>-1.1102230246251565E-16</v>
      </c>
      <c r="J29">
        <f>IF(Table13[[#This Row],[𝒛(𝒏𝒆𝒕)]]&gt;0, 1, 0)</f>
        <v>0</v>
      </c>
      <c r="K29">
        <f>Table13[[#This Row],[𝒕]]-Table13[[#This Row],[𝒚]]</f>
        <v>0</v>
      </c>
      <c r="L29">
        <f>Table13[[#This Row],[n]]*Table13[[#This Row],[𝒕−𝒚]]*Table13[[#This Row],[𝒙𝟏]]</f>
        <v>0</v>
      </c>
      <c r="M29">
        <f>Table13[[#This Row],[n]]*Table13[[#This Row],[𝒕−𝒚]]*Table13[[#This Row],[𝒙𝟐]]</f>
        <v>0</v>
      </c>
      <c r="N29">
        <f>Table13[[#This Row],[n]]*Table13[[#This Row],[𝒕−𝒚]]*Table13[[#This Row],[𝒙𝟎]]</f>
        <v>0</v>
      </c>
      <c r="O29" s="1">
        <v>0.4</v>
      </c>
    </row>
    <row r="30" spans="1:15" x14ac:dyDescent="0.3">
      <c r="A30" s="1">
        <v>8</v>
      </c>
      <c r="B30" s="1">
        <v>1</v>
      </c>
      <c r="C30" s="1">
        <v>1</v>
      </c>
      <c r="D30">
        <v>1</v>
      </c>
      <c r="E30">
        <f t="shared" si="5"/>
        <v>0.6</v>
      </c>
      <c r="F30">
        <f t="shared" si="6"/>
        <v>0.19999999999999996</v>
      </c>
      <c r="G30">
        <f t="shared" si="8"/>
        <v>-0.60000000000000009</v>
      </c>
      <c r="H30" s="1">
        <v>1</v>
      </c>
      <c r="I30">
        <f t="shared" si="7"/>
        <v>0.19999999999999984</v>
      </c>
      <c r="J30">
        <f>IF(Table13[[#This Row],[𝒛(𝒏𝒆𝒕)]]&gt;0, 1, 0)</f>
        <v>1</v>
      </c>
      <c r="K30">
        <f>Table13[[#This Row],[𝒕]]-Table13[[#This Row],[𝒚]]</f>
        <v>0</v>
      </c>
      <c r="L30">
        <f>Table13[[#This Row],[n]]*Table13[[#This Row],[𝒕−𝒚]]*Table13[[#This Row],[𝒙𝟏]]</f>
        <v>0</v>
      </c>
      <c r="M30">
        <f>Table13[[#This Row],[n]]*Table13[[#This Row],[𝒕−𝒚]]*Table13[[#This Row],[𝒙𝟐]]</f>
        <v>0</v>
      </c>
      <c r="N30">
        <f>Table13[[#This Row],[n]]*Table13[[#This Row],[𝒕−𝒚]]*Table13[[#This Row],[𝒙𝟎]]</f>
        <v>0</v>
      </c>
      <c r="O30" s="1">
        <v>0.4</v>
      </c>
    </row>
    <row r="31" spans="1:15" x14ac:dyDescent="0.3">
      <c r="A31" s="1">
        <v>9</v>
      </c>
      <c r="B31" s="1">
        <v>0</v>
      </c>
      <c r="C31" s="1">
        <v>0</v>
      </c>
      <c r="D31">
        <v>1</v>
      </c>
      <c r="E31">
        <f t="shared" si="5"/>
        <v>0.6</v>
      </c>
      <c r="F31">
        <f t="shared" si="6"/>
        <v>0.19999999999999996</v>
      </c>
      <c r="G31">
        <f t="shared" si="8"/>
        <v>-0.60000000000000009</v>
      </c>
      <c r="H31" s="1">
        <v>0</v>
      </c>
      <c r="I31">
        <f t="shared" si="7"/>
        <v>-0.60000000000000009</v>
      </c>
      <c r="J31">
        <f>IF(Table13[[#This Row],[𝒛(𝒏𝒆𝒕)]]&gt;0, 1, 0)</f>
        <v>0</v>
      </c>
      <c r="K31">
        <f>Table13[[#This Row],[𝒕]]-Table13[[#This Row],[𝒚]]</f>
        <v>0</v>
      </c>
      <c r="L31">
        <f>Table13[[#This Row],[n]]*Table13[[#This Row],[𝒕−𝒚]]*Table13[[#This Row],[𝒙𝟏]]</f>
        <v>0</v>
      </c>
      <c r="M31">
        <f>Table13[[#This Row],[n]]*Table13[[#This Row],[𝒕−𝒚]]*Table13[[#This Row],[𝒙𝟐]]</f>
        <v>0</v>
      </c>
      <c r="N31">
        <f>Table13[[#This Row],[n]]*Table13[[#This Row],[𝒕−𝒚]]*Table13[[#This Row],[𝒙𝟎]]</f>
        <v>0</v>
      </c>
      <c r="O31" s="1">
        <v>0.4</v>
      </c>
    </row>
    <row r="32" spans="1:15" x14ac:dyDescent="0.3">
      <c r="A32" s="1">
        <v>10</v>
      </c>
      <c r="B32" s="1">
        <v>0</v>
      </c>
      <c r="C32" s="1">
        <v>1</v>
      </c>
      <c r="D32">
        <v>1</v>
      </c>
      <c r="E32">
        <f t="shared" si="5"/>
        <v>0.6</v>
      </c>
      <c r="F32">
        <f t="shared" si="6"/>
        <v>0.19999999999999996</v>
      </c>
      <c r="G32">
        <f t="shared" si="8"/>
        <v>-0.60000000000000009</v>
      </c>
      <c r="H32" s="1">
        <v>0</v>
      </c>
      <c r="I32">
        <f t="shared" si="7"/>
        <v>-0.40000000000000013</v>
      </c>
      <c r="J32">
        <f>IF(Table13[[#This Row],[𝒛(𝒏𝒆𝒕)]]&gt;0, 1, 0)</f>
        <v>0</v>
      </c>
      <c r="K32">
        <f>Table13[[#This Row],[𝒕]]-Table13[[#This Row],[𝒚]]</f>
        <v>0</v>
      </c>
      <c r="L32">
        <f>Table13[[#This Row],[n]]*Table13[[#This Row],[𝒕−𝒚]]*Table13[[#This Row],[𝒙𝟏]]</f>
        <v>0</v>
      </c>
      <c r="M32">
        <f>Table13[[#This Row],[n]]*Table13[[#This Row],[𝒕−𝒚]]*Table13[[#This Row],[𝒙𝟐]]</f>
        <v>0</v>
      </c>
      <c r="N32">
        <f>Table13[[#This Row],[n]]*Table13[[#This Row],[𝒕−𝒚]]*Table13[[#This Row],[𝒙𝟎]]</f>
        <v>0</v>
      </c>
      <c r="O32" s="1">
        <v>0.4</v>
      </c>
    </row>
    <row r="33" spans="1:15" x14ac:dyDescent="0.3">
      <c r="A33" s="1">
        <v>11</v>
      </c>
      <c r="B33" s="1">
        <v>1</v>
      </c>
      <c r="C33" s="1">
        <v>0</v>
      </c>
      <c r="D33">
        <v>1</v>
      </c>
      <c r="E33">
        <f t="shared" si="5"/>
        <v>0.6</v>
      </c>
      <c r="F33">
        <f t="shared" si="6"/>
        <v>0.19999999999999996</v>
      </c>
      <c r="G33">
        <f t="shared" si="8"/>
        <v>-0.60000000000000009</v>
      </c>
      <c r="H33" s="1">
        <v>0</v>
      </c>
      <c r="I33">
        <f t="shared" si="7"/>
        <v>-1.1102230246251565E-16</v>
      </c>
      <c r="J33">
        <f>IF(Table13[[#This Row],[𝒛(𝒏𝒆𝒕)]]&gt;0, 1, 0)</f>
        <v>0</v>
      </c>
      <c r="K33">
        <f>Table13[[#This Row],[𝒕]]-Table13[[#This Row],[𝒚]]</f>
        <v>0</v>
      </c>
      <c r="L33">
        <f>Table13[[#This Row],[n]]*Table13[[#This Row],[𝒕−𝒚]]*Table13[[#This Row],[𝒙𝟏]]</f>
        <v>0</v>
      </c>
      <c r="M33">
        <f>Table13[[#This Row],[n]]*Table13[[#This Row],[𝒕−𝒚]]*Table13[[#This Row],[𝒙𝟐]]</f>
        <v>0</v>
      </c>
      <c r="N33">
        <f>Table13[[#This Row],[n]]*Table13[[#This Row],[𝒕−𝒚]]*Table13[[#This Row],[𝒙𝟎]]</f>
        <v>0</v>
      </c>
      <c r="O33" s="1">
        <v>0.4</v>
      </c>
    </row>
    <row r="34" spans="1:15" x14ac:dyDescent="0.3">
      <c r="A34" s="1">
        <v>12</v>
      </c>
      <c r="B34" s="1">
        <v>1</v>
      </c>
      <c r="C34" s="1">
        <v>1</v>
      </c>
      <c r="D34">
        <v>1</v>
      </c>
      <c r="E34">
        <f t="shared" si="5"/>
        <v>0.6</v>
      </c>
      <c r="F34">
        <f t="shared" si="6"/>
        <v>0.19999999999999996</v>
      </c>
      <c r="G34">
        <f t="shared" si="8"/>
        <v>-0.60000000000000009</v>
      </c>
      <c r="H34" s="1">
        <v>1</v>
      </c>
      <c r="I34">
        <f t="shared" si="7"/>
        <v>0.19999999999999984</v>
      </c>
      <c r="J34">
        <f>IF(Table13[[#This Row],[𝒛(𝒏𝒆𝒕)]]&gt;0, 1, 0)</f>
        <v>1</v>
      </c>
      <c r="K34">
        <f>Table13[[#This Row],[𝒕]]-Table13[[#This Row],[𝒚]]</f>
        <v>0</v>
      </c>
      <c r="L34">
        <f>Table13[[#This Row],[n]]*Table13[[#This Row],[𝒕−𝒚]]*Table13[[#This Row],[𝒙𝟏]]</f>
        <v>0</v>
      </c>
      <c r="M34">
        <f>Table13[[#This Row],[n]]*Table13[[#This Row],[𝒕−𝒚]]*Table13[[#This Row],[𝒙𝟐]]</f>
        <v>0</v>
      </c>
      <c r="N34">
        <f>Table13[[#This Row],[n]]*Table13[[#This Row],[𝒕−𝒚]]*Table13[[#This Row],[𝒙𝟎]]</f>
        <v>0</v>
      </c>
      <c r="O34" s="1">
        <v>0.4</v>
      </c>
    </row>
    <row r="35" spans="1:15" x14ac:dyDescent="0.3">
      <c r="A35" s="1">
        <v>13</v>
      </c>
      <c r="B35" s="1">
        <v>0</v>
      </c>
      <c r="C35" s="1">
        <v>0</v>
      </c>
      <c r="D35">
        <v>1</v>
      </c>
      <c r="E35">
        <f t="shared" si="5"/>
        <v>0.6</v>
      </c>
      <c r="F35">
        <f t="shared" si="6"/>
        <v>0.19999999999999996</v>
      </c>
      <c r="G35">
        <f t="shared" si="8"/>
        <v>-0.60000000000000009</v>
      </c>
      <c r="H35" s="1">
        <v>0</v>
      </c>
      <c r="I35">
        <f t="shared" si="7"/>
        <v>-0.60000000000000009</v>
      </c>
      <c r="J35">
        <f>IF(Table13[[#This Row],[𝒛(𝒏𝒆𝒕)]]&gt;0, 1, 0)</f>
        <v>0</v>
      </c>
      <c r="K35">
        <f>Table13[[#This Row],[𝒕]]-Table13[[#This Row],[𝒚]]</f>
        <v>0</v>
      </c>
      <c r="L35">
        <f>Table13[[#This Row],[n]]*Table13[[#This Row],[𝒕−𝒚]]*Table13[[#This Row],[𝒙𝟏]]</f>
        <v>0</v>
      </c>
      <c r="M35">
        <f>Table13[[#This Row],[n]]*Table13[[#This Row],[𝒕−𝒚]]*Table13[[#This Row],[𝒙𝟐]]</f>
        <v>0</v>
      </c>
      <c r="N35">
        <f>Table13[[#This Row],[n]]*Table13[[#This Row],[𝒕−𝒚]]*Table13[[#This Row],[𝒙𝟎]]</f>
        <v>0</v>
      </c>
      <c r="O35" s="1">
        <v>0.4</v>
      </c>
    </row>
    <row r="36" spans="1:15" x14ac:dyDescent="0.3">
      <c r="A36" s="1">
        <v>14</v>
      </c>
      <c r="B36" s="1">
        <v>0</v>
      </c>
      <c r="C36" s="1">
        <v>1</v>
      </c>
      <c r="D36">
        <v>1</v>
      </c>
      <c r="E36">
        <f t="shared" si="5"/>
        <v>0.6</v>
      </c>
      <c r="F36">
        <f t="shared" si="6"/>
        <v>0.19999999999999996</v>
      </c>
      <c r="G36">
        <f t="shared" si="8"/>
        <v>-0.60000000000000009</v>
      </c>
      <c r="H36" s="1">
        <v>0</v>
      </c>
      <c r="I36">
        <f t="shared" si="7"/>
        <v>-0.40000000000000013</v>
      </c>
      <c r="J36">
        <f>IF(Table13[[#This Row],[𝒛(𝒏𝒆𝒕)]]&gt;0, 1, 0)</f>
        <v>0</v>
      </c>
      <c r="K36">
        <f>Table13[[#This Row],[𝒕]]-Table13[[#This Row],[𝒚]]</f>
        <v>0</v>
      </c>
      <c r="L36">
        <f>Table13[[#This Row],[n]]*Table13[[#This Row],[𝒕−𝒚]]*Table13[[#This Row],[𝒙𝟏]]</f>
        <v>0</v>
      </c>
      <c r="M36">
        <f>Table13[[#This Row],[n]]*Table13[[#This Row],[𝒕−𝒚]]*Table13[[#This Row],[𝒙𝟐]]</f>
        <v>0</v>
      </c>
      <c r="N36">
        <f>Table13[[#This Row],[n]]*Table13[[#This Row],[𝒕−𝒚]]*Table13[[#This Row],[𝒙𝟎]]</f>
        <v>0</v>
      </c>
      <c r="O36" s="1">
        <v>0.4</v>
      </c>
    </row>
    <row r="37" spans="1:15" x14ac:dyDescent="0.3">
      <c r="A37" s="1">
        <v>15</v>
      </c>
      <c r="B37" s="1">
        <v>1</v>
      </c>
      <c r="C37" s="1">
        <v>0</v>
      </c>
      <c r="D37">
        <v>1</v>
      </c>
      <c r="E37">
        <f t="shared" si="5"/>
        <v>0.6</v>
      </c>
      <c r="F37">
        <f t="shared" si="6"/>
        <v>0.19999999999999996</v>
      </c>
      <c r="G37">
        <f t="shared" si="8"/>
        <v>-0.60000000000000009</v>
      </c>
      <c r="H37" s="1">
        <v>0</v>
      </c>
      <c r="I37">
        <f t="shared" si="7"/>
        <v>-1.1102230246251565E-16</v>
      </c>
      <c r="J37">
        <f>IF(Table13[[#This Row],[𝒛(𝒏𝒆𝒕)]]&gt;0, 1, 0)</f>
        <v>0</v>
      </c>
      <c r="K37">
        <f>Table13[[#This Row],[𝒕]]-Table13[[#This Row],[𝒚]]</f>
        <v>0</v>
      </c>
      <c r="L37">
        <f>Table13[[#This Row],[n]]*Table13[[#This Row],[𝒕−𝒚]]*Table13[[#This Row],[𝒙𝟏]]</f>
        <v>0</v>
      </c>
      <c r="M37">
        <f>Table13[[#This Row],[n]]*Table13[[#This Row],[𝒕−𝒚]]*Table13[[#This Row],[𝒙𝟐]]</f>
        <v>0</v>
      </c>
      <c r="N37">
        <f>Table13[[#This Row],[n]]*Table13[[#This Row],[𝒕−𝒚]]*Table13[[#This Row],[𝒙𝟎]]</f>
        <v>0</v>
      </c>
      <c r="O37" s="1">
        <v>0.4</v>
      </c>
    </row>
    <row r="38" spans="1:15" x14ac:dyDescent="0.3">
      <c r="A38" s="1">
        <v>16</v>
      </c>
      <c r="B38" s="1">
        <v>1</v>
      </c>
      <c r="C38" s="1">
        <v>1</v>
      </c>
      <c r="D38">
        <v>1</v>
      </c>
      <c r="E38">
        <f t="shared" si="5"/>
        <v>0.6</v>
      </c>
      <c r="F38">
        <f t="shared" si="6"/>
        <v>0.19999999999999996</v>
      </c>
      <c r="G38">
        <f t="shared" si="8"/>
        <v>-0.60000000000000009</v>
      </c>
      <c r="H38" s="1">
        <v>1</v>
      </c>
      <c r="I38">
        <f>G38*D38+E38*B38+F38*C38</f>
        <v>0.19999999999999984</v>
      </c>
      <c r="J38">
        <f>IF(Table13[[#This Row],[𝒛(𝒏𝒆𝒕)]]&gt;0, 1, 0)</f>
        <v>1</v>
      </c>
      <c r="K38" s="2">
        <f>Table13[[#This Row],[𝒕]]-Table13[[#This Row],[𝒚]]</f>
        <v>0</v>
      </c>
      <c r="L38" s="2">
        <f>Table13[[#This Row],[n]]*Table13[[#This Row],[𝒕−𝒚]]*Table13[[#This Row],[𝒙𝟏]]</f>
        <v>0</v>
      </c>
      <c r="M38" s="2">
        <f>Table13[[#This Row],[n]]*Table13[[#This Row],[𝒕−𝒚]]*Table13[[#This Row],[𝒙𝟐]]</f>
        <v>0</v>
      </c>
      <c r="N38" s="2">
        <f>Table13[[#This Row],[n]]*Table13[[#This Row],[𝒕−𝒚]]*Table13[[#This Row],[𝒙𝟎]]</f>
        <v>0</v>
      </c>
      <c r="O38" s="1">
        <v>0.4</v>
      </c>
    </row>
    <row r="39" spans="1:15" x14ac:dyDescent="0.3">
      <c r="A39" s="1">
        <v>17</v>
      </c>
      <c r="B39" s="1">
        <v>0</v>
      </c>
      <c r="C39" s="1">
        <v>0</v>
      </c>
      <c r="D39">
        <v>1</v>
      </c>
      <c r="E39">
        <f t="shared" si="5"/>
        <v>0.6</v>
      </c>
      <c r="F39">
        <f t="shared" si="6"/>
        <v>0.19999999999999996</v>
      </c>
      <c r="G39">
        <f t="shared" si="8"/>
        <v>-0.60000000000000009</v>
      </c>
      <c r="H39" s="1">
        <v>0</v>
      </c>
      <c r="I39">
        <f t="shared" ref="I39:I41" si="9">G39*D39+E39*B39+F39*C39</f>
        <v>-0.60000000000000009</v>
      </c>
      <c r="J39">
        <f>IF(Table13[[#This Row],[𝒛(𝒏𝒆𝒕)]]&gt;0, 1, 0)</f>
        <v>0</v>
      </c>
      <c r="K39" s="2">
        <f>Table13[[#This Row],[𝒕]]-Table13[[#This Row],[𝒚]]</f>
        <v>0</v>
      </c>
      <c r="L39" s="2">
        <f>Table13[[#This Row],[n]]*Table13[[#This Row],[𝒕−𝒚]]*Table13[[#This Row],[𝒙𝟏]]</f>
        <v>0</v>
      </c>
      <c r="M39" s="2">
        <f>Table13[[#This Row],[n]]*Table13[[#This Row],[𝒕−𝒚]]*Table13[[#This Row],[𝒙𝟐]]</f>
        <v>0</v>
      </c>
      <c r="N39" s="2">
        <f>Table13[[#This Row],[n]]*Table13[[#This Row],[𝒕−𝒚]]*Table13[[#This Row],[𝒙𝟎]]</f>
        <v>0</v>
      </c>
      <c r="O39" s="1">
        <v>0.4</v>
      </c>
    </row>
    <row r="40" spans="1:15" x14ac:dyDescent="0.3">
      <c r="A40" s="1">
        <v>18</v>
      </c>
      <c r="B40" s="1">
        <v>0</v>
      </c>
      <c r="C40" s="1">
        <v>1</v>
      </c>
      <c r="D40">
        <v>1</v>
      </c>
      <c r="E40">
        <f t="shared" si="5"/>
        <v>0.6</v>
      </c>
      <c r="F40">
        <f t="shared" si="6"/>
        <v>0.19999999999999996</v>
      </c>
      <c r="G40">
        <f t="shared" si="8"/>
        <v>-0.60000000000000009</v>
      </c>
      <c r="H40" s="1">
        <v>0</v>
      </c>
      <c r="I40">
        <f t="shared" si="9"/>
        <v>-0.40000000000000013</v>
      </c>
      <c r="J40">
        <f>IF(Table13[[#This Row],[𝒛(𝒏𝒆𝒕)]]&gt;0, 1, 0)</f>
        <v>0</v>
      </c>
      <c r="K40" s="2">
        <f>Table13[[#This Row],[𝒕]]-Table13[[#This Row],[𝒚]]</f>
        <v>0</v>
      </c>
      <c r="L40" s="2">
        <f>Table13[[#This Row],[n]]*Table13[[#This Row],[𝒕−𝒚]]*Table13[[#This Row],[𝒙𝟏]]</f>
        <v>0</v>
      </c>
      <c r="M40" s="2">
        <f>Table13[[#This Row],[n]]*Table13[[#This Row],[𝒕−𝒚]]*Table13[[#This Row],[𝒙𝟐]]</f>
        <v>0</v>
      </c>
      <c r="N40" s="2">
        <f>Table13[[#This Row],[n]]*Table13[[#This Row],[𝒕−𝒚]]*Table13[[#This Row],[𝒙𝟎]]</f>
        <v>0</v>
      </c>
      <c r="O40" s="1">
        <v>0.4</v>
      </c>
    </row>
    <row r="41" spans="1:15" x14ac:dyDescent="0.3">
      <c r="A41" s="1">
        <v>19</v>
      </c>
      <c r="B41" s="1">
        <v>1</v>
      </c>
      <c r="C41" s="1">
        <v>0</v>
      </c>
      <c r="D41">
        <v>1</v>
      </c>
      <c r="E41">
        <f t="shared" si="5"/>
        <v>0.6</v>
      </c>
      <c r="F41">
        <f t="shared" si="6"/>
        <v>0.19999999999999996</v>
      </c>
      <c r="G41">
        <f t="shared" si="8"/>
        <v>-0.60000000000000009</v>
      </c>
      <c r="H41" s="1">
        <v>0</v>
      </c>
      <c r="I41">
        <f t="shared" si="9"/>
        <v>-1.1102230246251565E-16</v>
      </c>
      <c r="J41">
        <f>IF(Table13[[#This Row],[𝒛(𝒏𝒆𝒕)]]&gt;0, 1, 0)</f>
        <v>0</v>
      </c>
      <c r="K41" s="2">
        <f>Table13[[#This Row],[𝒕]]-Table13[[#This Row],[𝒚]]</f>
        <v>0</v>
      </c>
      <c r="L41" s="2">
        <f>Table13[[#This Row],[n]]*Table13[[#This Row],[𝒕−𝒚]]*Table13[[#This Row],[𝒙𝟏]]</f>
        <v>0</v>
      </c>
      <c r="M41" s="2">
        <f>Table13[[#This Row],[n]]*Table13[[#This Row],[𝒕−𝒚]]*Table13[[#This Row],[𝒙𝟐]]</f>
        <v>0</v>
      </c>
      <c r="N41" s="2">
        <f>Table13[[#This Row],[n]]*Table13[[#This Row],[𝒕−𝒚]]*Table13[[#This Row],[𝒙𝟎]]</f>
        <v>0</v>
      </c>
      <c r="O41" s="1">
        <v>0.4</v>
      </c>
    </row>
    <row r="42" spans="1:15" x14ac:dyDescent="0.3">
      <c r="A42" s="1">
        <v>20</v>
      </c>
      <c r="B42" s="1">
        <v>1</v>
      </c>
      <c r="C42" s="1">
        <v>1</v>
      </c>
      <c r="D42">
        <v>1</v>
      </c>
      <c r="E42">
        <f t="shared" si="5"/>
        <v>0.6</v>
      </c>
      <c r="F42">
        <f t="shared" si="6"/>
        <v>0.19999999999999996</v>
      </c>
      <c r="G42">
        <f t="shared" si="8"/>
        <v>-0.60000000000000009</v>
      </c>
      <c r="H42" s="1">
        <v>1</v>
      </c>
      <c r="I42">
        <f>G42*D42+E42*B42+F42*C42</f>
        <v>0.19999999999999984</v>
      </c>
      <c r="J42">
        <f>IF(Table13[[#This Row],[𝒛(𝒏𝒆𝒕)]]&gt;0, 1, 0)</f>
        <v>1</v>
      </c>
      <c r="K42" s="2">
        <f>Table13[[#This Row],[𝒕]]-Table13[[#This Row],[𝒚]]</f>
        <v>0</v>
      </c>
      <c r="L42" s="2">
        <f>Table13[[#This Row],[n]]*Table13[[#This Row],[𝒕−𝒚]]*Table13[[#This Row],[𝒙𝟏]]</f>
        <v>0</v>
      </c>
      <c r="M42" s="2">
        <f>Table13[[#This Row],[n]]*Table13[[#This Row],[𝒕−𝒚]]*Table13[[#This Row],[𝒙𝟐]]</f>
        <v>0</v>
      </c>
      <c r="N42" s="2">
        <f>Table13[[#This Row],[n]]*Table13[[#This Row],[𝒕−𝒚]]*Table13[[#This Row],[𝒙𝟎]]</f>
        <v>0</v>
      </c>
      <c r="O42" s="1">
        <v>0.4</v>
      </c>
    </row>
    <row r="47" spans="1:15" x14ac:dyDescent="0.3">
      <c r="A47" t="s">
        <v>16</v>
      </c>
      <c r="B47" t="s">
        <v>0</v>
      </c>
      <c r="C47" t="s">
        <v>2</v>
      </c>
      <c r="D47" t="s">
        <v>3</v>
      </c>
      <c r="E47" t="s">
        <v>5</v>
      </c>
      <c r="F47" t="s">
        <v>6</v>
      </c>
      <c r="G47" t="s">
        <v>7</v>
      </c>
      <c r="H47" t="s">
        <v>8</v>
      </c>
      <c r="I47" t="s">
        <v>9</v>
      </c>
      <c r="J47" t="s">
        <v>10</v>
      </c>
      <c r="K47" t="s">
        <v>12</v>
      </c>
      <c r="L47" t="s">
        <v>13</v>
      </c>
    </row>
    <row r="48" spans="1:15" x14ac:dyDescent="0.3">
      <c r="A48" s="1">
        <v>1</v>
      </c>
      <c r="B48" s="1">
        <v>0</v>
      </c>
      <c r="C48">
        <v>1</v>
      </c>
      <c r="D48" s="1">
        <v>0</v>
      </c>
      <c r="E48" s="1">
        <v>0</v>
      </c>
      <c r="F48" s="1">
        <v>1</v>
      </c>
      <c r="G48">
        <f>Table134[[#This Row],[𝑤𝟎]]*Table134[[#This Row],[𝒙𝟎]]+Table134[[#This Row],[𝑤𝟏]]*Table134[[#This Row],[𝒙𝟏]]</f>
        <v>0</v>
      </c>
      <c r="H48">
        <f>IF(Table134[[#This Row],[𝒛(𝒏𝒆𝒕)]]&gt;0, 1, 0)</f>
        <v>0</v>
      </c>
      <c r="I48">
        <f>Table134[[#This Row],[𝒕]]-Table134[[#This Row],[𝒚]]</f>
        <v>1</v>
      </c>
      <c r="J48">
        <f>Table134[[#This Row],[n]]*Table134[[#This Row],[𝒕−𝒚]]*Table134[[#This Row],[𝒙𝟏]]</f>
        <v>0</v>
      </c>
      <c r="K48">
        <f>Table134[[#This Row],[n]]*Table134[[#This Row],[𝒕−𝒚]]*Table134[[#This Row],[𝒙𝟎]]</f>
        <v>0.1</v>
      </c>
      <c r="L48" s="1">
        <v>0.1</v>
      </c>
    </row>
    <row r="49" spans="1:12" x14ac:dyDescent="0.3">
      <c r="A49" s="1">
        <v>2</v>
      </c>
      <c r="B49" s="1">
        <v>1</v>
      </c>
      <c r="C49">
        <v>1</v>
      </c>
      <c r="D49">
        <f>D48+J48</f>
        <v>0</v>
      </c>
      <c r="E49">
        <f>E48+K48</f>
        <v>0.1</v>
      </c>
      <c r="F49" s="1">
        <v>0</v>
      </c>
      <c r="G49">
        <f>Table134[[#This Row],[𝑤𝟎]]*Table134[[#This Row],[𝒙𝟎]]+Table134[[#This Row],[𝑤𝟏]]*Table134[[#This Row],[𝒙𝟏]]</f>
        <v>0.1</v>
      </c>
      <c r="H49">
        <f>IF(Table134[[#This Row],[𝒛(𝒏𝒆𝒕)]]&gt;0, 1, 0)</f>
        <v>1</v>
      </c>
      <c r="I49">
        <f>Table134[[#This Row],[𝒕]]-Table134[[#This Row],[𝒚]]</f>
        <v>-1</v>
      </c>
      <c r="J49">
        <f>Table134[[#This Row],[n]]*Table134[[#This Row],[𝒕−𝒚]]*Table134[[#This Row],[𝒙𝟏]]</f>
        <v>-0.1</v>
      </c>
      <c r="K49">
        <f>Table134[[#This Row],[n]]*Table134[[#This Row],[𝒕−𝒚]]*Table134[[#This Row],[𝒙𝟎]]</f>
        <v>-0.1</v>
      </c>
      <c r="L49" s="1">
        <v>0.1</v>
      </c>
    </row>
    <row r="50" spans="1:12" x14ac:dyDescent="0.3">
      <c r="A50" s="1">
        <v>3</v>
      </c>
      <c r="B50" s="1">
        <v>0</v>
      </c>
      <c r="C50">
        <v>1</v>
      </c>
      <c r="D50">
        <f>D49+J49</f>
        <v>-0.1</v>
      </c>
      <c r="E50">
        <f>E49+K49</f>
        <v>0</v>
      </c>
      <c r="F50" s="1">
        <v>1</v>
      </c>
      <c r="G50">
        <f>Table134[[#This Row],[𝑤𝟎]]*Table134[[#This Row],[𝒙𝟎]]+Table134[[#This Row],[𝑤𝟏]]*Table134[[#This Row],[𝒙𝟏]]</f>
        <v>0</v>
      </c>
      <c r="H50">
        <f>IF(Table134[[#This Row],[𝒛(𝒏𝒆𝒕)]]&gt;0, 1, 0)</f>
        <v>0</v>
      </c>
      <c r="I50">
        <f>Table134[[#This Row],[𝒕]]-Table134[[#This Row],[𝒚]]</f>
        <v>1</v>
      </c>
      <c r="J50">
        <f>Table134[[#This Row],[n]]*Table134[[#This Row],[𝒕−𝒚]]*Table134[[#This Row],[𝒙𝟏]]</f>
        <v>0</v>
      </c>
      <c r="K50">
        <f>Table134[[#This Row],[n]]*Table134[[#This Row],[𝒕−𝒚]]*Table134[[#This Row],[𝒙𝟎]]</f>
        <v>0.1</v>
      </c>
      <c r="L50" s="1">
        <v>0.1</v>
      </c>
    </row>
    <row r="51" spans="1:12" x14ac:dyDescent="0.3">
      <c r="A51" s="1">
        <v>4</v>
      </c>
      <c r="B51" s="1">
        <v>1</v>
      </c>
      <c r="C51">
        <v>1</v>
      </c>
      <c r="D51">
        <f>D50+J50</f>
        <v>-0.1</v>
      </c>
      <c r="E51">
        <f>E50+K50</f>
        <v>0.1</v>
      </c>
      <c r="F51" s="1">
        <v>0</v>
      </c>
      <c r="G51">
        <f>Table134[[#This Row],[𝑤𝟎]]*Table134[[#This Row],[𝒙𝟎]]+Table134[[#This Row],[𝑤𝟏]]*Table134[[#This Row],[𝒙𝟏]]</f>
        <v>0</v>
      </c>
      <c r="H51">
        <f>IF(Table134[[#This Row],[𝒛(𝒏𝒆𝒕)]]&gt;0, 1, 0)</f>
        <v>0</v>
      </c>
      <c r="I51">
        <f>Table134[[#This Row],[𝒕]]-Table134[[#This Row],[𝒚]]</f>
        <v>0</v>
      </c>
      <c r="J51">
        <f>Table134[[#This Row],[n]]*Table134[[#This Row],[𝒕−𝒚]]*Table134[[#This Row],[𝒙𝟏]]</f>
        <v>0</v>
      </c>
      <c r="K51">
        <f>Table134[[#This Row],[n]]*Table134[[#This Row],[𝒕−𝒚]]*Table134[[#This Row],[𝒙𝟎]]</f>
        <v>0</v>
      </c>
      <c r="L51" s="1">
        <v>0.1</v>
      </c>
    </row>
    <row r="52" spans="1:12" x14ac:dyDescent="0.3">
      <c r="A52" s="1">
        <v>5</v>
      </c>
      <c r="B52" s="1">
        <v>0</v>
      </c>
      <c r="C52">
        <v>1</v>
      </c>
      <c r="D52">
        <f>D51+J51</f>
        <v>-0.1</v>
      </c>
      <c r="E52">
        <f>E51+K51</f>
        <v>0.1</v>
      </c>
      <c r="F52" s="1">
        <v>1</v>
      </c>
      <c r="G52">
        <f>Table134[[#This Row],[𝑤𝟎]]*Table134[[#This Row],[𝒙𝟎]]+Table134[[#This Row],[𝑤𝟏]]*Table134[[#This Row],[𝒙𝟏]]</f>
        <v>0.1</v>
      </c>
      <c r="H52">
        <f>IF(Table134[[#This Row],[𝒛(𝒏𝒆𝒕)]]&gt;0, 1, 0)</f>
        <v>1</v>
      </c>
      <c r="I52">
        <f>Table134[[#This Row],[𝒕]]-Table134[[#This Row],[𝒚]]</f>
        <v>0</v>
      </c>
      <c r="J52">
        <f>Table134[[#This Row],[n]]*Table134[[#This Row],[𝒕−𝒚]]*Table134[[#This Row],[𝒙𝟏]]</f>
        <v>0</v>
      </c>
      <c r="K52">
        <f>Table134[[#This Row],[n]]*Table134[[#This Row],[𝒕−𝒚]]*Table134[[#This Row],[𝒙𝟎]]</f>
        <v>0</v>
      </c>
      <c r="L52" s="1">
        <v>0.1</v>
      </c>
    </row>
    <row r="53" spans="1:12" x14ac:dyDescent="0.3">
      <c r="A53" s="1">
        <v>6</v>
      </c>
      <c r="B53" s="1">
        <v>1</v>
      </c>
      <c r="C53">
        <v>1</v>
      </c>
      <c r="D53">
        <f>D52+J52</f>
        <v>-0.1</v>
      </c>
      <c r="E53">
        <f>E52+K52</f>
        <v>0.1</v>
      </c>
      <c r="F53" s="1">
        <v>0</v>
      </c>
      <c r="G53">
        <f>Table134[[#This Row],[𝑤𝟎]]*Table134[[#This Row],[𝒙𝟎]]+Table134[[#This Row],[𝑤𝟏]]*Table134[[#This Row],[𝒙𝟏]]</f>
        <v>0</v>
      </c>
      <c r="H53">
        <f>IF(Table134[[#This Row],[𝒛(𝒏𝒆𝒕)]]&gt;0, 1, 0)</f>
        <v>0</v>
      </c>
      <c r="I53">
        <f>Table134[[#This Row],[𝒕]]-Table134[[#This Row],[𝒚]]</f>
        <v>0</v>
      </c>
      <c r="J53">
        <f>Table134[[#This Row],[n]]*Table134[[#This Row],[𝒕−𝒚]]*Table134[[#This Row],[𝒙𝟏]]</f>
        <v>0</v>
      </c>
      <c r="K53">
        <f>Table134[[#This Row],[n]]*Table134[[#This Row],[𝒕−𝒚]]*Table134[[#This Row],[𝒙𝟎]]</f>
        <v>0</v>
      </c>
      <c r="L53" s="1">
        <v>0.1</v>
      </c>
    </row>
    <row r="54" spans="1:12" x14ac:dyDescent="0.3">
      <c r="A54" s="1">
        <v>7</v>
      </c>
      <c r="B54" s="1">
        <v>0</v>
      </c>
      <c r="C54">
        <v>1</v>
      </c>
      <c r="D54">
        <f>D53+J53</f>
        <v>-0.1</v>
      </c>
      <c r="E54">
        <f>E53+K53</f>
        <v>0.1</v>
      </c>
      <c r="F54" s="1">
        <v>1</v>
      </c>
      <c r="G54">
        <f>Table134[[#This Row],[𝑤𝟎]]*Table134[[#This Row],[𝒙𝟎]]+Table134[[#This Row],[𝑤𝟏]]*Table134[[#This Row],[𝒙𝟏]]</f>
        <v>0.1</v>
      </c>
      <c r="H54">
        <f>IF(Table134[[#This Row],[𝒛(𝒏𝒆𝒕)]]&gt;0, 1, 0)</f>
        <v>1</v>
      </c>
      <c r="I54">
        <f>Table134[[#This Row],[𝒕]]-Table134[[#This Row],[𝒚]]</f>
        <v>0</v>
      </c>
      <c r="J54">
        <f>Table134[[#This Row],[n]]*Table134[[#This Row],[𝒕−𝒚]]*Table134[[#This Row],[𝒙𝟏]]</f>
        <v>0</v>
      </c>
      <c r="K54">
        <f>Table134[[#This Row],[n]]*Table134[[#This Row],[𝒕−𝒚]]*Table134[[#This Row],[𝒙𝟎]]</f>
        <v>0</v>
      </c>
      <c r="L54" s="1">
        <v>0.1</v>
      </c>
    </row>
    <row r="55" spans="1:12" x14ac:dyDescent="0.3">
      <c r="A55" s="1">
        <v>8</v>
      </c>
      <c r="B55" s="1">
        <v>1</v>
      </c>
      <c r="C55">
        <v>1</v>
      </c>
      <c r="D55">
        <f>D54+J54</f>
        <v>-0.1</v>
      </c>
      <c r="E55">
        <f>E54+K54</f>
        <v>0.1</v>
      </c>
      <c r="F55" s="1">
        <v>0</v>
      </c>
      <c r="G55">
        <f>Table134[[#This Row],[𝑤𝟎]]*Table134[[#This Row],[𝒙𝟎]]+Table134[[#This Row],[𝑤𝟏]]*Table134[[#This Row],[𝒙𝟏]]</f>
        <v>0</v>
      </c>
      <c r="H55">
        <f>IF(Table134[[#This Row],[𝒛(𝒏𝒆𝒕)]]&gt;0, 1, 0)</f>
        <v>0</v>
      </c>
      <c r="I55">
        <f>Table134[[#This Row],[𝒕]]-Table134[[#This Row],[𝒚]]</f>
        <v>0</v>
      </c>
      <c r="J55">
        <f>Table134[[#This Row],[n]]*Table134[[#This Row],[𝒕−𝒚]]*Table134[[#This Row],[𝒙𝟏]]</f>
        <v>0</v>
      </c>
      <c r="K55">
        <f>Table134[[#This Row],[n]]*Table134[[#This Row],[𝒕−𝒚]]*Table134[[#This Row],[𝒙𝟎]]</f>
        <v>0</v>
      </c>
      <c r="L55" s="1">
        <v>0.1</v>
      </c>
    </row>
    <row r="56" spans="1:12" x14ac:dyDescent="0.3">
      <c r="A56" s="1">
        <v>9</v>
      </c>
      <c r="B56" s="1">
        <v>0</v>
      </c>
      <c r="C56">
        <v>1</v>
      </c>
      <c r="D56">
        <f>D55+J55</f>
        <v>-0.1</v>
      </c>
      <c r="E56">
        <f>E55+K55</f>
        <v>0.1</v>
      </c>
      <c r="F56" s="1">
        <v>1</v>
      </c>
      <c r="G56">
        <f>Table134[[#This Row],[𝑤𝟎]]*Table134[[#This Row],[𝒙𝟎]]+Table134[[#This Row],[𝑤𝟏]]*Table134[[#This Row],[𝒙𝟏]]</f>
        <v>0.1</v>
      </c>
      <c r="H56">
        <f>IF(Table134[[#This Row],[𝒛(𝒏𝒆𝒕)]]&gt;0, 1, 0)</f>
        <v>1</v>
      </c>
      <c r="I56">
        <f>Table134[[#This Row],[𝒕]]-Table134[[#This Row],[𝒚]]</f>
        <v>0</v>
      </c>
      <c r="J56">
        <f>Table134[[#This Row],[n]]*Table134[[#This Row],[𝒕−𝒚]]*Table134[[#This Row],[𝒙𝟏]]</f>
        <v>0</v>
      </c>
      <c r="K56">
        <f>Table134[[#This Row],[n]]*Table134[[#This Row],[𝒕−𝒚]]*Table134[[#This Row],[𝒙𝟎]]</f>
        <v>0</v>
      </c>
      <c r="L56" s="1">
        <v>0.1</v>
      </c>
    </row>
    <row r="57" spans="1:12" x14ac:dyDescent="0.3">
      <c r="A57" s="1">
        <v>10</v>
      </c>
      <c r="B57" s="1">
        <v>1</v>
      </c>
      <c r="C57">
        <v>1</v>
      </c>
      <c r="D57">
        <f>D56+J56</f>
        <v>-0.1</v>
      </c>
      <c r="E57">
        <f>E56+K56</f>
        <v>0.1</v>
      </c>
      <c r="F57" s="1">
        <v>0</v>
      </c>
      <c r="G57">
        <f>Table134[[#This Row],[𝑤𝟎]]*Table134[[#This Row],[𝒙𝟎]]+Table134[[#This Row],[𝑤𝟏]]*Table134[[#This Row],[𝒙𝟏]]</f>
        <v>0</v>
      </c>
      <c r="H57">
        <f>IF(Table134[[#This Row],[𝒛(𝒏𝒆𝒕)]]&gt;0, 1, 0)</f>
        <v>0</v>
      </c>
      <c r="I57">
        <f>Table134[[#This Row],[𝒕]]-Table134[[#This Row],[𝒚]]</f>
        <v>0</v>
      </c>
      <c r="J57">
        <f>Table134[[#This Row],[n]]*Table134[[#This Row],[𝒕−𝒚]]*Table134[[#This Row],[𝒙𝟏]]</f>
        <v>0</v>
      </c>
      <c r="K57">
        <f>Table134[[#This Row],[n]]*Table134[[#This Row],[𝒕−𝒚]]*Table134[[#This Row],[𝒙𝟎]]</f>
        <v>0</v>
      </c>
      <c r="L57" s="1">
        <v>0.1</v>
      </c>
    </row>
    <row r="58" spans="1:12" x14ac:dyDescent="0.3">
      <c r="A58" s="1">
        <v>11</v>
      </c>
      <c r="B58" s="1">
        <v>0</v>
      </c>
      <c r="C58">
        <v>1</v>
      </c>
      <c r="D58">
        <f>D57+J57</f>
        <v>-0.1</v>
      </c>
      <c r="E58">
        <f>E57+K57</f>
        <v>0.1</v>
      </c>
      <c r="F58" s="1">
        <v>1</v>
      </c>
      <c r="G58">
        <f>Table134[[#This Row],[𝑤𝟎]]*Table134[[#This Row],[𝒙𝟎]]+Table134[[#This Row],[𝑤𝟏]]*Table134[[#This Row],[𝒙𝟏]]</f>
        <v>0.1</v>
      </c>
      <c r="H58">
        <f>IF(Table134[[#This Row],[𝒛(𝒏𝒆𝒕)]]&gt;0, 1, 0)</f>
        <v>1</v>
      </c>
      <c r="I58">
        <f>Table134[[#This Row],[𝒕]]-Table134[[#This Row],[𝒚]]</f>
        <v>0</v>
      </c>
      <c r="J58">
        <f>Table134[[#This Row],[n]]*Table134[[#This Row],[𝒕−𝒚]]*Table134[[#This Row],[𝒙𝟏]]</f>
        <v>0</v>
      </c>
      <c r="K58">
        <f>Table134[[#This Row],[n]]*Table134[[#This Row],[𝒕−𝒚]]*Table134[[#This Row],[𝒙𝟎]]</f>
        <v>0</v>
      </c>
      <c r="L58" s="1">
        <v>0.1</v>
      </c>
    </row>
    <row r="59" spans="1:12" x14ac:dyDescent="0.3">
      <c r="A59" s="1">
        <v>12</v>
      </c>
      <c r="B59" s="1">
        <v>1</v>
      </c>
      <c r="C59">
        <v>1</v>
      </c>
      <c r="D59">
        <f>D58+J58</f>
        <v>-0.1</v>
      </c>
      <c r="E59">
        <f>E58+K58</f>
        <v>0.1</v>
      </c>
      <c r="F59" s="1">
        <v>0</v>
      </c>
      <c r="G59">
        <f>Table134[[#This Row],[𝑤𝟎]]*Table134[[#This Row],[𝒙𝟎]]+Table134[[#This Row],[𝑤𝟏]]*Table134[[#This Row],[𝒙𝟏]]</f>
        <v>0</v>
      </c>
      <c r="H59">
        <f>IF(Table134[[#This Row],[𝒛(𝒏𝒆𝒕)]]&gt;0, 1, 0)</f>
        <v>0</v>
      </c>
      <c r="I59">
        <f>Table134[[#This Row],[𝒕]]-Table134[[#This Row],[𝒚]]</f>
        <v>0</v>
      </c>
      <c r="J59">
        <f>Table134[[#This Row],[n]]*Table134[[#This Row],[𝒕−𝒚]]*Table134[[#This Row],[𝒙𝟏]]</f>
        <v>0</v>
      </c>
      <c r="K59">
        <f>Table134[[#This Row],[n]]*Table134[[#This Row],[𝒕−𝒚]]*Table134[[#This Row],[𝒙𝟎]]</f>
        <v>0</v>
      </c>
      <c r="L59" s="1">
        <v>0.1</v>
      </c>
    </row>
    <row r="60" spans="1:12" x14ac:dyDescent="0.3">
      <c r="A60" s="1">
        <v>13</v>
      </c>
      <c r="B60" s="1">
        <v>0</v>
      </c>
      <c r="C60">
        <v>1</v>
      </c>
      <c r="D60">
        <f>D59+J59</f>
        <v>-0.1</v>
      </c>
      <c r="E60">
        <f>E59+K59</f>
        <v>0.1</v>
      </c>
      <c r="F60" s="1">
        <v>1</v>
      </c>
      <c r="G60">
        <f>Table134[[#This Row],[𝑤𝟎]]*Table134[[#This Row],[𝒙𝟎]]+Table134[[#This Row],[𝑤𝟏]]*Table134[[#This Row],[𝒙𝟏]]</f>
        <v>0.1</v>
      </c>
      <c r="H60">
        <f>IF(Table134[[#This Row],[𝒛(𝒏𝒆𝒕)]]&gt;0, 1, 0)</f>
        <v>1</v>
      </c>
      <c r="I60">
        <f>Table134[[#This Row],[𝒕]]-Table134[[#This Row],[𝒚]]</f>
        <v>0</v>
      </c>
      <c r="J60">
        <f>Table134[[#This Row],[n]]*Table134[[#This Row],[𝒕−𝒚]]*Table134[[#This Row],[𝒙𝟏]]</f>
        <v>0</v>
      </c>
      <c r="K60">
        <f>Table134[[#This Row],[n]]*Table134[[#This Row],[𝒕−𝒚]]*Table134[[#This Row],[𝒙𝟎]]</f>
        <v>0</v>
      </c>
      <c r="L60" s="1">
        <v>0.1</v>
      </c>
    </row>
    <row r="61" spans="1:12" x14ac:dyDescent="0.3">
      <c r="A61" s="1">
        <v>14</v>
      </c>
      <c r="B61" s="1">
        <v>1</v>
      </c>
      <c r="C61">
        <v>1</v>
      </c>
      <c r="D61">
        <f>D60+J60</f>
        <v>-0.1</v>
      </c>
      <c r="E61">
        <f>E60+K60</f>
        <v>0.1</v>
      </c>
      <c r="F61" s="1">
        <v>0</v>
      </c>
      <c r="G61">
        <f>Table134[[#This Row],[𝑤𝟎]]*Table134[[#This Row],[𝒙𝟎]]+Table134[[#This Row],[𝑤𝟏]]*Table134[[#This Row],[𝒙𝟏]]</f>
        <v>0</v>
      </c>
      <c r="H61">
        <f>IF(Table134[[#This Row],[𝒛(𝒏𝒆𝒕)]]&gt;0, 1, 0)</f>
        <v>0</v>
      </c>
      <c r="I61">
        <f>Table134[[#This Row],[𝒕]]-Table134[[#This Row],[𝒚]]</f>
        <v>0</v>
      </c>
      <c r="J61">
        <f>Table134[[#This Row],[n]]*Table134[[#This Row],[𝒕−𝒚]]*Table134[[#This Row],[𝒙𝟏]]</f>
        <v>0</v>
      </c>
      <c r="K61">
        <f>Table134[[#This Row],[n]]*Table134[[#This Row],[𝒕−𝒚]]*Table134[[#This Row],[𝒙𝟎]]</f>
        <v>0</v>
      </c>
      <c r="L61" s="1">
        <v>0.1</v>
      </c>
    </row>
    <row r="62" spans="1:12" x14ac:dyDescent="0.3">
      <c r="A62" s="1">
        <v>15</v>
      </c>
      <c r="B62" s="1">
        <v>0</v>
      </c>
      <c r="C62">
        <v>1</v>
      </c>
      <c r="D62">
        <f>D61+J61</f>
        <v>-0.1</v>
      </c>
      <c r="E62">
        <f>E61+K61</f>
        <v>0.1</v>
      </c>
      <c r="F62" s="1">
        <v>1</v>
      </c>
      <c r="G62">
        <f>Table134[[#This Row],[𝑤𝟎]]*Table134[[#This Row],[𝒙𝟎]]+Table134[[#This Row],[𝑤𝟏]]*Table134[[#This Row],[𝒙𝟏]]</f>
        <v>0.1</v>
      </c>
      <c r="H62">
        <f>IF(Table134[[#This Row],[𝒛(𝒏𝒆𝒕)]]&gt;0, 1, 0)</f>
        <v>1</v>
      </c>
      <c r="I62">
        <f>Table134[[#This Row],[𝒕]]-Table134[[#This Row],[𝒚]]</f>
        <v>0</v>
      </c>
      <c r="J62">
        <f>Table134[[#This Row],[n]]*Table134[[#This Row],[𝒕−𝒚]]*Table134[[#This Row],[𝒙𝟏]]</f>
        <v>0</v>
      </c>
      <c r="K62">
        <f>Table134[[#This Row],[n]]*Table134[[#This Row],[𝒕−𝒚]]*Table134[[#This Row],[𝒙𝟎]]</f>
        <v>0</v>
      </c>
      <c r="L62" s="1">
        <v>0.1</v>
      </c>
    </row>
    <row r="63" spans="1:12" x14ac:dyDescent="0.3">
      <c r="A63" s="1">
        <v>16</v>
      </c>
      <c r="B63" s="1">
        <v>1</v>
      </c>
      <c r="C63">
        <v>1</v>
      </c>
      <c r="D63">
        <f>D62+J62</f>
        <v>-0.1</v>
      </c>
      <c r="E63">
        <f>E62+K62</f>
        <v>0.1</v>
      </c>
      <c r="F63" s="1">
        <v>0</v>
      </c>
      <c r="G63">
        <f>Table134[[#This Row],[𝑤𝟎]]*Table134[[#This Row],[𝒙𝟎]]+Table134[[#This Row],[𝑤𝟏]]*Table134[[#This Row],[𝒙𝟏]]</f>
        <v>0</v>
      </c>
      <c r="H63">
        <f>IF(Table134[[#This Row],[𝒛(𝒏𝒆𝒕)]]&gt;0, 1, 0)</f>
        <v>0</v>
      </c>
      <c r="I63" s="2">
        <f>Table134[[#This Row],[𝒕]]-Table134[[#This Row],[𝒚]]</f>
        <v>0</v>
      </c>
      <c r="J63" s="2">
        <f>Table134[[#This Row],[n]]*Table134[[#This Row],[𝒕−𝒚]]*Table134[[#This Row],[𝒙𝟏]]</f>
        <v>0</v>
      </c>
      <c r="K63" s="2">
        <f>Table134[[#This Row],[n]]*Table134[[#This Row],[𝒕−𝒚]]*Table134[[#This Row],[𝒙𝟎]]</f>
        <v>0</v>
      </c>
      <c r="L63" s="1">
        <v>0.1</v>
      </c>
    </row>
    <row r="64" spans="1:12" x14ac:dyDescent="0.3">
      <c r="A64" s="1">
        <v>17</v>
      </c>
      <c r="B64" s="1">
        <v>0</v>
      </c>
      <c r="C64">
        <v>1</v>
      </c>
      <c r="D64">
        <f>D63+J63</f>
        <v>-0.1</v>
      </c>
      <c r="E64">
        <f>E63+K63</f>
        <v>0.1</v>
      </c>
      <c r="F64" s="1">
        <v>1</v>
      </c>
      <c r="G64">
        <f>Table134[[#This Row],[𝑤𝟎]]*Table134[[#This Row],[𝒙𝟎]]+Table134[[#This Row],[𝑤𝟏]]*Table134[[#This Row],[𝒙𝟏]]</f>
        <v>0.1</v>
      </c>
      <c r="H64">
        <f>IF(Table134[[#This Row],[𝒛(𝒏𝒆𝒕)]]&gt;0, 1, 0)</f>
        <v>1</v>
      </c>
      <c r="I64" s="2">
        <f>Table134[[#This Row],[𝒕]]-Table134[[#This Row],[𝒚]]</f>
        <v>0</v>
      </c>
      <c r="J64" s="2">
        <f>Table134[[#This Row],[n]]*Table134[[#This Row],[𝒕−𝒚]]*Table134[[#This Row],[𝒙𝟏]]</f>
        <v>0</v>
      </c>
      <c r="K64" s="2">
        <f>Table134[[#This Row],[n]]*Table134[[#This Row],[𝒕−𝒚]]*Table134[[#This Row],[𝒙𝟎]]</f>
        <v>0</v>
      </c>
      <c r="L64" s="1">
        <v>0.1</v>
      </c>
    </row>
    <row r="65" spans="1:12" x14ac:dyDescent="0.3">
      <c r="A65" s="1">
        <v>18</v>
      </c>
      <c r="B65" s="1">
        <v>1</v>
      </c>
      <c r="C65">
        <v>1</v>
      </c>
      <c r="D65">
        <f>D64+J64</f>
        <v>-0.1</v>
      </c>
      <c r="E65">
        <f>E64+K64</f>
        <v>0.1</v>
      </c>
      <c r="F65" s="1">
        <v>0</v>
      </c>
      <c r="G65">
        <f>Table134[[#This Row],[𝑤𝟎]]*Table134[[#This Row],[𝒙𝟎]]+Table134[[#This Row],[𝑤𝟏]]*Table134[[#This Row],[𝒙𝟏]]</f>
        <v>0</v>
      </c>
      <c r="H65">
        <f>IF(Table134[[#This Row],[𝒛(𝒏𝒆𝒕)]]&gt;0, 1, 0)</f>
        <v>0</v>
      </c>
      <c r="I65" s="2">
        <f>Table134[[#This Row],[𝒕]]-Table134[[#This Row],[𝒚]]</f>
        <v>0</v>
      </c>
      <c r="J65" s="2">
        <f>Table134[[#This Row],[n]]*Table134[[#This Row],[𝒕−𝒚]]*Table134[[#This Row],[𝒙𝟏]]</f>
        <v>0</v>
      </c>
      <c r="K65" s="2">
        <f>Table134[[#This Row],[n]]*Table134[[#This Row],[𝒕−𝒚]]*Table134[[#This Row],[𝒙𝟎]]</f>
        <v>0</v>
      </c>
      <c r="L65" s="1">
        <v>0.1</v>
      </c>
    </row>
    <row r="66" spans="1:12" x14ac:dyDescent="0.3">
      <c r="A66" s="1">
        <v>19</v>
      </c>
      <c r="B66" s="1">
        <v>0</v>
      </c>
      <c r="C66">
        <v>1</v>
      </c>
      <c r="D66">
        <f>D65+J65</f>
        <v>-0.1</v>
      </c>
      <c r="E66">
        <f>E65+K65</f>
        <v>0.1</v>
      </c>
      <c r="F66" s="1">
        <v>1</v>
      </c>
      <c r="G66">
        <f>Table134[[#This Row],[𝑤𝟎]]*Table134[[#This Row],[𝒙𝟎]]+Table134[[#This Row],[𝑤𝟏]]*Table134[[#This Row],[𝒙𝟏]]</f>
        <v>0.1</v>
      </c>
      <c r="H66">
        <f>IF(Table134[[#This Row],[𝒛(𝒏𝒆𝒕)]]&gt;0, 1, 0)</f>
        <v>1</v>
      </c>
      <c r="I66" s="2">
        <f>Table134[[#This Row],[𝒕]]-Table134[[#This Row],[𝒚]]</f>
        <v>0</v>
      </c>
      <c r="J66" s="2">
        <f>Table134[[#This Row],[n]]*Table134[[#This Row],[𝒕−𝒚]]*Table134[[#This Row],[𝒙𝟏]]</f>
        <v>0</v>
      </c>
      <c r="K66" s="2">
        <f>Table134[[#This Row],[n]]*Table134[[#This Row],[𝒕−𝒚]]*Table134[[#This Row],[𝒙𝟎]]</f>
        <v>0</v>
      </c>
      <c r="L66" s="1">
        <v>0.1</v>
      </c>
    </row>
    <row r="67" spans="1:12" x14ac:dyDescent="0.3">
      <c r="A67" s="1">
        <v>20</v>
      </c>
      <c r="B67" s="1">
        <v>1</v>
      </c>
      <c r="C67">
        <v>1</v>
      </c>
      <c r="D67">
        <f>D66+J66</f>
        <v>-0.1</v>
      </c>
      <c r="E67">
        <f>E66+K66</f>
        <v>0.1</v>
      </c>
      <c r="F67" s="1">
        <v>0</v>
      </c>
      <c r="G67">
        <f>Table134[[#This Row],[𝑤𝟎]]*Table134[[#This Row],[𝒙𝟎]]+Table134[[#This Row],[𝑤𝟏]]*Table134[[#This Row],[𝒙𝟏]]</f>
        <v>0</v>
      </c>
      <c r="H67">
        <f>IF(Table134[[#This Row],[𝒛(𝒏𝒆𝒕)]]&gt;0, 1, 0)</f>
        <v>0</v>
      </c>
      <c r="I67" s="2">
        <f>Table134[[#This Row],[𝒕]]-Table134[[#This Row],[𝒚]]</f>
        <v>0</v>
      </c>
      <c r="J67" s="2">
        <f>Table134[[#This Row],[n]]*Table134[[#This Row],[𝒕−𝒚]]*Table134[[#This Row],[𝒙𝟏]]</f>
        <v>0</v>
      </c>
      <c r="K67" s="2">
        <f>Table134[[#This Row],[n]]*Table134[[#This Row],[𝒕−𝒚]]*Table134[[#This Row],[𝒙𝟎]]</f>
        <v>0</v>
      </c>
      <c r="L67" s="1">
        <v>0.1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Nhat Tran</dc:creator>
  <cp:lastModifiedBy>Nhat Tran</cp:lastModifiedBy>
  <dcterms:created xsi:type="dcterms:W3CDTF">2021-10-31T05:46:48Z</dcterms:created>
  <dcterms:modified xsi:type="dcterms:W3CDTF">2021-11-01T01:36:09Z</dcterms:modified>
</cp:coreProperties>
</file>