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itchell/Desktop/Research/Fieldwork Spreadsheets/Fall 2018/Master Excel Files/"/>
    </mc:Choice>
  </mc:AlternateContent>
  <xr:revisionPtr revIDLastSave="0" documentId="13_ncr:1_{3F33B4BD-6333-F84F-B905-51D73B600D20}" xr6:coauthVersionLast="36" xr6:coauthVersionMax="36" xr10:uidLastSave="{00000000-0000-0000-0000-000000000000}"/>
  <bookViews>
    <workbookView xWindow="0" yWindow="460" windowWidth="16760" windowHeight="20540" xr2:uid="{F700CDD8-3CA5-3942-A545-D0546709F49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L79" i="2"/>
  <c r="L72" i="2"/>
  <c r="L73" i="2"/>
  <c r="L74" i="2"/>
  <c r="L75" i="2"/>
  <c r="L71" i="2"/>
  <c r="L69" i="2"/>
  <c r="L67" i="2"/>
  <c r="L62" i="2"/>
  <c r="L58" i="2"/>
  <c r="L57" i="2"/>
  <c r="L54" i="2"/>
  <c r="L49" i="2"/>
  <c r="L81" i="2"/>
  <c r="L43" i="2"/>
  <c r="L40" i="2"/>
  <c r="L38" i="2"/>
  <c r="L37" i="2"/>
  <c r="L35" i="2"/>
  <c r="L23" i="2"/>
  <c r="L16" i="2"/>
  <c r="L17" i="2"/>
  <c r="L15" i="2"/>
  <c r="L10" i="2"/>
  <c r="M106" i="2" l="1"/>
  <c r="M107" i="2"/>
  <c r="M108" i="2"/>
  <c r="M109" i="2"/>
  <c r="M110" i="2"/>
  <c r="M111" i="2"/>
  <c r="M112" i="2"/>
  <c r="M113" i="2"/>
  <c r="Q113" i="2" s="1"/>
  <c r="M114" i="2"/>
  <c r="M115" i="2"/>
  <c r="M116" i="2"/>
  <c r="M117" i="2"/>
  <c r="M118" i="2"/>
  <c r="M119" i="2"/>
  <c r="M120" i="2"/>
  <c r="M121" i="2"/>
  <c r="Q121" i="2" s="1"/>
  <c r="M122" i="2"/>
  <c r="M123" i="2"/>
  <c r="M124" i="2"/>
  <c r="M125" i="2"/>
  <c r="M126" i="2"/>
  <c r="M127" i="2"/>
  <c r="M128" i="2"/>
  <c r="M129" i="2"/>
  <c r="Q129" i="2" s="1"/>
  <c r="M130" i="2"/>
  <c r="M131" i="2"/>
  <c r="M132" i="2"/>
  <c r="M133" i="2"/>
  <c r="M134" i="2"/>
  <c r="M135" i="2"/>
  <c r="M136" i="2"/>
  <c r="M137" i="2"/>
  <c r="Q137" i="2" s="1"/>
  <c r="M138" i="2"/>
  <c r="M139" i="2"/>
  <c r="M140" i="2"/>
  <c r="M141" i="2"/>
  <c r="M142" i="2"/>
  <c r="M143" i="2"/>
  <c r="M144" i="2"/>
  <c r="M145" i="2"/>
  <c r="Q145" i="2" s="1"/>
  <c r="M146" i="2"/>
  <c r="M147" i="2"/>
  <c r="M148" i="2"/>
  <c r="M149" i="2"/>
  <c r="M150" i="2"/>
  <c r="M151" i="2"/>
  <c r="M152" i="2"/>
  <c r="M153" i="2"/>
  <c r="Q153" i="2" s="1"/>
  <c r="M154" i="2"/>
  <c r="M155" i="2"/>
  <c r="M156" i="2"/>
  <c r="M157" i="2"/>
  <c r="M158" i="2"/>
  <c r="M159" i="2"/>
  <c r="M160" i="2"/>
  <c r="M161" i="2"/>
  <c r="Q161" i="2" s="1"/>
  <c r="M162" i="2"/>
  <c r="M163" i="2"/>
  <c r="M164" i="2"/>
  <c r="M165" i="2"/>
  <c r="M166" i="2"/>
  <c r="M167" i="2"/>
  <c r="M168" i="2"/>
  <c r="M169" i="2"/>
  <c r="Q169" i="2" s="1"/>
  <c r="M170" i="2"/>
  <c r="M171" i="2"/>
  <c r="M172" i="2"/>
  <c r="M173" i="2"/>
  <c r="M174" i="2"/>
  <c r="M175" i="2"/>
  <c r="M176" i="2"/>
  <c r="M177" i="2"/>
  <c r="Q177" i="2" s="1"/>
  <c r="M178" i="2"/>
  <c r="M179" i="2"/>
  <c r="M180" i="2"/>
  <c r="M181" i="2"/>
  <c r="M182" i="2"/>
  <c r="M183" i="2"/>
  <c r="M184" i="2"/>
  <c r="M185" i="2"/>
  <c r="Q185" i="2" s="1"/>
  <c r="M186" i="2"/>
  <c r="M187" i="2"/>
  <c r="M188" i="2"/>
  <c r="M189" i="2"/>
  <c r="M190" i="2"/>
  <c r="M191" i="2"/>
  <c r="M192" i="2"/>
  <c r="M193" i="2"/>
  <c r="Q193" i="2" s="1"/>
  <c r="M194" i="2"/>
  <c r="M195" i="2"/>
  <c r="M196" i="2"/>
  <c r="M197" i="2"/>
  <c r="M198" i="2"/>
  <c r="M199" i="2"/>
  <c r="M200" i="2"/>
  <c r="M201" i="2"/>
  <c r="Q201" i="2" s="1"/>
  <c r="M202" i="2"/>
  <c r="M203" i="2"/>
  <c r="M204" i="2"/>
  <c r="M205" i="2"/>
  <c r="M206" i="2"/>
  <c r="M207" i="2"/>
  <c r="M208" i="2"/>
  <c r="M209" i="2"/>
  <c r="Q209" i="2" s="1"/>
  <c r="M210" i="2"/>
  <c r="M211" i="2"/>
  <c r="M212" i="2"/>
  <c r="M213" i="2"/>
  <c r="M214" i="2"/>
  <c r="M215" i="2"/>
  <c r="M216" i="2"/>
  <c r="M217" i="2"/>
  <c r="Q217" i="2" s="1"/>
  <c r="M218" i="2"/>
  <c r="M219" i="2"/>
  <c r="M220" i="2"/>
  <c r="M221" i="2"/>
  <c r="M222" i="2"/>
  <c r="M223" i="2"/>
  <c r="M224" i="2"/>
  <c r="M225" i="2"/>
  <c r="Q225" i="2" s="1"/>
  <c r="M226" i="2"/>
  <c r="M227" i="2"/>
  <c r="M228" i="2"/>
  <c r="M229" i="2"/>
  <c r="M230" i="2"/>
  <c r="M231" i="2"/>
  <c r="M232" i="2"/>
  <c r="M233" i="2"/>
  <c r="Q233" i="2" s="1"/>
  <c r="M234" i="2"/>
  <c r="M235" i="2"/>
  <c r="M236" i="2"/>
  <c r="M237" i="2"/>
  <c r="M238" i="2"/>
  <c r="M239" i="2"/>
  <c r="M240" i="2"/>
  <c r="M241" i="2"/>
  <c r="Q241" i="2" s="1"/>
  <c r="M242" i="2"/>
  <c r="M243" i="2"/>
  <c r="M244" i="2"/>
  <c r="M245" i="2"/>
  <c r="M246" i="2"/>
  <c r="M247" i="2"/>
  <c r="M248" i="2"/>
  <c r="M249" i="2"/>
  <c r="Q249" i="2" s="1"/>
  <c r="M250" i="2"/>
  <c r="M251" i="2"/>
  <c r="M252" i="2"/>
  <c r="M253" i="2"/>
  <c r="M254" i="2"/>
  <c r="M255" i="2"/>
  <c r="M256" i="2"/>
  <c r="M257" i="2"/>
  <c r="Q257" i="2" s="1"/>
  <c r="M258" i="2"/>
  <c r="M259" i="2"/>
  <c r="M260" i="2"/>
  <c r="M261" i="2"/>
  <c r="M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105" i="2"/>
  <c r="Q105" i="2" l="1"/>
  <c r="Q254" i="2"/>
  <c r="Q246" i="2"/>
  <c r="Q238" i="2"/>
  <c r="Q230" i="2"/>
  <c r="Q222" i="2"/>
  <c r="Q214" i="2"/>
  <c r="Q206" i="2"/>
  <c r="Q198" i="2"/>
  <c r="Q190" i="2"/>
  <c r="Q182" i="2"/>
  <c r="Q256" i="2"/>
  <c r="Q248" i="2"/>
  <c r="Q240" i="2"/>
  <c r="Q232" i="2"/>
  <c r="Q224" i="2"/>
  <c r="Q216" i="2"/>
  <c r="Q208" i="2"/>
  <c r="Q200" i="2"/>
  <c r="Q192" i="2"/>
  <c r="Q184" i="2"/>
  <c r="Q176" i="2"/>
  <c r="Q168" i="2"/>
  <c r="Q160" i="2"/>
  <c r="Q152" i="2"/>
  <c r="Q144" i="2"/>
  <c r="Q136" i="2"/>
  <c r="Q128" i="2"/>
  <c r="Q120" i="2"/>
  <c r="Q112" i="2"/>
  <c r="Q255" i="2"/>
  <c r="Q247" i="2"/>
  <c r="Q239" i="2"/>
  <c r="Q231" i="2"/>
  <c r="Q223" i="2"/>
  <c r="Q215" i="2"/>
  <c r="Q207" i="2"/>
  <c r="Q199" i="2"/>
  <c r="Q191" i="2"/>
  <c r="Q183" i="2"/>
  <c r="Q175" i="2"/>
  <c r="Q167" i="2"/>
  <c r="Q159" i="2"/>
  <c r="Q151" i="2"/>
  <c r="Q143" i="2"/>
  <c r="Q135" i="2"/>
  <c r="Q127" i="2"/>
  <c r="Q119" i="2"/>
  <c r="Q111" i="2"/>
  <c r="Q174" i="2"/>
  <c r="Q166" i="2"/>
  <c r="Q158" i="2"/>
  <c r="Q150" i="2"/>
  <c r="Q142" i="2"/>
  <c r="Q134" i="2"/>
  <c r="Q126" i="2"/>
  <c r="Q118" i="2"/>
  <c r="Q110" i="2"/>
  <c r="Q261" i="2"/>
  <c r="Q253" i="2"/>
  <c r="Q245" i="2"/>
  <c r="Q237" i="2"/>
  <c r="Q229" i="2"/>
  <c r="Q221" i="2"/>
  <c r="Q213" i="2"/>
  <c r="Q205" i="2"/>
  <c r="Q197" i="2"/>
  <c r="Q189" i="2"/>
  <c r="Q181" i="2"/>
  <c r="Q173" i="2"/>
  <c r="Q165" i="2"/>
  <c r="Q157" i="2"/>
  <c r="Q149" i="2"/>
  <c r="Q141" i="2"/>
  <c r="Q133" i="2"/>
  <c r="Q125" i="2"/>
  <c r="Q117" i="2"/>
  <c r="Q109" i="2"/>
  <c r="R260" i="2"/>
  <c r="S260" i="2" s="1"/>
  <c r="Q260" i="2"/>
  <c r="R252" i="2"/>
  <c r="S252" i="2" s="1"/>
  <c r="Q252" i="2"/>
  <c r="R244" i="2"/>
  <c r="S244" i="2" s="1"/>
  <c r="Q244" i="2"/>
  <c r="R236" i="2"/>
  <c r="S236" i="2" s="1"/>
  <c r="Q236" i="2"/>
  <c r="R228" i="2"/>
  <c r="S228" i="2" s="1"/>
  <c r="Q228" i="2"/>
  <c r="R220" i="2"/>
  <c r="S220" i="2" s="1"/>
  <c r="Q220" i="2"/>
  <c r="R212" i="2"/>
  <c r="S212" i="2" s="1"/>
  <c r="Q212" i="2"/>
  <c r="R204" i="2"/>
  <c r="S204" i="2" s="1"/>
  <c r="Q204" i="2"/>
  <c r="R196" i="2"/>
  <c r="S196" i="2" s="1"/>
  <c r="Q196" i="2"/>
  <c r="R188" i="2"/>
  <c r="S188" i="2" s="1"/>
  <c r="Q188" i="2"/>
  <c r="R180" i="2"/>
  <c r="S180" i="2" s="1"/>
  <c r="Q180" i="2"/>
  <c r="R172" i="2"/>
  <c r="S172" i="2" s="1"/>
  <c r="Q172" i="2"/>
  <c r="R164" i="2"/>
  <c r="S164" i="2" s="1"/>
  <c r="Q164" i="2"/>
  <c r="R156" i="2"/>
  <c r="S156" i="2" s="1"/>
  <c r="Q156" i="2"/>
  <c r="R148" i="2"/>
  <c r="S148" i="2" s="1"/>
  <c r="Q148" i="2"/>
  <c r="R140" i="2"/>
  <c r="S140" i="2" s="1"/>
  <c r="Q140" i="2"/>
  <c r="R132" i="2"/>
  <c r="S132" i="2" s="1"/>
  <c r="Q132" i="2"/>
  <c r="R124" i="2"/>
  <c r="S124" i="2" s="1"/>
  <c r="Q124" i="2"/>
  <c r="R116" i="2"/>
  <c r="S116" i="2" s="1"/>
  <c r="Q116" i="2"/>
  <c r="R108" i="2"/>
  <c r="S108" i="2" s="1"/>
  <c r="Q108" i="2"/>
  <c r="R259" i="2"/>
  <c r="S259" i="2" s="1"/>
  <c r="Q259" i="2"/>
  <c r="R251" i="2"/>
  <c r="S251" i="2" s="1"/>
  <c r="Q251" i="2"/>
  <c r="R243" i="2"/>
  <c r="S243" i="2" s="1"/>
  <c r="Q243" i="2"/>
  <c r="R235" i="2"/>
  <c r="S235" i="2" s="1"/>
  <c r="Q235" i="2"/>
  <c r="R227" i="2"/>
  <c r="S227" i="2" s="1"/>
  <c r="Q227" i="2"/>
  <c r="R219" i="2"/>
  <c r="S219" i="2" s="1"/>
  <c r="Q219" i="2"/>
  <c r="R211" i="2"/>
  <c r="S211" i="2" s="1"/>
  <c r="Q211" i="2"/>
  <c r="R203" i="2"/>
  <c r="S203" i="2" s="1"/>
  <c r="Q203" i="2"/>
  <c r="R195" i="2"/>
  <c r="S195" i="2" s="1"/>
  <c r="Q195" i="2"/>
  <c r="R187" i="2"/>
  <c r="S187" i="2" s="1"/>
  <c r="Q187" i="2"/>
  <c r="R179" i="2"/>
  <c r="S179" i="2" s="1"/>
  <c r="Q179" i="2"/>
  <c r="R171" i="2"/>
  <c r="S171" i="2" s="1"/>
  <c r="Q171" i="2"/>
  <c r="R163" i="2"/>
  <c r="S163" i="2" s="1"/>
  <c r="Q163" i="2"/>
  <c r="R155" i="2"/>
  <c r="S155" i="2" s="1"/>
  <c r="Q155" i="2"/>
  <c r="R147" i="2"/>
  <c r="S147" i="2" s="1"/>
  <c r="Q147" i="2"/>
  <c r="R139" i="2"/>
  <c r="S139" i="2" s="1"/>
  <c r="Q139" i="2"/>
  <c r="R131" i="2"/>
  <c r="S131" i="2" s="1"/>
  <c r="Q131" i="2"/>
  <c r="R123" i="2"/>
  <c r="S123" i="2" s="1"/>
  <c r="Q123" i="2"/>
  <c r="R115" i="2"/>
  <c r="S115" i="2" s="1"/>
  <c r="Q115" i="2"/>
  <c r="R107" i="2"/>
  <c r="S107" i="2" s="1"/>
  <c r="Q107" i="2"/>
  <c r="R258" i="2"/>
  <c r="S258" i="2" s="1"/>
  <c r="Q258" i="2"/>
  <c r="R250" i="2"/>
  <c r="S250" i="2" s="1"/>
  <c r="Q250" i="2"/>
  <c r="R242" i="2"/>
  <c r="S242" i="2" s="1"/>
  <c r="Q242" i="2"/>
  <c r="R234" i="2"/>
  <c r="S234" i="2" s="1"/>
  <c r="Q234" i="2"/>
  <c r="R226" i="2"/>
  <c r="S226" i="2" s="1"/>
  <c r="Q226" i="2"/>
  <c r="R218" i="2"/>
  <c r="S218" i="2" s="1"/>
  <c r="Q218" i="2"/>
  <c r="R210" i="2"/>
  <c r="S210" i="2" s="1"/>
  <c r="Q210" i="2"/>
  <c r="R202" i="2"/>
  <c r="S202" i="2" s="1"/>
  <c r="Q202" i="2"/>
  <c r="R194" i="2"/>
  <c r="S194" i="2" s="1"/>
  <c r="Q194" i="2"/>
  <c r="R186" i="2"/>
  <c r="S186" i="2" s="1"/>
  <c r="Q186" i="2"/>
  <c r="R178" i="2"/>
  <c r="S178" i="2" s="1"/>
  <c r="Q178" i="2"/>
  <c r="R170" i="2"/>
  <c r="S170" i="2" s="1"/>
  <c r="Q170" i="2"/>
  <c r="R162" i="2"/>
  <c r="S162" i="2" s="1"/>
  <c r="Q162" i="2"/>
  <c r="R154" i="2"/>
  <c r="S154" i="2" s="1"/>
  <c r="Q154" i="2"/>
  <c r="R146" i="2"/>
  <c r="S146" i="2" s="1"/>
  <c r="Q146" i="2"/>
  <c r="R138" i="2"/>
  <c r="S138" i="2" s="1"/>
  <c r="Q138" i="2"/>
  <c r="R130" i="2"/>
  <c r="S130" i="2" s="1"/>
  <c r="Q130" i="2"/>
  <c r="R122" i="2"/>
  <c r="S122" i="2" s="1"/>
  <c r="Q122" i="2"/>
  <c r="R114" i="2"/>
  <c r="S114" i="2" s="1"/>
  <c r="Q114" i="2"/>
  <c r="R106" i="2"/>
  <c r="S106" i="2" s="1"/>
  <c r="Q106" i="2"/>
  <c r="R257" i="2"/>
  <c r="S257" i="2" s="1"/>
  <c r="R249" i="2"/>
  <c r="S249" i="2" s="1"/>
  <c r="R241" i="2"/>
  <c r="S241" i="2" s="1"/>
  <c r="R233" i="2"/>
  <c r="S233" i="2" s="1"/>
  <c r="R225" i="2"/>
  <c r="S225" i="2" s="1"/>
  <c r="R217" i="2"/>
  <c r="S217" i="2" s="1"/>
  <c r="R209" i="2"/>
  <c r="S209" i="2" s="1"/>
  <c r="R201" i="2"/>
  <c r="S201" i="2" s="1"/>
  <c r="R193" i="2"/>
  <c r="S193" i="2" s="1"/>
  <c r="R185" i="2"/>
  <c r="S185" i="2" s="1"/>
  <c r="R177" i="2"/>
  <c r="S177" i="2" s="1"/>
  <c r="R169" i="2"/>
  <c r="S169" i="2" s="1"/>
  <c r="R161" i="2"/>
  <c r="S161" i="2" s="1"/>
  <c r="R153" i="2"/>
  <c r="S153" i="2" s="1"/>
  <c r="R145" i="2"/>
  <c r="S145" i="2" s="1"/>
  <c r="R137" i="2"/>
  <c r="S137" i="2" s="1"/>
  <c r="R129" i="2"/>
  <c r="S129" i="2" s="1"/>
  <c r="R121" i="2"/>
  <c r="S121" i="2" s="1"/>
  <c r="R113" i="2"/>
  <c r="S113" i="2" s="1"/>
  <c r="R256" i="2"/>
  <c r="S256" i="2" s="1"/>
  <c r="R248" i="2"/>
  <c r="S248" i="2" s="1"/>
  <c r="R240" i="2"/>
  <c r="S240" i="2" s="1"/>
  <c r="R232" i="2"/>
  <c r="S232" i="2" s="1"/>
  <c r="R224" i="2"/>
  <c r="S224" i="2" s="1"/>
  <c r="R216" i="2"/>
  <c r="S216" i="2" s="1"/>
  <c r="R208" i="2"/>
  <c r="S208" i="2" s="1"/>
  <c r="R200" i="2"/>
  <c r="S200" i="2" s="1"/>
  <c r="R192" i="2"/>
  <c r="S192" i="2" s="1"/>
  <c r="R184" i="2"/>
  <c r="S184" i="2" s="1"/>
  <c r="R176" i="2"/>
  <c r="S176" i="2" s="1"/>
  <c r="R168" i="2"/>
  <c r="S168" i="2" s="1"/>
  <c r="R160" i="2"/>
  <c r="S160" i="2" s="1"/>
  <c r="R152" i="2"/>
  <c r="S152" i="2" s="1"/>
  <c r="R144" i="2"/>
  <c r="S144" i="2" s="1"/>
  <c r="R136" i="2"/>
  <c r="S136" i="2" s="1"/>
  <c r="R128" i="2"/>
  <c r="S128" i="2" s="1"/>
  <c r="R120" i="2"/>
  <c r="S120" i="2" s="1"/>
  <c r="R112" i="2"/>
  <c r="S112" i="2" s="1"/>
  <c r="R255" i="2"/>
  <c r="S255" i="2" s="1"/>
  <c r="R247" i="2"/>
  <c r="S247" i="2" s="1"/>
  <c r="R239" i="2"/>
  <c r="S239" i="2" s="1"/>
  <c r="R231" i="2"/>
  <c r="S231" i="2" s="1"/>
  <c r="R223" i="2"/>
  <c r="S223" i="2" s="1"/>
  <c r="R215" i="2"/>
  <c r="S215" i="2" s="1"/>
  <c r="R207" i="2"/>
  <c r="S207" i="2" s="1"/>
  <c r="R199" i="2"/>
  <c r="S199" i="2" s="1"/>
  <c r="R191" i="2"/>
  <c r="S191" i="2" s="1"/>
  <c r="R183" i="2"/>
  <c r="S183" i="2" s="1"/>
  <c r="R175" i="2"/>
  <c r="S175" i="2" s="1"/>
  <c r="R167" i="2"/>
  <c r="S167" i="2" s="1"/>
  <c r="R159" i="2"/>
  <c r="S159" i="2" s="1"/>
  <c r="R151" i="2"/>
  <c r="S151" i="2" s="1"/>
  <c r="R143" i="2"/>
  <c r="S143" i="2" s="1"/>
  <c r="R135" i="2"/>
  <c r="S135" i="2" s="1"/>
  <c r="R127" i="2"/>
  <c r="S127" i="2" s="1"/>
  <c r="R119" i="2"/>
  <c r="S119" i="2" s="1"/>
  <c r="R111" i="2"/>
  <c r="S111" i="2" s="1"/>
  <c r="R105" i="2"/>
  <c r="S105" i="2" s="1"/>
  <c r="R254" i="2"/>
  <c r="S254" i="2" s="1"/>
  <c r="R246" i="2"/>
  <c r="S246" i="2" s="1"/>
  <c r="R238" i="2"/>
  <c r="S238" i="2" s="1"/>
  <c r="R230" i="2"/>
  <c r="S230" i="2" s="1"/>
  <c r="R222" i="2"/>
  <c r="S222" i="2" s="1"/>
  <c r="R214" i="2"/>
  <c r="S214" i="2" s="1"/>
  <c r="R206" i="2"/>
  <c r="S206" i="2" s="1"/>
  <c r="R198" i="2"/>
  <c r="S198" i="2" s="1"/>
  <c r="R190" i="2"/>
  <c r="S190" i="2" s="1"/>
  <c r="R182" i="2"/>
  <c r="S182" i="2" s="1"/>
  <c r="R174" i="2"/>
  <c r="S174" i="2" s="1"/>
  <c r="R166" i="2"/>
  <c r="S166" i="2" s="1"/>
  <c r="R158" i="2"/>
  <c r="S158" i="2" s="1"/>
  <c r="R150" i="2"/>
  <c r="S150" i="2" s="1"/>
  <c r="R142" i="2"/>
  <c r="S142" i="2" s="1"/>
  <c r="R134" i="2"/>
  <c r="S134" i="2" s="1"/>
  <c r="R126" i="2"/>
  <c r="S126" i="2" s="1"/>
  <c r="R118" i="2"/>
  <c r="S118" i="2" s="1"/>
  <c r="R110" i="2"/>
  <c r="S110" i="2" s="1"/>
  <c r="R261" i="2"/>
  <c r="S261" i="2" s="1"/>
  <c r="R253" i="2"/>
  <c r="S253" i="2" s="1"/>
  <c r="R245" i="2"/>
  <c r="S245" i="2" s="1"/>
  <c r="R237" i="2"/>
  <c r="S237" i="2" s="1"/>
  <c r="R229" i="2"/>
  <c r="S229" i="2" s="1"/>
  <c r="R221" i="2"/>
  <c r="S221" i="2" s="1"/>
  <c r="R213" i="2"/>
  <c r="S213" i="2" s="1"/>
  <c r="R205" i="2"/>
  <c r="S205" i="2" s="1"/>
  <c r="R197" i="2"/>
  <c r="S197" i="2" s="1"/>
  <c r="R189" i="2"/>
  <c r="S189" i="2" s="1"/>
  <c r="R181" i="2"/>
  <c r="S181" i="2" s="1"/>
  <c r="R173" i="2"/>
  <c r="S173" i="2" s="1"/>
  <c r="R165" i="2"/>
  <c r="S165" i="2" s="1"/>
  <c r="R157" i="2"/>
  <c r="S157" i="2" s="1"/>
  <c r="R149" i="2"/>
  <c r="S149" i="2" s="1"/>
  <c r="R141" i="2"/>
  <c r="S141" i="2" s="1"/>
  <c r="R133" i="2"/>
  <c r="S133" i="2" s="1"/>
  <c r="R125" i="2"/>
  <c r="S125" i="2" s="1"/>
  <c r="R117" i="2"/>
  <c r="S117" i="2" s="1"/>
  <c r="R109" i="2"/>
  <c r="S109" i="2" s="1"/>
  <c r="Y67" i="2"/>
  <c r="N84" i="2"/>
  <c r="N85" i="2"/>
  <c r="N86" i="2"/>
  <c r="N87" i="2"/>
  <c r="N88" i="2"/>
  <c r="N89" i="2"/>
  <c r="N90" i="2"/>
  <c r="N83" i="2"/>
  <c r="N65" i="2"/>
  <c r="N66" i="2"/>
  <c r="N67" i="2"/>
  <c r="N68" i="2"/>
  <c r="N69" i="2"/>
  <c r="N64" i="2"/>
  <c r="N14" i="2"/>
  <c r="N15" i="2"/>
  <c r="N16" i="2"/>
  <c r="N17" i="2"/>
  <c r="N18" i="2"/>
  <c r="N19" i="2"/>
  <c r="N20" i="2"/>
  <c r="N21" i="2"/>
  <c r="M103" i="2"/>
  <c r="M101" i="2"/>
  <c r="M100" i="2"/>
  <c r="M99" i="2"/>
  <c r="M26" i="2"/>
  <c r="M27" i="2"/>
  <c r="M28" i="2"/>
  <c r="M29" i="2"/>
  <c r="M30" i="2"/>
  <c r="M31" i="2"/>
  <c r="R31" i="2" s="1"/>
  <c r="S31" i="2" s="1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R87" i="2" s="1"/>
  <c r="S87" i="2" s="1"/>
  <c r="M88" i="2"/>
  <c r="M89" i="2"/>
  <c r="M90" i="2"/>
  <c r="M91" i="2"/>
  <c r="M92" i="2"/>
  <c r="M93" i="2"/>
  <c r="M94" i="2"/>
  <c r="Q94" i="2" s="1"/>
  <c r="M95" i="2"/>
  <c r="M96" i="2"/>
  <c r="M97" i="2"/>
  <c r="M98" i="2"/>
  <c r="M25" i="2"/>
  <c r="M24" i="2"/>
  <c r="M23" i="2"/>
  <c r="M22" i="2"/>
  <c r="M21" i="2"/>
  <c r="Y21" i="2" s="1"/>
  <c r="M20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M3" i="2"/>
  <c r="L103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T86" i="2" s="1"/>
  <c r="L85" i="2"/>
  <c r="L84" i="2"/>
  <c r="L83" i="2"/>
  <c r="L82" i="2"/>
  <c r="L80" i="2"/>
  <c r="L78" i="2"/>
  <c r="L77" i="2"/>
  <c r="L76" i="2"/>
  <c r="L70" i="2"/>
  <c r="L68" i="2"/>
  <c r="T67" i="2"/>
  <c r="L66" i="2"/>
  <c r="L65" i="2"/>
  <c r="L64" i="2"/>
  <c r="L63" i="2"/>
  <c r="L61" i="2"/>
  <c r="L60" i="2"/>
  <c r="L59" i="2"/>
  <c r="L56" i="2"/>
  <c r="L55" i="2"/>
  <c r="L53" i="2"/>
  <c r="L52" i="2"/>
  <c r="L51" i="2"/>
  <c r="L50" i="2"/>
  <c r="L48" i="2"/>
  <c r="L47" i="2"/>
  <c r="L46" i="2"/>
  <c r="L45" i="2"/>
  <c r="L44" i="2"/>
  <c r="L42" i="2"/>
  <c r="L41" i="2"/>
  <c r="L39" i="2"/>
  <c r="L36" i="2"/>
  <c r="L34" i="2"/>
  <c r="L33" i="2"/>
  <c r="L32" i="2"/>
  <c r="L31" i="2"/>
  <c r="L30" i="2"/>
  <c r="L29" i="2"/>
  <c r="L28" i="2"/>
  <c r="L27" i="2"/>
  <c r="L26" i="2"/>
  <c r="L25" i="2"/>
  <c r="L24" i="2"/>
  <c r="L22" i="2"/>
  <c r="L21" i="2"/>
  <c r="L20" i="2"/>
  <c r="L19" i="2"/>
  <c r="L18" i="2"/>
  <c r="L14" i="2"/>
  <c r="L13" i="2"/>
  <c r="L12" i="2"/>
  <c r="L11" i="2"/>
  <c r="L9" i="2"/>
  <c r="L8" i="2"/>
  <c r="L7" i="2"/>
  <c r="L6" i="2"/>
  <c r="L5" i="2"/>
  <c r="L4" i="2"/>
  <c r="L3" i="2"/>
  <c r="R3" i="2" s="1"/>
  <c r="S3" i="2" s="1"/>
  <c r="L2" i="2"/>
  <c r="Q22" i="2" l="1"/>
  <c r="Q86" i="2"/>
  <c r="Q78" i="2"/>
  <c r="Q70" i="2"/>
  <c r="Q62" i="2"/>
  <c r="Q54" i="2"/>
  <c r="Q46" i="2"/>
  <c r="Q38" i="2"/>
  <c r="Q103" i="2"/>
  <c r="Q93" i="2"/>
  <c r="Q85" i="2"/>
  <c r="Q77" i="2"/>
  <c r="Q69" i="2"/>
  <c r="Q61" i="2"/>
  <c r="Q9" i="2"/>
  <c r="Q30" i="2"/>
  <c r="T14" i="2"/>
  <c r="U90" i="2"/>
  <c r="V90" i="2" s="1"/>
  <c r="Q16" i="2"/>
  <c r="Q8" i="2"/>
  <c r="Q23" i="2"/>
  <c r="Q53" i="2"/>
  <c r="Q45" i="2"/>
  <c r="Q37" i="2"/>
  <c r="Q29" i="2"/>
  <c r="T21" i="2"/>
  <c r="Q15" i="2"/>
  <c r="Q7" i="2"/>
  <c r="Q24" i="2"/>
  <c r="U88" i="2"/>
  <c r="V88" i="2" s="1"/>
  <c r="Q25" i="2"/>
  <c r="Q17" i="2"/>
  <c r="Q98" i="2"/>
  <c r="Q82" i="2"/>
  <c r="Q74" i="2"/>
  <c r="X86" i="2"/>
  <c r="Q76" i="2"/>
  <c r="Q44" i="2"/>
  <c r="Y83" i="2"/>
  <c r="Q83" i="2"/>
  <c r="Q75" i="2"/>
  <c r="X67" i="2"/>
  <c r="Q67" i="2"/>
  <c r="Q59" i="2"/>
  <c r="Q51" i="2"/>
  <c r="Q43" i="2"/>
  <c r="Q35" i="2"/>
  <c r="Q27" i="2"/>
  <c r="T19" i="2"/>
  <c r="U68" i="2"/>
  <c r="V68" i="2" s="1"/>
  <c r="U87" i="2"/>
  <c r="V87" i="2" s="1"/>
  <c r="Y84" i="2"/>
  <c r="Q84" i="2"/>
  <c r="Q52" i="2"/>
  <c r="U69" i="2"/>
  <c r="V69" i="2" s="1"/>
  <c r="Y86" i="2"/>
  <c r="Q14" i="2"/>
  <c r="Q3" i="2"/>
  <c r="Q13" i="2"/>
  <c r="Q5" i="2"/>
  <c r="Y90" i="2"/>
  <c r="Q90" i="2"/>
  <c r="X66" i="2"/>
  <c r="Q66" i="2"/>
  <c r="Q58" i="2"/>
  <c r="Q50" i="2"/>
  <c r="Q42" i="2"/>
  <c r="Q34" i="2"/>
  <c r="Q26" i="2"/>
  <c r="T18" i="2"/>
  <c r="U67" i="2"/>
  <c r="V67" i="2" s="1"/>
  <c r="U86" i="2"/>
  <c r="V86" i="2" s="1"/>
  <c r="X21" i="2"/>
  <c r="Q92" i="2"/>
  <c r="Q28" i="2"/>
  <c r="Q2" i="2"/>
  <c r="R12" i="2"/>
  <c r="S12" i="2" s="1"/>
  <c r="Q12" i="2"/>
  <c r="R4" i="2"/>
  <c r="S4" i="2" s="1"/>
  <c r="Q4" i="2"/>
  <c r="Q97" i="2"/>
  <c r="Q89" i="2"/>
  <c r="Q81" i="2"/>
  <c r="Q73" i="2"/>
  <c r="Q65" i="2"/>
  <c r="Q57" i="2"/>
  <c r="Q49" i="2"/>
  <c r="Q41" i="2"/>
  <c r="Q33" i="2"/>
  <c r="Q99" i="2"/>
  <c r="U17" i="2"/>
  <c r="V17" i="2" s="1"/>
  <c r="T17" i="2"/>
  <c r="T66" i="2"/>
  <c r="T85" i="2"/>
  <c r="Q60" i="2"/>
  <c r="T20" i="2"/>
  <c r="R22" i="2"/>
  <c r="S22" i="2" s="1"/>
  <c r="Q91" i="2"/>
  <c r="R25" i="2"/>
  <c r="S25" i="2" s="1"/>
  <c r="R19" i="2"/>
  <c r="S19" i="2" s="1"/>
  <c r="Q19" i="2"/>
  <c r="R11" i="2"/>
  <c r="S11" i="2" s="1"/>
  <c r="Q11" i="2"/>
  <c r="R20" i="2"/>
  <c r="S20" i="2" s="1"/>
  <c r="Q20" i="2"/>
  <c r="Q96" i="2"/>
  <c r="Y88" i="2"/>
  <c r="Q88" i="2"/>
  <c r="Q80" i="2"/>
  <c r="Q72" i="2"/>
  <c r="Y64" i="2"/>
  <c r="Q64" i="2"/>
  <c r="Q56" i="2"/>
  <c r="Q48" i="2"/>
  <c r="Q40" i="2"/>
  <c r="Q32" i="2"/>
  <c r="R100" i="2"/>
  <c r="S100" i="2" s="1"/>
  <c r="Q100" i="2"/>
  <c r="T16" i="2"/>
  <c r="U65" i="2"/>
  <c r="V65" i="2" s="1"/>
  <c r="U84" i="2"/>
  <c r="V84" i="2" s="1"/>
  <c r="X69" i="2"/>
  <c r="Q68" i="2"/>
  <c r="Q36" i="2"/>
  <c r="Q6" i="2"/>
  <c r="Q18" i="2"/>
  <c r="Q21" i="2"/>
  <c r="Q95" i="2"/>
  <c r="Y87" i="2"/>
  <c r="Q87" i="2"/>
  <c r="Q79" i="2"/>
  <c r="Q71" i="2"/>
  <c r="Q63" i="2"/>
  <c r="R55" i="2"/>
  <c r="S55" i="2" s="1"/>
  <c r="Q55" i="2"/>
  <c r="R47" i="2"/>
  <c r="S47" i="2" s="1"/>
  <c r="Q47" i="2"/>
  <c r="R39" i="2"/>
  <c r="S39" i="2" s="1"/>
  <c r="Q39" i="2"/>
  <c r="Q31" i="2"/>
  <c r="Q101" i="2"/>
  <c r="T15" i="2"/>
  <c r="U83" i="2"/>
  <c r="V83" i="2" s="1"/>
  <c r="R95" i="2"/>
  <c r="S95" i="2" s="1"/>
  <c r="X68" i="2"/>
  <c r="R73" i="2"/>
  <c r="S73" i="2" s="1"/>
  <c r="X20" i="2"/>
  <c r="R2" i="2"/>
  <c r="S2" i="2" s="1"/>
  <c r="R18" i="2"/>
  <c r="S18" i="2" s="1"/>
  <c r="R10" i="2"/>
  <c r="S10" i="2" s="1"/>
  <c r="R21" i="2"/>
  <c r="S21" i="2" s="1"/>
  <c r="R101" i="2"/>
  <c r="S101" i="2" s="1"/>
  <c r="U15" i="2"/>
  <c r="V15" i="2" s="1"/>
  <c r="R79" i="2"/>
  <c r="S79" i="2" s="1"/>
  <c r="X19" i="2"/>
  <c r="Y19" i="2"/>
  <c r="Y65" i="2"/>
  <c r="X84" i="2"/>
  <c r="R41" i="2"/>
  <c r="S41" i="2" s="1"/>
  <c r="U16" i="2"/>
  <c r="V16" i="2" s="1"/>
  <c r="R99" i="2"/>
  <c r="S99" i="2" s="1"/>
  <c r="U14" i="2"/>
  <c r="V14" i="2" s="1"/>
  <c r="T90" i="2"/>
  <c r="R71" i="2"/>
  <c r="S71" i="2" s="1"/>
  <c r="X18" i="2"/>
  <c r="Y18" i="2"/>
  <c r="X83" i="2"/>
  <c r="R49" i="2"/>
  <c r="S49" i="2" s="1"/>
  <c r="R89" i="2"/>
  <c r="S89" i="2" s="1"/>
  <c r="X85" i="2"/>
  <c r="R93" i="2"/>
  <c r="S93" i="2" s="1"/>
  <c r="R85" i="2"/>
  <c r="S85" i="2" s="1"/>
  <c r="R77" i="2"/>
  <c r="S77" i="2" s="1"/>
  <c r="R69" i="2"/>
  <c r="S69" i="2" s="1"/>
  <c r="R61" i="2"/>
  <c r="S61" i="2" s="1"/>
  <c r="R53" i="2"/>
  <c r="S53" i="2" s="1"/>
  <c r="R45" i="2"/>
  <c r="S45" i="2" s="1"/>
  <c r="R37" i="2"/>
  <c r="S37" i="2" s="1"/>
  <c r="R29" i="2"/>
  <c r="S29" i="2" s="1"/>
  <c r="U64" i="2"/>
  <c r="V64" i="2" s="1"/>
  <c r="T89" i="2"/>
  <c r="R63" i="2"/>
  <c r="S63" i="2" s="1"/>
  <c r="X17" i="2"/>
  <c r="Y17" i="2"/>
  <c r="X65" i="2"/>
  <c r="X90" i="2"/>
  <c r="R57" i="2"/>
  <c r="S57" i="2" s="1"/>
  <c r="Y85" i="2"/>
  <c r="R92" i="2"/>
  <c r="S92" i="2" s="1"/>
  <c r="R84" i="2"/>
  <c r="S84" i="2" s="1"/>
  <c r="R76" i="2"/>
  <c r="S76" i="2" s="1"/>
  <c r="R68" i="2"/>
  <c r="S68" i="2" s="1"/>
  <c r="R60" i="2"/>
  <c r="S60" i="2" s="1"/>
  <c r="R52" i="2"/>
  <c r="S52" i="2" s="1"/>
  <c r="R44" i="2"/>
  <c r="S44" i="2" s="1"/>
  <c r="R36" i="2"/>
  <c r="S36" i="2" s="1"/>
  <c r="R28" i="2"/>
  <c r="S28" i="2" s="1"/>
  <c r="T69" i="2"/>
  <c r="T88" i="2"/>
  <c r="U66" i="2"/>
  <c r="V66" i="2" s="1"/>
  <c r="U85" i="2"/>
  <c r="V85" i="2" s="1"/>
  <c r="X16" i="2"/>
  <c r="Y16" i="2"/>
  <c r="X89" i="2"/>
  <c r="Y89" i="2"/>
  <c r="R33" i="2"/>
  <c r="S33" i="2" s="1"/>
  <c r="R81" i="2"/>
  <c r="S81" i="2" s="1"/>
  <c r="Y20" i="2"/>
  <c r="R91" i="2"/>
  <c r="S91" i="2" s="1"/>
  <c r="R83" i="2"/>
  <c r="S83" i="2" s="1"/>
  <c r="R75" i="2"/>
  <c r="S75" i="2" s="1"/>
  <c r="R67" i="2"/>
  <c r="S67" i="2" s="1"/>
  <c r="R59" i="2"/>
  <c r="S59" i="2" s="1"/>
  <c r="R51" i="2"/>
  <c r="S51" i="2" s="1"/>
  <c r="R43" i="2"/>
  <c r="S43" i="2" s="1"/>
  <c r="R35" i="2"/>
  <c r="S35" i="2" s="1"/>
  <c r="R27" i="2"/>
  <c r="S27" i="2" s="1"/>
  <c r="U19" i="2"/>
  <c r="V19" i="2" s="1"/>
  <c r="T68" i="2"/>
  <c r="T87" i="2"/>
  <c r="X15" i="2"/>
  <c r="Y15" i="2"/>
  <c r="Y69" i="2"/>
  <c r="X88" i="2"/>
  <c r="R65" i="2"/>
  <c r="S65" i="2" s="1"/>
  <c r="R97" i="2"/>
  <c r="S97" i="2" s="1"/>
  <c r="U89" i="2"/>
  <c r="V89" i="2" s="1"/>
  <c r="Y66" i="2"/>
  <c r="R13" i="2"/>
  <c r="S13" i="2" s="1"/>
  <c r="R5" i="2"/>
  <c r="S5" i="2" s="1"/>
  <c r="R98" i="2"/>
  <c r="S98" i="2" s="1"/>
  <c r="R90" i="2"/>
  <c r="S90" i="2" s="1"/>
  <c r="R82" i="2"/>
  <c r="S82" i="2" s="1"/>
  <c r="R74" i="2"/>
  <c r="S74" i="2" s="1"/>
  <c r="R66" i="2"/>
  <c r="S66" i="2" s="1"/>
  <c r="R58" i="2"/>
  <c r="S58" i="2" s="1"/>
  <c r="R50" i="2"/>
  <c r="S50" i="2" s="1"/>
  <c r="R42" i="2"/>
  <c r="S42" i="2" s="1"/>
  <c r="R34" i="2"/>
  <c r="S34" i="2" s="1"/>
  <c r="R26" i="2"/>
  <c r="S26" i="2" s="1"/>
  <c r="R96" i="2"/>
  <c r="S96" i="2" s="1"/>
  <c r="X14" i="2"/>
  <c r="Y14" i="2"/>
  <c r="X64" i="2"/>
  <c r="Y68" i="2"/>
  <c r="X87" i="2"/>
  <c r="T65" i="2"/>
  <c r="T84" i="2"/>
  <c r="R17" i="2"/>
  <c r="S17" i="2" s="1"/>
  <c r="R9" i="2"/>
  <c r="S9" i="2" s="1"/>
  <c r="U21" i="2"/>
  <c r="V21" i="2" s="1"/>
  <c r="T83" i="2"/>
  <c r="R88" i="2"/>
  <c r="S88" i="2" s="1"/>
  <c r="R80" i="2"/>
  <c r="S80" i="2" s="1"/>
  <c r="R72" i="2"/>
  <c r="S72" i="2" s="1"/>
  <c r="R64" i="2"/>
  <c r="S64" i="2" s="1"/>
  <c r="R56" i="2"/>
  <c r="S56" i="2" s="1"/>
  <c r="R48" i="2"/>
  <c r="S48" i="2" s="1"/>
  <c r="R40" i="2"/>
  <c r="S40" i="2" s="1"/>
  <c r="R32" i="2"/>
  <c r="S32" i="2" s="1"/>
  <c r="R24" i="2"/>
  <c r="S24" i="2" s="1"/>
  <c r="R16" i="2"/>
  <c r="S16" i="2" s="1"/>
  <c r="R8" i="2"/>
  <c r="S8" i="2" s="1"/>
  <c r="U20" i="2"/>
  <c r="V20" i="2" s="1"/>
  <c r="R23" i="2"/>
  <c r="S23" i="2" s="1"/>
  <c r="R15" i="2"/>
  <c r="S15" i="2" s="1"/>
  <c r="R7" i="2"/>
  <c r="S7" i="2" s="1"/>
  <c r="U18" i="2"/>
  <c r="V18" i="2" s="1"/>
  <c r="R6" i="2"/>
  <c r="S6" i="2" s="1"/>
  <c r="T64" i="2"/>
  <c r="R103" i="2"/>
  <c r="S103" i="2" s="1"/>
  <c r="R94" i="2"/>
  <c r="S94" i="2" s="1"/>
  <c r="R86" i="2"/>
  <c r="S86" i="2" s="1"/>
  <c r="R78" i="2"/>
  <c r="S78" i="2" s="1"/>
  <c r="R70" i="2"/>
  <c r="S70" i="2" s="1"/>
  <c r="R62" i="2"/>
  <c r="S62" i="2" s="1"/>
  <c r="R54" i="2"/>
  <c r="S54" i="2" s="1"/>
  <c r="R46" i="2"/>
  <c r="S46" i="2" s="1"/>
  <c r="R38" i="2"/>
  <c r="S38" i="2" s="1"/>
  <c r="R30" i="2"/>
  <c r="S30" i="2" s="1"/>
  <c r="R14" i="2"/>
  <c r="S14" i="2" s="1"/>
</calcChain>
</file>

<file path=xl/sharedStrings.xml><?xml version="1.0" encoding="utf-8"?>
<sst xmlns="http://schemas.openxmlformats.org/spreadsheetml/2006/main" count="3786" uniqueCount="146">
  <si>
    <t>plant_id</t>
  </si>
  <si>
    <t>pop</t>
  </si>
  <si>
    <t>sex</t>
  </si>
  <si>
    <t>JWDC</t>
  </si>
  <si>
    <t>H</t>
  </si>
  <si>
    <t>JW1</t>
  </si>
  <si>
    <t>NA</t>
  </si>
  <si>
    <t>JW2</t>
  </si>
  <si>
    <t>JW3</t>
  </si>
  <si>
    <t>JW4</t>
  </si>
  <si>
    <t>JW5</t>
  </si>
  <si>
    <t>U</t>
  </si>
  <si>
    <t>F</t>
  </si>
  <si>
    <t>JW6</t>
  </si>
  <si>
    <t>JW7</t>
  </si>
  <si>
    <t>NF</t>
  </si>
  <si>
    <t>JW8</t>
  </si>
  <si>
    <t>JW9</t>
  </si>
  <si>
    <t>JW10</t>
  </si>
  <si>
    <t>JW11</t>
  </si>
  <si>
    <t>JW12</t>
  </si>
  <si>
    <t>JW13</t>
  </si>
  <si>
    <t>JW14</t>
  </si>
  <si>
    <t>JW15</t>
  </si>
  <si>
    <t>GM</t>
  </si>
  <si>
    <t>JW16</t>
  </si>
  <si>
    <t>JW17</t>
  </si>
  <si>
    <t>JW18</t>
  </si>
  <si>
    <t>JW19</t>
  </si>
  <si>
    <t>JW20</t>
  </si>
  <si>
    <t>JW21</t>
  </si>
  <si>
    <t>JW22</t>
  </si>
  <si>
    <t>JW23</t>
  </si>
  <si>
    <t>JW24</t>
  </si>
  <si>
    <t>JW25</t>
  </si>
  <si>
    <t>x1_meters</t>
  </si>
  <si>
    <t>y1_meters</t>
  </si>
  <si>
    <t>x2_meters</t>
  </si>
  <si>
    <t>y2_meters</t>
  </si>
  <si>
    <t>reference_id</t>
  </si>
  <si>
    <t>dist_to_reference_ft</t>
  </si>
  <si>
    <t>aggregate_id</t>
  </si>
  <si>
    <t>aggregate_members</t>
  </si>
  <si>
    <t>dist_to_reference_m</t>
  </si>
  <si>
    <t>xy1_calc_reference_distance_m</t>
  </si>
  <si>
    <t>xy2_calc_reference_distance_m</t>
  </si>
  <si>
    <t>"reference_id" not in ascending numerical order; manually input distance formulas in columns "xy1_calc_reference_distance_m" and/or "xy2_calc_reference_distance_m"</t>
  </si>
  <si>
    <t>plant missing (it could not be relocated for mapping)</t>
  </si>
  <si>
    <t>"xy2_calc_reference_distance_m" cannot be calculated b/c no "reference_id" exists w/ filled "x2_meters" and "y2_meters" columns</t>
  </si>
  <si>
    <t>xy1_error_m</t>
  </si>
  <si>
    <t>xy2_error_m</t>
  </si>
  <si>
    <t>plant already used as a "reference_id" twice, hence the missing (i.e., "NA") values</t>
  </si>
  <si>
    <t>abs_val_xy1_error_m</t>
  </si>
  <si>
    <t>abs_val_xy2_error_m</t>
  </si>
  <si>
    <t>xy1_calc_minus_xy2_calc_m</t>
  </si>
  <si>
    <t>abs_val_xy1_calc_minus_xy2_calc_m</t>
  </si>
  <si>
    <t>"reference_id" not in ascending numerical order; manually input distance formulas in columns "xy1_calc_reference_distance_m" and/or "xy2_calc_reference_distance_m"; intra-aggregate error cannot be calculated for plants 22 &amp; 23 (distance was not measured in the field due to an obstructing tree)</t>
  </si>
  <si>
    <t>error_within_aggregate</t>
  </si>
  <si>
    <t>N</t>
  </si>
  <si>
    <t>Y</t>
  </si>
  <si>
    <t>PS</t>
  </si>
  <si>
    <t>A</t>
  </si>
  <si>
    <t>E</t>
  </si>
  <si>
    <t>PS1</t>
  </si>
  <si>
    <t>201–210</t>
  </si>
  <si>
    <t>PS2</t>
  </si>
  <si>
    <t>213–218</t>
  </si>
  <si>
    <t>PS3</t>
  </si>
  <si>
    <t>219–220</t>
  </si>
  <si>
    <t>PS4</t>
  </si>
  <si>
    <t>221–224</t>
  </si>
  <si>
    <t>PS5</t>
  </si>
  <si>
    <t>225–226</t>
  </si>
  <si>
    <t>PS6</t>
  </si>
  <si>
    <t>230–242</t>
  </si>
  <si>
    <t>PS7</t>
  </si>
  <si>
    <t>243–249; 252</t>
  </si>
  <si>
    <t>PS8</t>
  </si>
  <si>
    <t>250–251</t>
  </si>
  <si>
    <t>PS9</t>
  </si>
  <si>
    <t>253–255</t>
  </si>
  <si>
    <t>PS10</t>
  </si>
  <si>
    <t>256–258</t>
  </si>
  <si>
    <t>PS11</t>
  </si>
  <si>
    <t>260—261</t>
  </si>
  <si>
    <t>PS12</t>
  </si>
  <si>
    <t>263–274</t>
  </si>
  <si>
    <t>PS13</t>
  </si>
  <si>
    <t>275–278</t>
  </si>
  <si>
    <t>PS14</t>
  </si>
  <si>
    <t>279–281</t>
  </si>
  <si>
    <t>PS15</t>
  </si>
  <si>
    <t>282–288</t>
  </si>
  <si>
    <t>PS16</t>
  </si>
  <si>
    <t>289–299</t>
  </si>
  <si>
    <t>PS17</t>
  </si>
  <si>
    <t>301–307</t>
  </si>
  <si>
    <t>PS18</t>
  </si>
  <si>
    <t>308–309</t>
  </si>
  <si>
    <t>PS19</t>
  </si>
  <si>
    <t>313–314</t>
  </si>
  <si>
    <t>PS20</t>
  </si>
  <si>
    <t>316–319</t>
  </si>
  <si>
    <t>PS21</t>
  </si>
  <si>
    <t>320–322; 325</t>
  </si>
  <si>
    <t>PS22</t>
  </si>
  <si>
    <t>323–324; 326</t>
  </si>
  <si>
    <t>PS23</t>
  </si>
  <si>
    <t>327–335</t>
  </si>
  <si>
    <t>PS24</t>
  </si>
  <si>
    <t>336–346</t>
  </si>
  <si>
    <t>PS25</t>
  </si>
  <si>
    <t>347–350</t>
  </si>
  <si>
    <t>PS26</t>
  </si>
  <si>
    <t>351–358</t>
  </si>
  <si>
    <t>3–5</t>
  </si>
  <si>
    <t>9–10</t>
  </si>
  <si>
    <t>11–12</t>
  </si>
  <si>
    <t>14–17</t>
  </si>
  <si>
    <t>18–19</t>
  </si>
  <si>
    <t>22–23</t>
  </si>
  <si>
    <t>26–29</t>
  </si>
  <si>
    <t>34–38</t>
  </si>
  <si>
    <t>39–40</t>
  </si>
  <si>
    <t>42–44</t>
  </si>
  <si>
    <t>45–47</t>
  </si>
  <si>
    <t>48–49</t>
  </si>
  <si>
    <t>51–54</t>
  </si>
  <si>
    <t>55–58</t>
  </si>
  <si>
    <t>61–62</t>
  </si>
  <si>
    <t>65–67</t>
  </si>
  <si>
    <t>68–69</t>
  </si>
  <si>
    <t>70–75</t>
  </si>
  <si>
    <t>76–77</t>
  </si>
  <si>
    <t>78–79</t>
  </si>
  <si>
    <t>80–81</t>
  </si>
  <si>
    <t>83–85</t>
  </si>
  <si>
    <t>87–88</t>
  </si>
  <si>
    <t>89–90</t>
  </si>
  <si>
    <t>96–97</t>
  </si>
  <si>
    <t>"error_within_aggregate" all "NA" for Pearson (PS); b/c PS was mapped differently than JWDC, error rates within aggregates should not differ from those among them; however, it is possible to arbitrarily compare these two "kinds" of error rates in PS (if need be)</t>
  </si>
  <si>
    <t>fixed_point_used_for_standardization</t>
  </si>
  <si>
    <t>xy1_percent_error</t>
  </si>
  <si>
    <t>xy2_percent_error</t>
  </si>
  <si>
    <t>supplemental_dist_to_reference_in</t>
  </si>
  <si>
    <t>comments_error_analysis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</si>
</sst>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3" fontId="0" fillId="0" borderId="1" xfId="0" applyNumberFormat="1" applyFill="1" applyBorder="1" applyAlignment="1">
      <alignment horizontal="left"/>
    </xf>
    <xf numFmtId="0" fontId="0" fillId="0" borderId="0" xfId="0" applyFill="1"/>
    <xf numFmtId="0" fontId="0" fillId="2" borderId="1" xfId="0" applyFill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76BD-D0D2-3D43-BDC4-F0D6371CAE6B}">
  <dimension ref="A1:Z322"/>
  <sheetViews>
    <sheetView tabSelected="1" workbookViewId="0">
      <pane xSplit="1" topLeftCell="Z1" activePane="topRight" state="frozen"/>
      <selection pane="topRight" activeCell="Z5" sqref="Z5"/>
    </sheetView>
  </sheetViews>
  <sheetFormatPr baseColWidth="10" defaultRowHeight="16" x14ac:dyDescent="0.2"/>
  <cols>
    <col min="1" max="1" width="8.1640625" bestFit="1" customWidth="1"/>
    <col min="2" max="2" width="6.33203125" bestFit="1" customWidth="1"/>
    <col min="3" max="3" width="4.6640625" bestFit="1" customWidth="1"/>
    <col min="4" max="4" width="33" bestFit="1" customWidth="1"/>
    <col min="5" max="8" width="14.33203125" bestFit="1" customWidth="1"/>
    <col min="9" max="9" width="12.33203125" bestFit="1" customWidth="1"/>
    <col min="10" max="10" width="19" bestFit="1" customWidth="1"/>
    <col min="11" max="11" width="31.1640625" bestFit="1" customWidth="1"/>
    <col min="12" max="12" width="19.33203125" bestFit="1" customWidth="1"/>
    <col min="13" max="14" width="28.6640625" bestFit="1" customWidth="1"/>
    <col min="15" max="15" width="12" bestFit="1" customWidth="1"/>
    <col min="16" max="16" width="18.5" bestFit="1" customWidth="1"/>
    <col min="17" max="17" width="12.83203125" bestFit="1" customWidth="1"/>
    <col min="18" max="18" width="19.33203125" bestFit="1" customWidth="1"/>
    <col min="19" max="19" width="16.5" bestFit="1" customWidth="1"/>
    <col min="20" max="20" width="12.83203125" bestFit="1" customWidth="1"/>
    <col min="21" max="21" width="19.5" bestFit="1" customWidth="1"/>
    <col min="22" max="22" width="16.5" bestFit="1" customWidth="1"/>
    <col min="23" max="23" width="21.5" bestFit="1" customWidth="1"/>
    <col min="24" max="24" width="25.5" bestFit="1" customWidth="1"/>
    <col min="25" max="25" width="33.1640625" bestFit="1" customWidth="1"/>
    <col min="26" max="26" width="254.83203125" style="10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141</v>
      </c>
      <c r="E1" s="1" t="s">
        <v>35</v>
      </c>
      <c r="F1" s="1" t="s">
        <v>36</v>
      </c>
      <c r="G1" s="1" t="s">
        <v>37</v>
      </c>
      <c r="H1" s="1" t="s">
        <v>38</v>
      </c>
      <c r="I1" s="6" t="s">
        <v>39</v>
      </c>
      <c r="J1" s="6" t="s">
        <v>40</v>
      </c>
      <c r="K1" s="1" t="s">
        <v>144</v>
      </c>
      <c r="L1" s="6" t="s">
        <v>43</v>
      </c>
      <c r="M1" s="8" t="s">
        <v>44</v>
      </c>
      <c r="N1" s="8" t="s">
        <v>45</v>
      </c>
      <c r="O1" s="6" t="s">
        <v>41</v>
      </c>
      <c r="P1" s="6" t="s">
        <v>42</v>
      </c>
      <c r="Q1" s="6" t="s">
        <v>49</v>
      </c>
      <c r="R1" s="6" t="s">
        <v>52</v>
      </c>
      <c r="S1" s="6" t="s">
        <v>142</v>
      </c>
      <c r="T1" s="6" t="s">
        <v>50</v>
      </c>
      <c r="U1" s="6" t="s">
        <v>53</v>
      </c>
      <c r="V1" s="6" t="s">
        <v>143</v>
      </c>
      <c r="W1" s="6" t="s">
        <v>57</v>
      </c>
      <c r="X1" s="6" t="s">
        <v>54</v>
      </c>
      <c r="Y1" s="6" t="s">
        <v>55</v>
      </c>
      <c r="Z1" s="6" t="s">
        <v>145</v>
      </c>
    </row>
    <row r="2" spans="1:26" x14ac:dyDescent="0.2">
      <c r="A2" s="2">
        <v>1</v>
      </c>
      <c r="B2" s="2" t="s">
        <v>3</v>
      </c>
      <c r="C2" s="2" t="s">
        <v>4</v>
      </c>
      <c r="D2" s="2" t="s">
        <v>61</v>
      </c>
      <c r="E2" s="4">
        <v>0.85882461529336496</v>
      </c>
      <c r="F2" s="4">
        <v>8.7197926521461646</v>
      </c>
      <c r="G2" s="4" t="s">
        <v>6</v>
      </c>
      <c r="H2" s="4" t="s">
        <v>6</v>
      </c>
      <c r="I2" s="4">
        <v>2</v>
      </c>
      <c r="J2" s="4">
        <v>5.58</v>
      </c>
      <c r="K2" s="5" t="s">
        <v>6</v>
      </c>
      <c r="L2" s="4">
        <f>CONVERT(J2,"ft","m")</f>
        <v>1.7007840000000001</v>
      </c>
      <c r="M2" s="4">
        <f>SQRT((E3-E2)^2+(F3-F2)^2)</f>
        <v>2.0610446516388747</v>
      </c>
      <c r="N2" s="4" t="s">
        <v>6</v>
      </c>
      <c r="O2" s="4" t="s">
        <v>6</v>
      </c>
      <c r="P2" s="4" t="s">
        <v>6</v>
      </c>
      <c r="Q2" s="4">
        <f>M2-L2</f>
        <v>0.36026065163887466</v>
      </c>
      <c r="R2" s="4">
        <f>ABS(M2-L2)</f>
        <v>0.36026065163887466</v>
      </c>
      <c r="S2" s="4">
        <f>ABS(R2/L2)*100</f>
        <v>21.182034381724819</v>
      </c>
      <c r="T2" s="4" t="s">
        <v>6</v>
      </c>
      <c r="U2" s="4" t="s">
        <v>6</v>
      </c>
      <c r="V2" s="4" t="s">
        <v>6</v>
      </c>
      <c r="W2" s="4" t="s">
        <v>58</v>
      </c>
      <c r="X2" s="4" t="s">
        <v>6</v>
      </c>
      <c r="Y2" s="4" t="s">
        <v>6</v>
      </c>
      <c r="Z2" s="3"/>
    </row>
    <row r="3" spans="1:26" x14ac:dyDescent="0.2">
      <c r="A3" s="2">
        <v>2</v>
      </c>
      <c r="B3" s="2" t="s">
        <v>3</v>
      </c>
      <c r="C3" s="2" t="s">
        <v>4</v>
      </c>
      <c r="D3" s="2" t="s">
        <v>61</v>
      </c>
      <c r="E3" s="4">
        <v>2.708448450526022</v>
      </c>
      <c r="F3" s="4">
        <v>7.8105090197253189</v>
      </c>
      <c r="G3" s="4" t="s">
        <v>6</v>
      </c>
      <c r="H3" s="4" t="s">
        <v>6</v>
      </c>
      <c r="I3" s="4">
        <v>3</v>
      </c>
      <c r="J3" s="4">
        <v>3</v>
      </c>
      <c r="K3" s="5" t="s">
        <v>6</v>
      </c>
      <c r="L3" s="4">
        <f t="shared" ref="L3:L53" si="0">CONVERT(J3,"ft","m")</f>
        <v>0.91439999999999999</v>
      </c>
      <c r="M3" s="4">
        <f>SQRT((E4-E3)^2+(F4-F3)^2)</f>
        <v>0.9898385947643239</v>
      </c>
      <c r="N3" s="4" t="s">
        <v>6</v>
      </c>
      <c r="O3" s="4" t="s">
        <v>6</v>
      </c>
      <c r="P3" s="4" t="s">
        <v>6</v>
      </c>
      <c r="Q3" s="4">
        <f t="shared" ref="Q3:Q66" si="1">M3-L3</f>
        <v>7.5438594764323907E-2</v>
      </c>
      <c r="R3" s="4">
        <f t="shared" ref="R3:R66" si="2">ABS(M3-L3)</f>
        <v>7.5438594764323907E-2</v>
      </c>
      <c r="S3" s="4">
        <f t="shared" ref="S3:S66" si="3">ABS(R3/L3)*100</f>
        <v>8.2500650442174006</v>
      </c>
      <c r="T3" s="4" t="s">
        <v>6</v>
      </c>
      <c r="U3" s="4" t="s">
        <v>6</v>
      </c>
      <c r="V3" s="4" t="s">
        <v>6</v>
      </c>
      <c r="W3" s="4" t="s">
        <v>58</v>
      </c>
      <c r="X3" s="4" t="s">
        <v>6</v>
      </c>
      <c r="Y3" s="4" t="s">
        <v>6</v>
      </c>
      <c r="Z3" s="3"/>
    </row>
    <row r="4" spans="1:26" x14ac:dyDescent="0.2">
      <c r="A4" s="2">
        <v>3</v>
      </c>
      <c r="B4" s="2" t="s">
        <v>3</v>
      </c>
      <c r="C4" s="2" t="s">
        <v>4</v>
      </c>
      <c r="D4" s="2" t="s">
        <v>61</v>
      </c>
      <c r="E4" s="4">
        <v>3.2429741642384511</v>
      </c>
      <c r="F4" s="4">
        <v>6.9774047615047587</v>
      </c>
      <c r="G4" s="4" t="s">
        <v>6</v>
      </c>
      <c r="H4" s="4" t="s">
        <v>6</v>
      </c>
      <c r="I4" s="4">
        <v>4</v>
      </c>
      <c r="J4" s="4">
        <v>0.05</v>
      </c>
      <c r="K4" s="5" t="s">
        <v>6</v>
      </c>
      <c r="L4" s="4">
        <f t="shared" si="0"/>
        <v>1.524E-2</v>
      </c>
      <c r="M4" s="4">
        <f t="shared" ref="M4:M19" si="4">SQRT((E5-E4)^2+(F5-F4)^2)</f>
        <v>1.7960512242138214E-2</v>
      </c>
      <c r="N4" s="4" t="s">
        <v>6</v>
      </c>
      <c r="O4" s="4" t="s">
        <v>5</v>
      </c>
      <c r="P4" s="4" t="s">
        <v>115</v>
      </c>
      <c r="Q4" s="4">
        <f t="shared" si="1"/>
        <v>2.7205122421382136E-3</v>
      </c>
      <c r="R4" s="7">
        <f t="shared" si="2"/>
        <v>2.7205122421382136E-3</v>
      </c>
      <c r="S4" s="7">
        <f t="shared" si="3"/>
        <v>17.851130197757307</v>
      </c>
      <c r="T4" s="7" t="s">
        <v>6</v>
      </c>
      <c r="U4" s="7" t="s">
        <v>6</v>
      </c>
      <c r="V4" s="7" t="s">
        <v>6</v>
      </c>
      <c r="W4" s="7" t="s">
        <v>59</v>
      </c>
      <c r="X4" s="4" t="s">
        <v>6</v>
      </c>
      <c r="Y4" s="4" t="s">
        <v>6</v>
      </c>
      <c r="Z4" s="3"/>
    </row>
    <row r="5" spans="1:26" x14ac:dyDescent="0.2">
      <c r="A5" s="2">
        <v>4</v>
      </c>
      <c r="B5" s="2" t="s">
        <v>3</v>
      </c>
      <c r="C5" s="2" t="s">
        <v>4</v>
      </c>
      <c r="D5" s="2" t="s">
        <v>61</v>
      </c>
      <c r="E5" s="4">
        <v>3.2556741642384512</v>
      </c>
      <c r="F5" s="4">
        <v>6.9901047615047585</v>
      </c>
      <c r="G5" s="4" t="s">
        <v>6</v>
      </c>
      <c r="H5" s="4" t="s">
        <v>6</v>
      </c>
      <c r="I5" s="4">
        <v>5</v>
      </c>
      <c r="J5" s="4">
        <v>0.15</v>
      </c>
      <c r="K5" s="5" t="s">
        <v>6</v>
      </c>
      <c r="L5" s="4">
        <f t="shared" si="0"/>
        <v>4.5719999999999997E-2</v>
      </c>
      <c r="M5" s="4">
        <f t="shared" si="4"/>
        <v>4.4449999999999434E-2</v>
      </c>
      <c r="N5" s="4" t="s">
        <v>6</v>
      </c>
      <c r="O5" s="4" t="s">
        <v>5</v>
      </c>
      <c r="P5" s="4" t="s">
        <v>115</v>
      </c>
      <c r="Q5" s="4">
        <f t="shared" si="1"/>
        <v>-1.2700000000005623E-3</v>
      </c>
      <c r="R5" s="7">
        <f t="shared" si="2"/>
        <v>1.2700000000005623E-3</v>
      </c>
      <c r="S5" s="7">
        <f t="shared" si="3"/>
        <v>2.7777777777790078</v>
      </c>
      <c r="T5" s="7" t="s">
        <v>6</v>
      </c>
      <c r="U5" s="7" t="s">
        <v>6</v>
      </c>
      <c r="V5" s="7" t="s">
        <v>6</v>
      </c>
      <c r="W5" s="7" t="s">
        <v>59</v>
      </c>
      <c r="X5" s="4" t="s">
        <v>6</v>
      </c>
      <c r="Y5" s="4" t="s">
        <v>6</v>
      </c>
      <c r="Z5" s="3"/>
    </row>
    <row r="6" spans="1:26" x14ac:dyDescent="0.2">
      <c r="A6" s="2">
        <v>5</v>
      </c>
      <c r="B6" s="2" t="s">
        <v>3</v>
      </c>
      <c r="C6" s="2" t="s">
        <v>4</v>
      </c>
      <c r="D6" s="2" t="s">
        <v>61</v>
      </c>
      <c r="E6" s="4">
        <v>3.2556741642384512</v>
      </c>
      <c r="F6" s="4">
        <v>6.945654761504759</v>
      </c>
      <c r="G6" s="4" t="s">
        <v>6</v>
      </c>
      <c r="H6" s="4" t="s">
        <v>6</v>
      </c>
      <c r="I6" s="4">
        <v>6</v>
      </c>
      <c r="J6" s="4">
        <v>0.17</v>
      </c>
      <c r="K6" s="5" t="s">
        <v>6</v>
      </c>
      <c r="L6" s="4">
        <f t="shared" si="0"/>
        <v>5.1816000000000008E-2</v>
      </c>
      <c r="M6" s="4">
        <f t="shared" si="4"/>
        <v>0.73617434673973647</v>
      </c>
      <c r="N6" s="4" t="s">
        <v>6</v>
      </c>
      <c r="O6" s="4" t="s">
        <v>5</v>
      </c>
      <c r="P6" s="4" t="s">
        <v>115</v>
      </c>
      <c r="Q6" s="4">
        <f t="shared" si="1"/>
        <v>0.6843583467397365</v>
      </c>
      <c r="R6" s="4">
        <f t="shared" si="2"/>
        <v>0.6843583467397365</v>
      </c>
      <c r="S6" s="4">
        <f t="shared" si="3"/>
        <v>1320.747156746442</v>
      </c>
      <c r="T6" s="4" t="s">
        <v>6</v>
      </c>
      <c r="U6" s="4" t="s">
        <v>6</v>
      </c>
      <c r="V6" s="4" t="s">
        <v>6</v>
      </c>
      <c r="W6" s="4" t="s">
        <v>58</v>
      </c>
      <c r="X6" s="4" t="s">
        <v>6</v>
      </c>
      <c r="Y6" s="4" t="s">
        <v>6</v>
      </c>
      <c r="Z6" s="3"/>
    </row>
    <row r="7" spans="1:26" x14ac:dyDescent="0.2">
      <c r="A7" s="2">
        <v>6</v>
      </c>
      <c r="B7" s="2" t="s">
        <v>3</v>
      </c>
      <c r="C7" s="2" t="s">
        <v>4</v>
      </c>
      <c r="D7" s="2" t="s">
        <v>61</v>
      </c>
      <c r="E7" s="4">
        <v>2.5304424850976366</v>
      </c>
      <c r="F7" s="4">
        <v>7.0721129774034193</v>
      </c>
      <c r="G7" s="4" t="s">
        <v>6</v>
      </c>
      <c r="H7" s="4" t="s">
        <v>6</v>
      </c>
      <c r="I7" s="4">
        <v>7</v>
      </c>
      <c r="J7" s="4">
        <v>0.74</v>
      </c>
      <c r="K7" s="5" t="s">
        <v>6</v>
      </c>
      <c r="L7" s="4">
        <f t="shared" si="0"/>
        <v>0.225552</v>
      </c>
      <c r="M7" s="4">
        <f t="shared" si="4"/>
        <v>0.2313669114208797</v>
      </c>
      <c r="N7" s="4" t="s">
        <v>6</v>
      </c>
      <c r="O7" s="4" t="s">
        <v>6</v>
      </c>
      <c r="P7" s="4" t="s">
        <v>6</v>
      </c>
      <c r="Q7" s="4">
        <f t="shared" si="1"/>
        <v>5.8149114208796981E-3</v>
      </c>
      <c r="R7" s="4">
        <f t="shared" si="2"/>
        <v>5.8149114208796981E-3</v>
      </c>
      <c r="S7" s="4">
        <f t="shared" si="3"/>
        <v>2.5780801858904812</v>
      </c>
      <c r="T7" s="4" t="s">
        <v>6</v>
      </c>
      <c r="U7" s="4" t="s">
        <v>6</v>
      </c>
      <c r="V7" s="4" t="s">
        <v>6</v>
      </c>
      <c r="W7" s="4" t="s">
        <v>58</v>
      </c>
      <c r="X7" s="4" t="s">
        <v>6</v>
      </c>
      <c r="Y7" s="4" t="s">
        <v>6</v>
      </c>
      <c r="Z7" s="3"/>
    </row>
    <row r="8" spans="1:26" x14ac:dyDescent="0.2">
      <c r="A8" s="2">
        <v>7</v>
      </c>
      <c r="B8" s="2" t="s">
        <v>3</v>
      </c>
      <c r="C8" s="2" t="s">
        <v>4</v>
      </c>
      <c r="D8" s="2" t="s">
        <v>61</v>
      </c>
      <c r="E8" s="4">
        <v>2.7116847199420655</v>
      </c>
      <c r="F8" s="4">
        <v>6.9283009472771671</v>
      </c>
      <c r="G8" s="4" t="s">
        <v>6</v>
      </c>
      <c r="H8" s="4" t="s">
        <v>6</v>
      </c>
      <c r="I8" s="4">
        <v>8</v>
      </c>
      <c r="J8" s="4">
        <v>1.58</v>
      </c>
      <c r="K8" s="5" t="s">
        <v>6</v>
      </c>
      <c r="L8" s="4">
        <f t="shared" si="0"/>
        <v>0.48158400000000001</v>
      </c>
      <c r="M8" s="4">
        <f t="shared" si="4"/>
        <v>0.43061491207461811</v>
      </c>
      <c r="N8" s="4" t="s">
        <v>6</v>
      </c>
      <c r="O8" s="4" t="s">
        <v>6</v>
      </c>
      <c r="P8" s="4" t="s">
        <v>6</v>
      </c>
      <c r="Q8" s="4">
        <f t="shared" si="1"/>
        <v>-5.0969087925381906E-2</v>
      </c>
      <c r="R8" s="4">
        <f t="shared" si="2"/>
        <v>5.0969087925381906E-2</v>
      </c>
      <c r="S8" s="4">
        <f t="shared" si="3"/>
        <v>10.583633992280038</v>
      </c>
      <c r="T8" s="4" t="s">
        <v>6</v>
      </c>
      <c r="U8" s="4" t="s">
        <v>6</v>
      </c>
      <c r="V8" s="4" t="s">
        <v>6</v>
      </c>
      <c r="W8" s="4" t="s">
        <v>58</v>
      </c>
      <c r="X8" s="4" t="s">
        <v>6</v>
      </c>
      <c r="Y8" s="4" t="s">
        <v>6</v>
      </c>
      <c r="Z8" s="3"/>
    </row>
    <row r="9" spans="1:26" x14ac:dyDescent="0.2">
      <c r="A9" s="2">
        <v>8</v>
      </c>
      <c r="B9" s="2" t="s">
        <v>3</v>
      </c>
      <c r="C9" s="2" t="s">
        <v>4</v>
      </c>
      <c r="D9" s="2" t="s">
        <v>61</v>
      </c>
      <c r="E9" s="4">
        <v>2.2929089652452275</v>
      </c>
      <c r="F9" s="4">
        <v>6.828020990261197</v>
      </c>
      <c r="G9" s="4" t="s">
        <v>6</v>
      </c>
      <c r="H9" s="4" t="s">
        <v>6</v>
      </c>
      <c r="I9" s="4">
        <v>9</v>
      </c>
      <c r="J9" s="4">
        <v>3.73</v>
      </c>
      <c r="K9" s="5" t="s">
        <v>6</v>
      </c>
      <c r="L9" s="4">
        <f t="shared" si="0"/>
        <v>1.1369039999999999</v>
      </c>
      <c r="M9" s="4">
        <f t="shared" si="4"/>
        <v>1.1491899050045835</v>
      </c>
      <c r="N9" s="4" t="s">
        <v>6</v>
      </c>
      <c r="O9" s="4" t="s">
        <v>6</v>
      </c>
      <c r="P9" s="4" t="s">
        <v>6</v>
      </c>
      <c r="Q9" s="4">
        <f t="shared" si="1"/>
        <v>1.2285905004583597E-2</v>
      </c>
      <c r="R9" s="4">
        <f t="shared" si="2"/>
        <v>1.2285905004583597E-2</v>
      </c>
      <c r="S9" s="4">
        <f t="shared" si="3"/>
        <v>1.0806457717259854</v>
      </c>
      <c r="T9" s="4" t="s">
        <v>6</v>
      </c>
      <c r="U9" s="4" t="s">
        <v>6</v>
      </c>
      <c r="V9" s="4" t="s">
        <v>6</v>
      </c>
      <c r="W9" s="4" t="s">
        <v>58</v>
      </c>
      <c r="X9" s="4" t="s">
        <v>6</v>
      </c>
      <c r="Y9" s="4" t="s">
        <v>6</v>
      </c>
      <c r="Z9" s="3"/>
    </row>
    <row r="10" spans="1:26" x14ac:dyDescent="0.2">
      <c r="A10" s="2">
        <v>9</v>
      </c>
      <c r="B10" s="2" t="s">
        <v>3</v>
      </c>
      <c r="C10" s="2" t="s">
        <v>4</v>
      </c>
      <c r="D10" s="2" t="s">
        <v>61</v>
      </c>
      <c r="E10" s="4">
        <v>1.6960740846469071</v>
      </c>
      <c r="F10" s="4">
        <v>5.845969279267508</v>
      </c>
      <c r="G10" s="4" t="s">
        <v>6</v>
      </c>
      <c r="H10" s="4" t="s">
        <v>6</v>
      </c>
      <c r="I10" s="4">
        <v>10</v>
      </c>
      <c r="J10" s="4" t="s">
        <v>6</v>
      </c>
      <c r="K10" s="11">
        <v>0.75</v>
      </c>
      <c r="L10" s="7">
        <f>CONVERT(K10,"in","m")</f>
        <v>1.9050000000000001E-2</v>
      </c>
      <c r="M10" s="4">
        <f t="shared" si="4"/>
        <v>1.7097898262651706E-2</v>
      </c>
      <c r="N10" s="4" t="s">
        <v>6</v>
      </c>
      <c r="O10" s="4" t="s">
        <v>7</v>
      </c>
      <c r="P10" s="4" t="s">
        <v>116</v>
      </c>
      <c r="Q10" s="4">
        <f t="shared" si="1"/>
        <v>-1.9521017373482948E-3</v>
      </c>
      <c r="R10" s="7">
        <f t="shared" si="2"/>
        <v>1.9521017373482948E-3</v>
      </c>
      <c r="S10" s="7">
        <f t="shared" si="3"/>
        <v>10.247253214426744</v>
      </c>
      <c r="T10" s="7" t="s">
        <v>6</v>
      </c>
      <c r="U10" s="7" t="s">
        <v>6</v>
      </c>
      <c r="V10" s="7" t="s">
        <v>6</v>
      </c>
      <c r="W10" s="7" t="s">
        <v>59</v>
      </c>
      <c r="X10" s="4" t="s">
        <v>6</v>
      </c>
      <c r="Y10" s="4" t="s">
        <v>6</v>
      </c>
      <c r="Z10" s="3"/>
    </row>
    <row r="11" spans="1:26" x14ac:dyDescent="0.2">
      <c r="A11" s="2">
        <v>10</v>
      </c>
      <c r="B11" s="2" t="s">
        <v>3</v>
      </c>
      <c r="C11" s="2" t="s">
        <v>4</v>
      </c>
      <c r="D11" s="2" t="s">
        <v>61</v>
      </c>
      <c r="E11" s="4">
        <v>1.711949084646907</v>
      </c>
      <c r="F11" s="4">
        <v>5.8396192792675086</v>
      </c>
      <c r="G11" s="4" t="s">
        <v>6</v>
      </c>
      <c r="H11" s="4" t="s">
        <v>6</v>
      </c>
      <c r="I11" s="4">
        <v>11</v>
      </c>
      <c r="J11" s="4">
        <v>44.3</v>
      </c>
      <c r="K11" s="5" t="s">
        <v>6</v>
      </c>
      <c r="L11" s="4">
        <f t="shared" si="0"/>
        <v>13.502639999999998</v>
      </c>
      <c r="M11" s="4">
        <f t="shared" si="4"/>
        <v>13.412525015125141</v>
      </c>
      <c r="N11" s="4" t="s">
        <v>6</v>
      </c>
      <c r="O11" s="4" t="s">
        <v>7</v>
      </c>
      <c r="P11" s="4" t="s">
        <v>116</v>
      </c>
      <c r="Q11" s="4">
        <f t="shared" si="1"/>
        <v>-9.0114984874857029E-2</v>
      </c>
      <c r="R11" s="4">
        <f t="shared" si="2"/>
        <v>9.0114984874857029E-2</v>
      </c>
      <c r="S11" s="4">
        <f t="shared" si="3"/>
        <v>0.66738789506983109</v>
      </c>
      <c r="T11" s="4" t="s">
        <v>6</v>
      </c>
      <c r="U11" s="4" t="s">
        <v>6</v>
      </c>
      <c r="V11" s="4" t="s">
        <v>6</v>
      </c>
      <c r="W11" s="4" t="s">
        <v>58</v>
      </c>
      <c r="X11" s="4" t="s">
        <v>6</v>
      </c>
      <c r="Y11" s="4" t="s">
        <v>6</v>
      </c>
      <c r="Z11" s="3"/>
    </row>
    <row r="12" spans="1:26" x14ac:dyDescent="0.2">
      <c r="A12" s="2">
        <v>11</v>
      </c>
      <c r="B12" s="2" t="s">
        <v>3</v>
      </c>
      <c r="C12" s="2" t="s">
        <v>4</v>
      </c>
      <c r="D12" s="2" t="s">
        <v>61</v>
      </c>
      <c r="E12" s="4">
        <v>-1.5855613244435107</v>
      </c>
      <c r="F12" s="4">
        <v>-7.161236553457428</v>
      </c>
      <c r="G12" s="4" t="s">
        <v>6</v>
      </c>
      <c r="H12" s="4" t="s">
        <v>6</v>
      </c>
      <c r="I12" s="4">
        <v>12</v>
      </c>
      <c r="J12" s="4">
        <v>0.2</v>
      </c>
      <c r="K12" s="5" t="s">
        <v>6</v>
      </c>
      <c r="L12" s="4">
        <f t="shared" si="0"/>
        <v>6.096E-2</v>
      </c>
      <c r="M12" s="4">
        <f t="shared" si="4"/>
        <v>7.1842048968553798E-2</v>
      </c>
      <c r="N12" s="4" t="s">
        <v>6</v>
      </c>
      <c r="O12" s="4" t="s">
        <v>8</v>
      </c>
      <c r="P12" s="4" t="s">
        <v>117</v>
      </c>
      <c r="Q12" s="4">
        <f t="shared" si="1"/>
        <v>1.0882048968553798E-2</v>
      </c>
      <c r="R12" s="7">
        <f t="shared" si="2"/>
        <v>1.0882048968553798E-2</v>
      </c>
      <c r="S12" s="7">
        <f t="shared" si="3"/>
        <v>17.851130197758856</v>
      </c>
      <c r="T12" s="7" t="s">
        <v>6</v>
      </c>
      <c r="U12" s="7" t="s">
        <v>6</v>
      </c>
      <c r="V12" s="7" t="s">
        <v>6</v>
      </c>
      <c r="W12" s="7" t="s">
        <v>59</v>
      </c>
      <c r="X12" s="4" t="s">
        <v>6</v>
      </c>
      <c r="Y12" s="4" t="s">
        <v>6</v>
      </c>
      <c r="Z12" s="3"/>
    </row>
    <row r="13" spans="1:26" x14ac:dyDescent="0.2">
      <c r="A13" s="2">
        <v>12</v>
      </c>
      <c r="B13" s="2" t="s">
        <v>3</v>
      </c>
      <c r="C13" s="2" t="s">
        <v>4</v>
      </c>
      <c r="D13" s="2" t="s">
        <v>61</v>
      </c>
      <c r="E13" s="4">
        <v>-1.6363613244435109</v>
      </c>
      <c r="F13" s="4">
        <v>-7.1104365534574274</v>
      </c>
      <c r="G13" s="4" t="s">
        <v>6</v>
      </c>
      <c r="H13" s="4" t="s">
        <v>6</v>
      </c>
      <c r="I13" s="4">
        <v>13</v>
      </c>
      <c r="J13" s="4">
        <v>11.08</v>
      </c>
      <c r="K13" s="5" t="s">
        <v>6</v>
      </c>
      <c r="L13" s="4">
        <f t="shared" si="0"/>
        <v>3.3771840000000002</v>
      </c>
      <c r="M13" s="4">
        <f t="shared" si="4"/>
        <v>3.6007580014673937</v>
      </c>
      <c r="N13" s="4" t="s">
        <v>6</v>
      </c>
      <c r="O13" s="4" t="s">
        <v>8</v>
      </c>
      <c r="P13" s="4" t="s">
        <v>117</v>
      </c>
      <c r="Q13" s="4">
        <f t="shared" si="1"/>
        <v>0.22357400146739348</v>
      </c>
      <c r="R13" s="4">
        <f t="shared" si="2"/>
        <v>0.22357400146739348</v>
      </c>
      <c r="S13" s="4">
        <f t="shared" si="3"/>
        <v>6.6201308980320128</v>
      </c>
      <c r="T13" s="4" t="s">
        <v>6</v>
      </c>
      <c r="U13" s="4" t="s">
        <v>6</v>
      </c>
      <c r="V13" s="4" t="s">
        <v>6</v>
      </c>
      <c r="W13" s="4" t="s">
        <v>58</v>
      </c>
      <c r="X13" s="4" t="s">
        <v>6</v>
      </c>
      <c r="Y13" s="4" t="s">
        <v>6</v>
      </c>
      <c r="Z13" s="3"/>
    </row>
    <row r="14" spans="1:26" x14ac:dyDescent="0.2">
      <c r="A14" s="2">
        <v>13</v>
      </c>
      <c r="B14" s="2" t="s">
        <v>3</v>
      </c>
      <c r="C14" s="2" t="s">
        <v>4</v>
      </c>
      <c r="D14" s="2" t="s">
        <v>61</v>
      </c>
      <c r="E14" s="4">
        <v>-5.2008062871368752</v>
      </c>
      <c r="F14" s="4">
        <v>-7.6205250683853398</v>
      </c>
      <c r="G14" s="4">
        <v>-5.3622080698658277</v>
      </c>
      <c r="H14" s="4">
        <v>-7.4467377689552752</v>
      </c>
      <c r="I14" s="4">
        <v>14</v>
      </c>
      <c r="J14" s="4">
        <v>8.8000000000000007</v>
      </c>
      <c r="K14" s="5" t="s">
        <v>6</v>
      </c>
      <c r="L14" s="4">
        <f t="shared" si="0"/>
        <v>2.6822400000000002</v>
      </c>
      <c r="M14" s="4">
        <f t="shared" si="4"/>
        <v>2.6885641927512283</v>
      </c>
      <c r="N14" s="4">
        <f>SQRT((G15-G14)^2+(H15-H14)^2)</f>
        <v>2.4953389192011199</v>
      </c>
      <c r="O14" s="4" t="s">
        <v>6</v>
      </c>
      <c r="P14" s="4" t="s">
        <v>6</v>
      </c>
      <c r="Q14" s="4">
        <f t="shared" si="1"/>
        <v>6.324192751228086E-3</v>
      </c>
      <c r="R14" s="4">
        <f t="shared" si="2"/>
        <v>6.324192751228086E-3</v>
      </c>
      <c r="S14" s="4">
        <f t="shared" si="3"/>
        <v>0.23578027138615806</v>
      </c>
      <c r="T14" s="4">
        <f>N14-L14</f>
        <v>-0.18690108079888024</v>
      </c>
      <c r="U14" s="4">
        <f>ABS(N14-L14)</f>
        <v>0.18690108079888024</v>
      </c>
      <c r="V14" s="4">
        <f>ABS(U14/L14)*100</f>
        <v>6.9680968443867899</v>
      </c>
      <c r="W14" s="4" t="s">
        <v>58</v>
      </c>
      <c r="X14" s="4">
        <f>M14-N14</f>
        <v>0.19322527355010832</v>
      </c>
      <c r="Y14" s="4">
        <f>ABS(M14-N14)</f>
        <v>0.19322527355010832</v>
      </c>
      <c r="Z14" s="3"/>
    </row>
    <row r="15" spans="1:26" x14ac:dyDescent="0.2">
      <c r="A15" s="2">
        <v>14</v>
      </c>
      <c r="B15" s="2" t="s">
        <v>3</v>
      </c>
      <c r="C15" s="2" t="s">
        <v>4</v>
      </c>
      <c r="D15" s="2" t="s">
        <v>61</v>
      </c>
      <c r="E15" s="4">
        <v>-5.2085296337470961</v>
      </c>
      <c r="F15" s="4">
        <v>-10.309078167816557</v>
      </c>
      <c r="G15" s="4">
        <v>-5.3847674622722863</v>
      </c>
      <c r="H15" s="4">
        <v>-9.9419747107093173</v>
      </c>
      <c r="I15" s="4">
        <v>15</v>
      </c>
      <c r="J15" s="4" t="s">
        <v>6</v>
      </c>
      <c r="K15" s="11">
        <v>0.75</v>
      </c>
      <c r="L15" s="7">
        <f>CONVERT(K15,"in","m")</f>
        <v>1.9050000000000001E-2</v>
      </c>
      <c r="M15" s="4">
        <f t="shared" si="4"/>
        <v>1.4199031657124335E-2</v>
      </c>
      <c r="N15" s="4">
        <f t="shared" ref="N15:N21" si="5">SQRT((G16-G15)^2+(H16-H15)^2)</f>
        <v>1.4199031657122349E-2</v>
      </c>
      <c r="O15" s="4" t="s">
        <v>9</v>
      </c>
      <c r="P15" s="4" t="s">
        <v>118</v>
      </c>
      <c r="Q15" s="4">
        <f t="shared" si="1"/>
        <v>-4.850968342875666E-3</v>
      </c>
      <c r="R15" s="7">
        <f t="shared" si="2"/>
        <v>4.850968342875666E-3</v>
      </c>
      <c r="S15" s="7">
        <f t="shared" si="3"/>
        <v>25.464400750003495</v>
      </c>
      <c r="T15" s="7">
        <f t="shared" ref="T15:T21" si="6">N15-L15</f>
        <v>-4.8509683428776523E-3</v>
      </c>
      <c r="U15" s="7">
        <f t="shared" ref="U15:U21" si="7">ABS(N15-L15)</f>
        <v>4.8509683428776523E-3</v>
      </c>
      <c r="V15" s="7">
        <f t="shared" ref="V15:V21" si="8">ABS(U15/L15)*100</f>
        <v>25.464400750013922</v>
      </c>
      <c r="W15" s="7" t="s">
        <v>59</v>
      </c>
      <c r="X15" s="4">
        <f t="shared" ref="X15:X21" si="9">M15-N15</f>
        <v>1.9862583799934441E-15</v>
      </c>
      <c r="Y15" s="4">
        <f t="shared" ref="Y15:Y21" si="10">ABS(M15-N15)</f>
        <v>1.9862583799934441E-15</v>
      </c>
      <c r="Z15" s="3"/>
    </row>
    <row r="16" spans="1:26" x14ac:dyDescent="0.2">
      <c r="A16" s="2">
        <v>15</v>
      </c>
      <c r="B16" s="2" t="s">
        <v>3</v>
      </c>
      <c r="C16" s="2" t="s">
        <v>4</v>
      </c>
      <c r="D16" s="2" t="s">
        <v>61</v>
      </c>
      <c r="E16" s="4">
        <v>-5.2148796337470964</v>
      </c>
      <c r="F16" s="4">
        <v>-10.296378167816556</v>
      </c>
      <c r="G16" s="4">
        <v>-5.3911174622722857</v>
      </c>
      <c r="H16" s="4">
        <v>-9.9292747107093184</v>
      </c>
      <c r="I16" s="4">
        <v>16</v>
      </c>
      <c r="J16" s="4" t="s">
        <v>6</v>
      </c>
      <c r="K16" s="11">
        <v>1</v>
      </c>
      <c r="L16" s="7">
        <f t="shared" ref="L16:L17" si="11">CONVERT(K16,"in","m")</f>
        <v>2.5399999999999999E-2</v>
      </c>
      <c r="M16" s="4">
        <f t="shared" si="4"/>
        <v>2.927205365190471E-2</v>
      </c>
      <c r="N16" s="4">
        <f t="shared" si="5"/>
        <v>2.9272053651905383E-2</v>
      </c>
      <c r="O16" s="4" t="s">
        <v>9</v>
      </c>
      <c r="P16" s="4" t="s">
        <v>118</v>
      </c>
      <c r="Q16" s="4">
        <f t="shared" si="1"/>
        <v>3.8720536519047111E-3</v>
      </c>
      <c r="R16" s="7">
        <f t="shared" si="2"/>
        <v>3.8720536519047111E-3</v>
      </c>
      <c r="S16" s="7">
        <f t="shared" si="3"/>
        <v>15.24430571616028</v>
      </c>
      <c r="T16" s="7">
        <f t="shared" si="6"/>
        <v>3.8720536519053841E-3</v>
      </c>
      <c r="U16" s="7">
        <f t="shared" si="7"/>
        <v>3.8720536519053841E-3</v>
      </c>
      <c r="V16" s="7">
        <f t="shared" si="8"/>
        <v>15.244305716162931</v>
      </c>
      <c r="W16" s="7" t="s">
        <v>59</v>
      </c>
      <c r="X16" s="4">
        <f t="shared" si="9"/>
        <v>-6.7307270867900115E-16</v>
      </c>
      <c r="Y16" s="4">
        <f t="shared" si="10"/>
        <v>6.7307270867900115E-16</v>
      </c>
      <c r="Z16" s="3"/>
    </row>
    <row r="17" spans="1:26" x14ac:dyDescent="0.2">
      <c r="A17" s="2">
        <v>16</v>
      </c>
      <c r="B17" s="2" t="s">
        <v>3</v>
      </c>
      <c r="C17" s="2" t="s">
        <v>4</v>
      </c>
      <c r="D17" s="2" t="s">
        <v>61</v>
      </c>
      <c r="E17" s="4">
        <v>-5.2371046337470961</v>
      </c>
      <c r="F17" s="4">
        <v>-10.315428167816556</v>
      </c>
      <c r="G17" s="4">
        <v>-5.4133424622722863</v>
      </c>
      <c r="H17" s="4">
        <v>-9.9483247107093185</v>
      </c>
      <c r="I17" s="4">
        <v>17</v>
      </c>
      <c r="J17" s="4" t="s">
        <v>6</v>
      </c>
      <c r="K17" s="11">
        <v>0.5</v>
      </c>
      <c r="L17" s="7">
        <f t="shared" si="11"/>
        <v>1.2699999999999999E-2</v>
      </c>
      <c r="M17" s="4">
        <f t="shared" si="4"/>
        <v>1.1447625299597844E-2</v>
      </c>
      <c r="N17" s="4">
        <f t="shared" si="5"/>
        <v>1.144762529959883E-2</v>
      </c>
      <c r="O17" s="4" t="s">
        <v>9</v>
      </c>
      <c r="P17" s="4" t="s">
        <v>118</v>
      </c>
      <c r="Q17" s="4">
        <f t="shared" si="1"/>
        <v>-1.2523747004021552E-3</v>
      </c>
      <c r="R17" s="7">
        <f t="shared" si="2"/>
        <v>1.2523747004021552E-3</v>
      </c>
      <c r="S17" s="7">
        <f t="shared" si="3"/>
        <v>9.8612181134027974</v>
      </c>
      <c r="T17" s="7">
        <f t="shared" si="6"/>
        <v>-1.2523747004011699E-3</v>
      </c>
      <c r="U17" s="7">
        <f t="shared" si="7"/>
        <v>1.2523747004011699E-3</v>
      </c>
      <c r="V17" s="7">
        <f t="shared" si="8"/>
        <v>9.8612181133950383</v>
      </c>
      <c r="W17" s="7" t="s">
        <v>59</v>
      </c>
      <c r="X17" s="4">
        <f t="shared" si="9"/>
        <v>-9.8532293435482643E-16</v>
      </c>
      <c r="Y17" s="4">
        <f t="shared" si="10"/>
        <v>9.8532293435482643E-16</v>
      </c>
      <c r="Z17" s="3"/>
    </row>
    <row r="18" spans="1:26" x14ac:dyDescent="0.2">
      <c r="A18" s="2">
        <v>17</v>
      </c>
      <c r="B18" s="2" t="s">
        <v>3</v>
      </c>
      <c r="C18" s="2" t="s">
        <v>4</v>
      </c>
      <c r="D18" s="2" t="s">
        <v>61</v>
      </c>
      <c r="E18" s="4">
        <v>-5.2466296337470961</v>
      </c>
      <c r="F18" s="4">
        <v>-10.321778167816555</v>
      </c>
      <c r="G18" s="4">
        <v>-5.4228674622722863</v>
      </c>
      <c r="H18" s="4">
        <v>-9.9546747107093196</v>
      </c>
      <c r="I18" s="4">
        <v>18</v>
      </c>
      <c r="J18" s="4">
        <v>6.5</v>
      </c>
      <c r="K18" s="5" t="s">
        <v>6</v>
      </c>
      <c r="L18" s="4">
        <f t="shared" si="0"/>
        <v>1.9812000000000001</v>
      </c>
      <c r="M18" s="4">
        <f t="shared" si="4"/>
        <v>2.0183487105592675</v>
      </c>
      <c r="N18" s="4">
        <f t="shared" si="5"/>
        <v>1.9702692825297072</v>
      </c>
      <c r="O18" s="4" t="s">
        <v>9</v>
      </c>
      <c r="P18" s="4" t="s">
        <v>118</v>
      </c>
      <c r="Q18" s="4">
        <f t="shared" si="1"/>
        <v>3.7148710559267384E-2</v>
      </c>
      <c r="R18" s="4">
        <f t="shared" si="2"/>
        <v>3.7148710559267384E-2</v>
      </c>
      <c r="S18" s="4">
        <f t="shared" si="3"/>
        <v>1.8750611023252262</v>
      </c>
      <c r="T18" s="4">
        <f t="shared" si="6"/>
        <v>-1.0930717470292839E-2</v>
      </c>
      <c r="U18" s="4">
        <f t="shared" si="7"/>
        <v>1.0930717470292839E-2</v>
      </c>
      <c r="V18" s="4">
        <f t="shared" si="8"/>
        <v>0.5517220608869795</v>
      </c>
      <c r="W18" s="4" t="s">
        <v>58</v>
      </c>
      <c r="X18" s="4">
        <f t="shared" si="9"/>
        <v>4.8079428029560223E-2</v>
      </c>
      <c r="Y18" s="4">
        <f t="shared" si="10"/>
        <v>4.8079428029560223E-2</v>
      </c>
      <c r="Z18" s="3"/>
    </row>
    <row r="19" spans="1:26" x14ac:dyDescent="0.2">
      <c r="A19" s="2">
        <v>18</v>
      </c>
      <c r="B19" s="2" t="s">
        <v>3</v>
      </c>
      <c r="C19" s="2" t="s">
        <v>11</v>
      </c>
      <c r="D19" s="2" t="s">
        <v>61</v>
      </c>
      <c r="E19" s="4">
        <v>-6.8935669771337373</v>
      </c>
      <c r="F19" s="4">
        <v>-11.488538170719814</v>
      </c>
      <c r="G19" s="4">
        <v>-6.9716241872674907</v>
      </c>
      <c r="H19" s="4">
        <v>-11.172588358084312</v>
      </c>
      <c r="I19" s="4">
        <v>19</v>
      </c>
      <c r="J19" s="4">
        <v>0.15</v>
      </c>
      <c r="K19" s="5" t="s">
        <v>6</v>
      </c>
      <c r="L19" s="4">
        <f t="shared" si="0"/>
        <v>4.5719999999999997E-2</v>
      </c>
      <c r="M19" s="4">
        <f t="shared" si="4"/>
        <v>4.7625000000000028E-2</v>
      </c>
      <c r="N19" s="4">
        <f t="shared" si="5"/>
        <v>4.7625000000000028E-2</v>
      </c>
      <c r="O19" s="4" t="s">
        <v>10</v>
      </c>
      <c r="P19" s="4" t="s">
        <v>119</v>
      </c>
      <c r="Q19" s="4">
        <f t="shared" si="1"/>
        <v>1.9050000000000317E-3</v>
      </c>
      <c r="R19" s="7">
        <f t="shared" si="2"/>
        <v>1.9050000000000317E-3</v>
      </c>
      <c r="S19" s="7">
        <f t="shared" si="3"/>
        <v>4.1666666666667362</v>
      </c>
      <c r="T19" s="7">
        <f t="shared" si="6"/>
        <v>1.9050000000000317E-3</v>
      </c>
      <c r="U19" s="7">
        <f t="shared" si="7"/>
        <v>1.9050000000000317E-3</v>
      </c>
      <c r="V19" s="7">
        <f t="shared" si="8"/>
        <v>4.1666666666667362</v>
      </c>
      <c r="W19" s="7" t="s">
        <v>59</v>
      </c>
      <c r="X19" s="4">
        <f t="shared" si="9"/>
        <v>0</v>
      </c>
      <c r="Y19" s="4">
        <f t="shared" si="10"/>
        <v>0</v>
      </c>
      <c r="Z19" s="3"/>
    </row>
    <row r="20" spans="1:26" x14ac:dyDescent="0.2">
      <c r="A20" s="2">
        <v>19</v>
      </c>
      <c r="B20" s="2" t="s">
        <v>3</v>
      </c>
      <c r="C20" s="2" t="s">
        <v>12</v>
      </c>
      <c r="D20" s="2" t="s">
        <v>61</v>
      </c>
      <c r="E20" s="4">
        <v>-6.8935669771337373</v>
      </c>
      <c r="F20" s="4">
        <v>-11.440913170719814</v>
      </c>
      <c r="G20" s="4">
        <v>-6.9716241872674907</v>
      </c>
      <c r="H20" s="4">
        <v>-11.124963358084312</v>
      </c>
      <c r="I20" s="4">
        <v>20</v>
      </c>
      <c r="J20" s="4">
        <v>2.7</v>
      </c>
      <c r="K20" s="5" t="s">
        <v>6</v>
      </c>
      <c r="L20" s="4">
        <f t="shared" si="0"/>
        <v>0.82296000000000014</v>
      </c>
      <c r="M20" s="4">
        <f>SQRT((E21-E20)^2+(F21-F20)^2)</f>
        <v>0.76210190961160751</v>
      </c>
      <c r="N20" s="4">
        <f t="shared" si="5"/>
        <v>0.52845465864809993</v>
      </c>
      <c r="O20" s="4" t="s">
        <v>10</v>
      </c>
      <c r="P20" s="4" t="s">
        <v>119</v>
      </c>
      <c r="Q20" s="4">
        <f t="shared" si="1"/>
        <v>-6.0858090388392627E-2</v>
      </c>
      <c r="R20" s="4">
        <f t="shared" si="2"/>
        <v>6.0858090388392627E-2</v>
      </c>
      <c r="S20" s="4">
        <f t="shared" si="3"/>
        <v>7.3950241066871563</v>
      </c>
      <c r="T20" s="4">
        <f t="shared" si="6"/>
        <v>-0.29450534135190021</v>
      </c>
      <c r="U20" s="4">
        <f t="shared" si="7"/>
        <v>0.29450534135190021</v>
      </c>
      <c r="V20" s="4">
        <f t="shared" si="8"/>
        <v>35.78610641488045</v>
      </c>
      <c r="W20" s="4" t="s">
        <v>58</v>
      </c>
      <c r="X20" s="4">
        <f t="shared" si="9"/>
        <v>0.23364725096350758</v>
      </c>
      <c r="Y20" s="4">
        <f t="shared" si="10"/>
        <v>0.23364725096350758</v>
      </c>
      <c r="Z20" s="3"/>
    </row>
    <row r="21" spans="1:26" x14ac:dyDescent="0.2">
      <c r="A21" s="2">
        <v>20</v>
      </c>
      <c r="B21" s="2" t="s">
        <v>3</v>
      </c>
      <c r="C21" s="2" t="s">
        <v>4</v>
      </c>
      <c r="D21" s="2" t="s">
        <v>61</v>
      </c>
      <c r="E21" s="4">
        <v>-7.1700449790904015</v>
      </c>
      <c r="F21" s="4">
        <v>-10.73073063427745</v>
      </c>
      <c r="G21" s="4">
        <v>-7.1351586847614907</v>
      </c>
      <c r="H21" s="4">
        <v>-10.622448886276519</v>
      </c>
      <c r="I21" s="4">
        <v>21</v>
      </c>
      <c r="J21" s="4">
        <v>1.1499999999999999</v>
      </c>
      <c r="K21" s="5" t="s">
        <v>6</v>
      </c>
      <c r="L21" s="4">
        <f t="shared" si="0"/>
        <v>0.35051999999999994</v>
      </c>
      <c r="M21" s="4">
        <f>SQRT((E22-E21)^2+(F22-F21)^2)</f>
        <v>0.31735848365374192</v>
      </c>
      <c r="N21" s="4">
        <f t="shared" si="5"/>
        <v>0.39279560458880697</v>
      </c>
      <c r="O21" s="4" t="s">
        <v>6</v>
      </c>
      <c r="P21" s="4" t="s">
        <v>6</v>
      </c>
      <c r="Q21" s="4">
        <f t="shared" si="1"/>
        <v>-3.3161516346258024E-2</v>
      </c>
      <c r="R21" s="4">
        <f t="shared" si="2"/>
        <v>3.3161516346258024E-2</v>
      </c>
      <c r="S21" s="4">
        <f t="shared" si="3"/>
        <v>9.4606631137333181</v>
      </c>
      <c r="T21" s="4">
        <f t="shared" si="6"/>
        <v>4.2275604588807025E-2</v>
      </c>
      <c r="U21" s="4">
        <f t="shared" si="7"/>
        <v>4.2275604588807025E-2</v>
      </c>
      <c r="V21" s="4">
        <f t="shared" si="8"/>
        <v>12.060825227891998</v>
      </c>
      <c r="W21" s="4" t="s">
        <v>58</v>
      </c>
      <c r="X21" s="4">
        <f t="shared" si="9"/>
        <v>-7.543712093506505E-2</v>
      </c>
      <c r="Y21" s="4">
        <f t="shared" si="10"/>
        <v>7.543712093506505E-2</v>
      </c>
      <c r="Z21" s="3"/>
    </row>
    <row r="22" spans="1:26" x14ac:dyDescent="0.2">
      <c r="A22" s="2">
        <v>21</v>
      </c>
      <c r="B22" s="2" t="s">
        <v>3</v>
      </c>
      <c r="C22" s="2" t="s">
        <v>4</v>
      </c>
      <c r="D22" s="2" t="s">
        <v>61</v>
      </c>
      <c r="E22" s="4">
        <v>-7.1106742201070245</v>
      </c>
      <c r="F22" s="4">
        <v>-10.418975088817966</v>
      </c>
      <c r="G22" s="4">
        <v>-7.1892554310986609</v>
      </c>
      <c r="H22" s="4">
        <v>-10.233396281838484</v>
      </c>
      <c r="I22" s="4">
        <v>24</v>
      </c>
      <c r="J22" s="4">
        <v>20.6</v>
      </c>
      <c r="K22" s="5" t="s">
        <v>6</v>
      </c>
      <c r="L22" s="4">
        <f t="shared" si="0"/>
        <v>6.2788800000000009</v>
      </c>
      <c r="M22" s="4">
        <f>SQRT((E25-E22)^2+(F25-F22)^2)</f>
        <v>6.1016219607745166</v>
      </c>
      <c r="N22" s="4" t="s">
        <v>6</v>
      </c>
      <c r="O22" s="4" t="s">
        <v>6</v>
      </c>
      <c r="P22" s="4" t="s">
        <v>6</v>
      </c>
      <c r="Q22" s="4">
        <f t="shared" si="1"/>
        <v>-0.17725803922548433</v>
      </c>
      <c r="R22" s="4">
        <f t="shared" si="2"/>
        <v>0.17725803922548433</v>
      </c>
      <c r="S22" s="4">
        <f t="shared" si="3"/>
        <v>2.8230837223435437</v>
      </c>
      <c r="T22" s="4" t="s">
        <v>6</v>
      </c>
      <c r="U22" s="4" t="s">
        <v>6</v>
      </c>
      <c r="V22" s="4" t="s">
        <v>6</v>
      </c>
      <c r="W22" s="4" t="s">
        <v>58</v>
      </c>
      <c r="X22" s="4" t="s">
        <v>6</v>
      </c>
      <c r="Y22" s="4" t="s">
        <v>6</v>
      </c>
      <c r="Z22" s="4" t="s">
        <v>56</v>
      </c>
    </row>
    <row r="23" spans="1:26" x14ac:dyDescent="0.2">
      <c r="A23" s="2">
        <v>22</v>
      </c>
      <c r="B23" s="2" t="s">
        <v>3</v>
      </c>
      <c r="C23" s="2" t="s">
        <v>4</v>
      </c>
      <c r="D23" s="2" t="s">
        <v>61</v>
      </c>
      <c r="E23" s="4">
        <v>-6.7860243398164117</v>
      </c>
      <c r="F23" s="4">
        <v>-16.200792424198468</v>
      </c>
      <c r="G23" s="4" t="s">
        <v>6</v>
      </c>
      <c r="H23" s="4" t="s">
        <v>6</v>
      </c>
      <c r="I23" s="4">
        <v>23</v>
      </c>
      <c r="J23" s="4" t="s">
        <v>6</v>
      </c>
      <c r="K23" s="11">
        <v>1.5</v>
      </c>
      <c r="L23" s="7">
        <f>CONVERT(K23,"in","m")</f>
        <v>3.8100000000000002E-2</v>
      </c>
      <c r="M23" s="4">
        <f>SQRT((E24-E23)^2+(F24-F23)^2)</f>
        <v>4.0160926284138629E-2</v>
      </c>
      <c r="N23" s="4" t="s">
        <v>6</v>
      </c>
      <c r="O23" s="4" t="s">
        <v>13</v>
      </c>
      <c r="P23" s="4" t="s">
        <v>120</v>
      </c>
      <c r="Q23" s="4">
        <f t="shared" si="1"/>
        <v>2.0609262841386269E-3</v>
      </c>
      <c r="R23" s="7">
        <f t="shared" si="2"/>
        <v>2.0609262841386269E-3</v>
      </c>
      <c r="S23" s="7">
        <f t="shared" si="3"/>
        <v>5.4092553389465277</v>
      </c>
      <c r="T23" s="7" t="s">
        <v>6</v>
      </c>
      <c r="U23" s="7" t="s">
        <v>6</v>
      </c>
      <c r="V23" s="7" t="s">
        <v>6</v>
      </c>
      <c r="W23" s="7" t="s">
        <v>59</v>
      </c>
      <c r="X23" s="4" t="s">
        <v>6</v>
      </c>
      <c r="Y23" s="4" t="s">
        <v>6</v>
      </c>
      <c r="Z23" s="4"/>
    </row>
    <row r="24" spans="1:26" x14ac:dyDescent="0.2">
      <c r="A24" s="2">
        <v>23</v>
      </c>
      <c r="B24" s="2" t="s">
        <v>3</v>
      </c>
      <c r="C24" s="2" t="s">
        <v>4</v>
      </c>
      <c r="D24" s="2" t="s">
        <v>61</v>
      </c>
      <c r="E24" s="4">
        <v>-6.7733243398164111</v>
      </c>
      <c r="F24" s="4">
        <v>-16.162692424198468</v>
      </c>
      <c r="G24" s="4" t="s">
        <v>6</v>
      </c>
      <c r="H24" s="4" t="s">
        <v>6</v>
      </c>
      <c r="I24" s="4">
        <v>24</v>
      </c>
      <c r="J24" s="4">
        <v>16</v>
      </c>
      <c r="K24" s="5" t="s">
        <v>6</v>
      </c>
      <c r="L24" s="4">
        <f t="shared" si="0"/>
        <v>4.8768000000000002</v>
      </c>
      <c r="M24" s="4">
        <f>SQRT((E25-E24)^2+(F25-F24)^2)</f>
        <v>4.9248841628207929</v>
      </c>
      <c r="N24" s="4" t="s">
        <v>6</v>
      </c>
      <c r="O24" s="4" t="s">
        <v>13</v>
      </c>
      <c r="P24" s="4" t="s">
        <v>120</v>
      </c>
      <c r="Q24" s="4">
        <f t="shared" si="1"/>
        <v>4.8084162820792642E-2</v>
      </c>
      <c r="R24" s="4">
        <f t="shared" si="2"/>
        <v>4.8084162820792642E-2</v>
      </c>
      <c r="S24" s="4">
        <f t="shared" si="3"/>
        <v>0.98597774812977035</v>
      </c>
      <c r="T24" s="4" t="s">
        <v>6</v>
      </c>
      <c r="U24" s="4" t="s">
        <v>6</v>
      </c>
      <c r="V24" s="4" t="s">
        <v>6</v>
      </c>
      <c r="W24" s="4" t="s">
        <v>58</v>
      </c>
      <c r="X24" s="4" t="s">
        <v>6</v>
      </c>
      <c r="Y24" s="4" t="s">
        <v>6</v>
      </c>
      <c r="Z24" s="4"/>
    </row>
    <row r="25" spans="1:26" x14ac:dyDescent="0.2">
      <c r="A25" s="2">
        <v>24</v>
      </c>
      <c r="B25" s="2" t="s">
        <v>3</v>
      </c>
      <c r="C25" s="2" t="s">
        <v>4</v>
      </c>
      <c r="D25" s="2" t="s">
        <v>61</v>
      </c>
      <c r="E25" s="4">
        <v>-11.471734217424808</v>
      </c>
      <c r="F25" s="4">
        <v>-14.68640361803793</v>
      </c>
      <c r="G25" s="4" t="s">
        <v>6</v>
      </c>
      <c r="H25" s="4" t="s">
        <v>6</v>
      </c>
      <c r="I25" s="4">
        <v>25</v>
      </c>
      <c r="J25" s="4">
        <v>2.5</v>
      </c>
      <c r="K25" s="5" t="s">
        <v>6</v>
      </c>
      <c r="L25" s="4">
        <f t="shared" si="0"/>
        <v>0.76200000000000001</v>
      </c>
      <c r="M25" s="4">
        <f>SQRT((E26-E25)^2+(F26-F25)^2)</f>
        <v>0.68133120165092242</v>
      </c>
      <c r="N25" s="4" t="s">
        <v>6</v>
      </c>
      <c r="O25" s="4" t="s">
        <v>6</v>
      </c>
      <c r="P25" s="4" t="s">
        <v>6</v>
      </c>
      <c r="Q25" s="4">
        <f t="shared" si="1"/>
        <v>-8.0668798349077586E-2</v>
      </c>
      <c r="R25" s="4">
        <f t="shared" si="2"/>
        <v>8.0668798349077586E-2</v>
      </c>
      <c r="S25" s="4">
        <f t="shared" si="3"/>
        <v>10.586456476256902</v>
      </c>
      <c r="T25" s="4" t="s">
        <v>6</v>
      </c>
      <c r="U25" s="4" t="s">
        <v>6</v>
      </c>
      <c r="V25" s="4" t="s">
        <v>6</v>
      </c>
      <c r="W25" s="4" t="s">
        <v>58</v>
      </c>
      <c r="X25" s="4" t="s">
        <v>6</v>
      </c>
      <c r="Y25" s="4" t="s">
        <v>6</v>
      </c>
      <c r="Z25" s="3"/>
    </row>
    <row r="26" spans="1:26" x14ac:dyDescent="0.2">
      <c r="A26" s="2">
        <v>25</v>
      </c>
      <c r="B26" s="2" t="s">
        <v>3</v>
      </c>
      <c r="C26" s="2" t="s">
        <v>4</v>
      </c>
      <c r="D26" s="2" t="s">
        <v>61</v>
      </c>
      <c r="E26" s="4">
        <v>-12.119277009121451</v>
      </c>
      <c r="F26" s="4">
        <v>-14.474506144563589</v>
      </c>
      <c r="G26" s="4" t="s">
        <v>6</v>
      </c>
      <c r="H26" s="4" t="s">
        <v>6</v>
      </c>
      <c r="I26" s="4">
        <v>26</v>
      </c>
      <c r="J26" s="4">
        <v>15.6</v>
      </c>
      <c r="K26" s="5" t="s">
        <v>6</v>
      </c>
      <c r="L26" s="4">
        <f t="shared" si="0"/>
        <v>4.75488</v>
      </c>
      <c r="M26" s="4">
        <f t="shared" ref="M26:M89" si="12">SQRT((E27-E26)^2+(F27-F26)^2)</f>
        <v>4.8909004661321829</v>
      </c>
      <c r="N26" s="4" t="s">
        <v>6</v>
      </c>
      <c r="O26" s="4" t="s">
        <v>6</v>
      </c>
      <c r="P26" s="4" t="s">
        <v>6</v>
      </c>
      <c r="Q26" s="4">
        <f t="shared" si="1"/>
        <v>0.13602046613218288</v>
      </c>
      <c r="R26" s="4">
        <f t="shared" si="2"/>
        <v>0.13602046613218288</v>
      </c>
      <c r="S26" s="4">
        <f t="shared" si="3"/>
        <v>2.8606498193894039</v>
      </c>
      <c r="T26" s="4" t="s">
        <v>6</v>
      </c>
      <c r="U26" s="4" t="s">
        <v>6</v>
      </c>
      <c r="V26" s="4" t="s">
        <v>6</v>
      </c>
      <c r="W26" s="4" t="s">
        <v>58</v>
      </c>
      <c r="X26" s="4" t="s">
        <v>6</v>
      </c>
      <c r="Y26" s="4" t="s">
        <v>6</v>
      </c>
      <c r="Z26" s="3"/>
    </row>
    <row r="27" spans="1:26" x14ac:dyDescent="0.2">
      <c r="A27" s="2">
        <v>26</v>
      </c>
      <c r="B27" s="2" t="s">
        <v>3</v>
      </c>
      <c r="C27" s="2" t="s">
        <v>4</v>
      </c>
      <c r="D27" s="2" t="s">
        <v>61</v>
      </c>
      <c r="E27" s="4">
        <v>-16.733661827295933</v>
      </c>
      <c r="F27" s="4">
        <v>-16.095727942903611</v>
      </c>
      <c r="G27" s="4" t="s">
        <v>6</v>
      </c>
      <c r="H27" s="4" t="s">
        <v>6</v>
      </c>
      <c r="I27" s="4">
        <v>27</v>
      </c>
      <c r="J27" s="4">
        <v>0.08</v>
      </c>
      <c r="K27" s="5" t="s">
        <v>6</v>
      </c>
      <c r="L27" s="4">
        <f t="shared" si="0"/>
        <v>2.4383999999999999E-2</v>
      </c>
      <c r="M27" s="4">
        <f t="shared" si="12"/>
        <v>2.4180079611116834E-2</v>
      </c>
      <c r="N27" s="4" t="s">
        <v>6</v>
      </c>
      <c r="O27" s="4" t="s">
        <v>14</v>
      </c>
      <c r="P27" s="4" t="s">
        <v>121</v>
      </c>
      <c r="Q27" s="4">
        <f t="shared" si="1"/>
        <v>-2.0392038888316505E-4</v>
      </c>
      <c r="R27" s="7">
        <f t="shared" si="2"/>
        <v>2.0392038888316505E-4</v>
      </c>
      <c r="S27" s="7">
        <f t="shared" si="3"/>
        <v>0.83628768406809817</v>
      </c>
      <c r="T27" s="7" t="s">
        <v>6</v>
      </c>
      <c r="U27" s="7" t="s">
        <v>6</v>
      </c>
      <c r="V27" s="7" t="s">
        <v>6</v>
      </c>
      <c r="W27" s="7" t="s">
        <v>59</v>
      </c>
      <c r="X27" s="4" t="s">
        <v>6</v>
      </c>
      <c r="Y27" s="4" t="s">
        <v>6</v>
      </c>
      <c r="Z27" s="3"/>
    </row>
    <row r="28" spans="1:26" x14ac:dyDescent="0.2">
      <c r="A28" s="2">
        <v>27</v>
      </c>
      <c r="B28" s="2" t="s">
        <v>3</v>
      </c>
      <c r="C28" s="2" t="s">
        <v>15</v>
      </c>
      <c r="D28" s="2" t="s">
        <v>61</v>
      </c>
      <c r="E28" s="4">
        <v>-16.755886827295932</v>
      </c>
      <c r="F28" s="4">
        <v>-16.105252942903611</v>
      </c>
      <c r="G28" s="4" t="s">
        <v>6</v>
      </c>
      <c r="H28" s="4" t="s">
        <v>6</v>
      </c>
      <c r="I28" s="4">
        <v>28</v>
      </c>
      <c r="J28" s="4">
        <v>0.06</v>
      </c>
      <c r="K28" s="5" t="s">
        <v>6</v>
      </c>
      <c r="L28" s="4">
        <f t="shared" si="0"/>
        <v>1.8287999999999999E-2</v>
      </c>
      <c r="M28" s="4">
        <f t="shared" si="12"/>
        <v>1.0040231571034236E-2</v>
      </c>
      <c r="N28" s="4" t="s">
        <v>6</v>
      </c>
      <c r="O28" s="4" t="s">
        <v>14</v>
      </c>
      <c r="P28" s="4" t="s">
        <v>121</v>
      </c>
      <c r="Q28" s="4">
        <f t="shared" si="1"/>
        <v>-8.247768428965763E-3</v>
      </c>
      <c r="R28" s="7">
        <f t="shared" si="2"/>
        <v>8.247768428965763E-3</v>
      </c>
      <c r="S28" s="7">
        <f t="shared" si="3"/>
        <v>45.099346177634317</v>
      </c>
      <c r="T28" s="7" t="s">
        <v>6</v>
      </c>
      <c r="U28" s="7" t="s">
        <v>6</v>
      </c>
      <c r="V28" s="7" t="s">
        <v>6</v>
      </c>
      <c r="W28" s="7" t="s">
        <v>59</v>
      </c>
      <c r="X28" s="4" t="s">
        <v>6</v>
      </c>
      <c r="Y28" s="4" t="s">
        <v>6</v>
      </c>
      <c r="Z28" s="3"/>
    </row>
    <row r="29" spans="1:26" x14ac:dyDescent="0.2">
      <c r="A29" s="2">
        <v>28</v>
      </c>
      <c r="B29" s="2" t="s">
        <v>3</v>
      </c>
      <c r="C29" s="2" t="s">
        <v>4</v>
      </c>
      <c r="D29" s="2" t="s">
        <v>61</v>
      </c>
      <c r="E29" s="4">
        <v>-16.75906182729593</v>
      </c>
      <c r="F29" s="4">
        <v>-16.095727942903611</v>
      </c>
      <c r="G29" s="4" t="s">
        <v>6</v>
      </c>
      <c r="H29" s="4" t="s">
        <v>6</v>
      </c>
      <c r="I29" s="4">
        <v>29</v>
      </c>
      <c r="J29" s="4">
        <v>0.11</v>
      </c>
      <c r="K29" s="5" t="s">
        <v>6</v>
      </c>
      <c r="L29" s="4">
        <f t="shared" si="0"/>
        <v>3.3528000000000002E-2</v>
      </c>
      <c r="M29" s="4">
        <f t="shared" si="12"/>
        <v>2.9952890094279483E-2</v>
      </c>
      <c r="N29" s="4" t="s">
        <v>6</v>
      </c>
      <c r="O29" s="4" t="s">
        <v>14</v>
      </c>
      <c r="P29" s="4" t="s">
        <v>121</v>
      </c>
      <c r="Q29" s="4">
        <f t="shared" si="1"/>
        <v>-3.5751099057205193E-3</v>
      </c>
      <c r="R29" s="7">
        <f t="shared" si="2"/>
        <v>3.5751099057205193E-3</v>
      </c>
      <c r="S29" s="7">
        <f t="shared" si="3"/>
        <v>10.663057461585895</v>
      </c>
      <c r="T29" s="7" t="s">
        <v>6</v>
      </c>
      <c r="U29" s="7" t="s">
        <v>6</v>
      </c>
      <c r="V29" s="7" t="s">
        <v>6</v>
      </c>
      <c r="W29" s="7" t="s">
        <v>59</v>
      </c>
      <c r="X29" s="4" t="s">
        <v>6</v>
      </c>
      <c r="Y29" s="4" t="s">
        <v>6</v>
      </c>
      <c r="Z29" s="3"/>
    </row>
    <row r="30" spans="1:26" x14ac:dyDescent="0.2">
      <c r="A30" s="2">
        <v>29</v>
      </c>
      <c r="B30" s="2" t="s">
        <v>3</v>
      </c>
      <c r="C30" s="2" t="s">
        <v>4</v>
      </c>
      <c r="D30" s="2" t="s">
        <v>61</v>
      </c>
      <c r="E30" s="4">
        <v>-16.743186827295933</v>
      </c>
      <c r="F30" s="4">
        <v>-16.07032794290361</v>
      </c>
      <c r="G30" s="4" t="s">
        <v>6</v>
      </c>
      <c r="H30" s="4" t="s">
        <v>6</v>
      </c>
      <c r="I30" s="4">
        <v>30</v>
      </c>
      <c r="J30" s="4">
        <v>11.75</v>
      </c>
      <c r="K30" s="5" t="s">
        <v>6</v>
      </c>
      <c r="L30" s="4">
        <f t="shared" si="0"/>
        <v>3.5813999999999999</v>
      </c>
      <c r="M30" s="4">
        <f t="shared" si="12"/>
        <v>3.5992666606282078</v>
      </c>
      <c r="N30" s="4" t="s">
        <v>6</v>
      </c>
      <c r="O30" s="4" t="s">
        <v>14</v>
      </c>
      <c r="P30" s="4" t="s">
        <v>121</v>
      </c>
      <c r="Q30" s="4">
        <f t="shared" si="1"/>
        <v>1.7866660628207853E-2</v>
      </c>
      <c r="R30" s="4">
        <f t="shared" si="2"/>
        <v>1.7866660628207853E-2</v>
      </c>
      <c r="S30" s="4">
        <f t="shared" si="3"/>
        <v>0.49887364238029414</v>
      </c>
      <c r="T30" s="4" t="s">
        <v>6</v>
      </c>
      <c r="U30" s="4" t="s">
        <v>6</v>
      </c>
      <c r="V30" s="4" t="s">
        <v>6</v>
      </c>
      <c r="W30" s="4" t="s">
        <v>58</v>
      </c>
      <c r="X30" s="4" t="s">
        <v>6</v>
      </c>
      <c r="Y30" s="4" t="s">
        <v>6</v>
      </c>
      <c r="Z30" s="3"/>
    </row>
    <row r="31" spans="1:26" x14ac:dyDescent="0.2">
      <c r="A31" s="2">
        <v>30</v>
      </c>
      <c r="B31" s="2" t="s">
        <v>3</v>
      </c>
      <c r="C31" s="2" t="s">
        <v>4</v>
      </c>
      <c r="D31" s="2" t="s">
        <v>61</v>
      </c>
      <c r="E31" s="4">
        <v>-19.34025744757238</v>
      </c>
      <c r="F31" s="4">
        <v>-13.578351882102336</v>
      </c>
      <c r="G31" s="4" t="s">
        <v>6</v>
      </c>
      <c r="H31" s="4" t="s">
        <v>6</v>
      </c>
      <c r="I31" s="4">
        <v>31</v>
      </c>
      <c r="J31" s="4">
        <v>1.32</v>
      </c>
      <c r="K31" s="5" t="s">
        <v>6</v>
      </c>
      <c r="L31" s="4">
        <f t="shared" si="0"/>
        <v>0.40233600000000003</v>
      </c>
      <c r="M31" s="4">
        <f t="shared" si="12"/>
        <v>0.507952151961372</v>
      </c>
      <c r="N31" s="4" t="s">
        <v>6</v>
      </c>
      <c r="O31" s="4" t="s">
        <v>6</v>
      </c>
      <c r="P31" s="4" t="s">
        <v>6</v>
      </c>
      <c r="Q31" s="4">
        <f t="shared" si="1"/>
        <v>0.10561615196137197</v>
      </c>
      <c r="R31" s="4">
        <f t="shared" si="2"/>
        <v>0.10561615196137197</v>
      </c>
      <c r="S31" s="4">
        <f t="shared" si="3"/>
        <v>26.250733705502853</v>
      </c>
      <c r="T31" s="4" t="s">
        <v>6</v>
      </c>
      <c r="U31" s="4" t="s">
        <v>6</v>
      </c>
      <c r="V31" s="4" t="s">
        <v>6</v>
      </c>
      <c r="W31" s="4" t="s">
        <v>58</v>
      </c>
      <c r="X31" s="4" t="s">
        <v>6</v>
      </c>
      <c r="Y31" s="4" t="s">
        <v>6</v>
      </c>
      <c r="Z31" s="3"/>
    </row>
    <row r="32" spans="1:26" x14ac:dyDescent="0.2">
      <c r="A32" s="2">
        <v>31</v>
      </c>
      <c r="B32" s="2" t="s">
        <v>3</v>
      </c>
      <c r="C32" s="2" t="s">
        <v>4</v>
      </c>
      <c r="D32" s="2" t="s">
        <v>61</v>
      </c>
      <c r="E32" s="4">
        <v>-19.639274471829054</v>
      </c>
      <c r="F32" s="4">
        <v>-13.167737454826732</v>
      </c>
      <c r="G32" s="4" t="s">
        <v>6</v>
      </c>
      <c r="H32" s="4" t="s">
        <v>6</v>
      </c>
      <c r="I32" s="4">
        <v>32</v>
      </c>
      <c r="J32" s="4">
        <v>27</v>
      </c>
      <c r="K32" s="5" t="s">
        <v>6</v>
      </c>
      <c r="L32" s="4">
        <f t="shared" si="0"/>
        <v>8.2295999999999996</v>
      </c>
      <c r="M32" s="4">
        <f t="shared" si="12"/>
        <v>8.2617689573575799</v>
      </c>
      <c r="N32" s="4" t="s">
        <v>6</v>
      </c>
      <c r="O32" s="4" t="s">
        <v>6</v>
      </c>
      <c r="P32" s="4" t="s">
        <v>6</v>
      </c>
      <c r="Q32" s="4">
        <f t="shared" si="1"/>
        <v>3.2168957357580297E-2</v>
      </c>
      <c r="R32" s="4">
        <f t="shared" si="2"/>
        <v>3.2168957357580297E-2</v>
      </c>
      <c r="S32" s="4">
        <f t="shared" si="3"/>
        <v>0.39089332844342739</v>
      </c>
      <c r="T32" s="4" t="s">
        <v>6</v>
      </c>
      <c r="U32" s="4" t="s">
        <v>6</v>
      </c>
      <c r="V32" s="4" t="s">
        <v>6</v>
      </c>
      <c r="W32" s="4" t="s">
        <v>58</v>
      </c>
      <c r="X32" s="4" t="s">
        <v>6</v>
      </c>
      <c r="Y32" s="4" t="s">
        <v>6</v>
      </c>
      <c r="Z32" s="3"/>
    </row>
    <row r="33" spans="1:26" x14ac:dyDescent="0.2">
      <c r="A33" s="2">
        <v>32</v>
      </c>
      <c r="B33" s="2" t="s">
        <v>3</v>
      </c>
      <c r="C33" s="2" t="s">
        <v>4</v>
      </c>
      <c r="D33" s="2" t="s">
        <v>61</v>
      </c>
      <c r="E33" s="4">
        <v>-27.842856866621652</v>
      </c>
      <c r="F33" s="4">
        <v>-12.188930938396499</v>
      </c>
      <c r="G33" s="4" t="s">
        <v>6</v>
      </c>
      <c r="H33" s="4" t="s">
        <v>6</v>
      </c>
      <c r="I33" s="4">
        <v>33</v>
      </c>
      <c r="J33" s="4">
        <v>34.75</v>
      </c>
      <c r="K33" s="5" t="s">
        <v>6</v>
      </c>
      <c r="L33" s="4">
        <f t="shared" si="0"/>
        <v>10.591799999999999</v>
      </c>
      <c r="M33" s="4">
        <f t="shared" si="12"/>
        <v>10.567082562190622</v>
      </c>
      <c r="N33" s="4" t="s">
        <v>6</v>
      </c>
      <c r="O33" s="4" t="s">
        <v>6</v>
      </c>
      <c r="P33" s="4" t="s">
        <v>6</v>
      </c>
      <c r="Q33" s="4">
        <f t="shared" si="1"/>
        <v>-2.4717437809377074E-2</v>
      </c>
      <c r="R33" s="4">
        <f t="shared" si="2"/>
        <v>2.4717437809377074E-2</v>
      </c>
      <c r="S33" s="4">
        <f t="shared" si="3"/>
        <v>0.23336390235254703</v>
      </c>
      <c r="T33" s="4" t="s">
        <v>6</v>
      </c>
      <c r="U33" s="4" t="s">
        <v>6</v>
      </c>
      <c r="V33" s="4" t="s">
        <v>6</v>
      </c>
      <c r="W33" s="4" t="s">
        <v>58</v>
      </c>
      <c r="X33" s="4" t="s">
        <v>6</v>
      </c>
      <c r="Y33" s="4" t="s">
        <v>6</v>
      </c>
      <c r="Z33" s="3"/>
    </row>
    <row r="34" spans="1:26" x14ac:dyDescent="0.2">
      <c r="A34" s="2">
        <v>33</v>
      </c>
      <c r="B34" s="2" t="s">
        <v>3</v>
      </c>
      <c r="C34" s="2" t="s">
        <v>4</v>
      </c>
      <c r="D34" s="2" t="s">
        <v>61</v>
      </c>
      <c r="E34" s="4">
        <v>-31.548938779889721</v>
      </c>
      <c r="F34" s="4">
        <v>-2.2930635823584034</v>
      </c>
      <c r="G34" s="4" t="s">
        <v>6</v>
      </c>
      <c r="H34" s="4" t="s">
        <v>6</v>
      </c>
      <c r="I34" s="4">
        <v>34</v>
      </c>
      <c r="J34" s="4">
        <v>3.2</v>
      </c>
      <c r="K34" s="5" t="s">
        <v>6</v>
      </c>
      <c r="L34" s="4">
        <f t="shared" si="0"/>
        <v>0.97536</v>
      </c>
      <c r="M34" s="4">
        <f t="shared" si="12"/>
        <v>0.88796941904723858</v>
      </c>
      <c r="N34" s="4" t="s">
        <v>6</v>
      </c>
      <c r="O34" s="4" t="s">
        <v>6</v>
      </c>
      <c r="P34" s="4" t="s">
        <v>6</v>
      </c>
      <c r="Q34" s="4">
        <f t="shared" si="1"/>
        <v>-8.7390580952761421E-2</v>
      </c>
      <c r="R34" s="4">
        <f t="shared" si="2"/>
        <v>8.7390580952761421E-2</v>
      </c>
      <c r="S34" s="4">
        <f t="shared" si="3"/>
        <v>8.9598282636935505</v>
      </c>
      <c r="T34" s="4" t="s">
        <v>6</v>
      </c>
      <c r="U34" s="4" t="s">
        <v>6</v>
      </c>
      <c r="V34" s="4" t="s">
        <v>6</v>
      </c>
      <c r="W34" s="4" t="s">
        <v>58</v>
      </c>
      <c r="X34" s="4" t="s">
        <v>6</v>
      </c>
      <c r="Y34" s="4" t="s">
        <v>6</v>
      </c>
      <c r="Z34" s="3"/>
    </row>
    <row r="35" spans="1:26" x14ac:dyDescent="0.2">
      <c r="A35" s="2">
        <v>34</v>
      </c>
      <c r="B35" s="2" t="s">
        <v>3</v>
      </c>
      <c r="C35" s="2" t="s">
        <v>4</v>
      </c>
      <c r="D35" s="2" t="s">
        <v>61</v>
      </c>
      <c r="E35" s="4">
        <v>-31.568675271942269</v>
      </c>
      <c r="F35" s="4">
        <v>-1.4053135274192048</v>
      </c>
      <c r="G35" s="4" t="s">
        <v>6</v>
      </c>
      <c r="H35" s="4" t="s">
        <v>6</v>
      </c>
      <c r="I35" s="4">
        <v>35</v>
      </c>
      <c r="J35" s="4" t="s">
        <v>6</v>
      </c>
      <c r="K35" s="11">
        <v>1.5</v>
      </c>
      <c r="L35" s="7">
        <f>CONVERT(K35,"in","m")</f>
        <v>3.8100000000000002E-2</v>
      </c>
      <c r="M35" s="4">
        <f t="shared" si="12"/>
        <v>4.0411152544811216E-2</v>
      </c>
      <c r="N35" s="4" t="s">
        <v>6</v>
      </c>
      <c r="O35" s="4" t="s">
        <v>16</v>
      </c>
      <c r="P35" s="4" t="s">
        <v>122</v>
      </c>
      <c r="Q35" s="4">
        <f t="shared" si="1"/>
        <v>2.3111525448112138E-3</v>
      </c>
      <c r="R35" s="7">
        <f t="shared" si="2"/>
        <v>2.3111525448112138E-3</v>
      </c>
      <c r="S35" s="7">
        <f t="shared" si="3"/>
        <v>6.0660171779821876</v>
      </c>
      <c r="T35" s="7" t="s">
        <v>6</v>
      </c>
      <c r="U35" s="7" t="s">
        <v>6</v>
      </c>
      <c r="V35" s="7" t="s">
        <v>6</v>
      </c>
      <c r="W35" s="7" t="s">
        <v>59</v>
      </c>
      <c r="X35" s="4" t="s">
        <v>6</v>
      </c>
      <c r="Y35" s="4" t="s">
        <v>6</v>
      </c>
      <c r="Z35" s="3"/>
    </row>
    <row r="36" spans="1:26" x14ac:dyDescent="0.2">
      <c r="A36" s="2">
        <v>35</v>
      </c>
      <c r="B36" s="2" t="s">
        <v>3</v>
      </c>
      <c r="C36" s="2" t="s">
        <v>4</v>
      </c>
      <c r="D36" s="2" t="s">
        <v>61</v>
      </c>
      <c r="E36" s="4">
        <v>-31.597250271942269</v>
      </c>
      <c r="F36" s="4">
        <v>-1.3767385274192048</v>
      </c>
      <c r="G36" s="4" t="s">
        <v>6</v>
      </c>
      <c r="H36" s="4" t="s">
        <v>6</v>
      </c>
      <c r="I36" s="4">
        <v>36</v>
      </c>
      <c r="J36" s="4">
        <v>0.1</v>
      </c>
      <c r="K36" s="5" t="s">
        <v>6</v>
      </c>
      <c r="L36" s="4">
        <f t="shared" si="0"/>
        <v>3.048E-2</v>
      </c>
      <c r="M36" s="4">
        <f t="shared" si="12"/>
        <v>2.9272053651904037E-2</v>
      </c>
      <c r="N36" s="4" t="s">
        <v>6</v>
      </c>
      <c r="O36" s="4" t="s">
        <v>16</v>
      </c>
      <c r="P36" s="4" t="s">
        <v>122</v>
      </c>
      <c r="Q36" s="4">
        <f t="shared" si="1"/>
        <v>-1.2079463480959632E-3</v>
      </c>
      <c r="R36" s="7">
        <f t="shared" si="2"/>
        <v>1.2079463480959632E-3</v>
      </c>
      <c r="S36" s="7">
        <f t="shared" si="3"/>
        <v>3.9630785698686459</v>
      </c>
      <c r="T36" s="7" t="s">
        <v>6</v>
      </c>
      <c r="U36" s="7" t="s">
        <v>6</v>
      </c>
      <c r="V36" s="7" t="s">
        <v>6</v>
      </c>
      <c r="W36" s="7" t="s">
        <v>59</v>
      </c>
      <c r="X36" s="4" t="s">
        <v>6</v>
      </c>
      <c r="Y36" s="4" t="s">
        <v>6</v>
      </c>
      <c r="Z36" s="3"/>
    </row>
    <row r="37" spans="1:26" x14ac:dyDescent="0.2">
      <c r="A37" s="2">
        <v>36</v>
      </c>
      <c r="B37" s="2" t="s">
        <v>3</v>
      </c>
      <c r="C37" s="2" t="s">
        <v>15</v>
      </c>
      <c r="D37" s="2" t="s">
        <v>61</v>
      </c>
      <c r="E37" s="4">
        <v>-31.619475271942267</v>
      </c>
      <c r="F37" s="4">
        <v>-1.3576885274192048</v>
      </c>
      <c r="G37" s="4" t="s">
        <v>6</v>
      </c>
      <c r="H37" s="4" t="s">
        <v>6</v>
      </c>
      <c r="I37" s="4">
        <v>37</v>
      </c>
      <c r="J37" s="4" t="s">
        <v>6</v>
      </c>
      <c r="K37" s="11">
        <v>1.5</v>
      </c>
      <c r="L37" s="7">
        <f>CONVERT(K37,"in","m")</f>
        <v>3.8100000000000002E-2</v>
      </c>
      <c r="M37" s="4">
        <f t="shared" si="12"/>
        <v>3.3147973165789879E-2</v>
      </c>
      <c r="N37" s="4" t="s">
        <v>6</v>
      </c>
      <c r="O37" s="4" t="s">
        <v>16</v>
      </c>
      <c r="P37" s="4" t="s">
        <v>122</v>
      </c>
      <c r="Q37" s="4">
        <f t="shared" si="1"/>
        <v>-4.9520268342101229E-3</v>
      </c>
      <c r="R37" s="7">
        <f t="shared" si="2"/>
        <v>4.9520268342101229E-3</v>
      </c>
      <c r="S37" s="7">
        <f t="shared" si="3"/>
        <v>12.997445759081685</v>
      </c>
      <c r="T37" s="7" t="s">
        <v>6</v>
      </c>
      <c r="U37" s="7" t="s">
        <v>6</v>
      </c>
      <c r="V37" s="7" t="s">
        <v>6</v>
      </c>
      <c r="W37" s="7" t="s">
        <v>59</v>
      </c>
      <c r="X37" s="4" t="s">
        <v>6</v>
      </c>
      <c r="Y37" s="4" t="s">
        <v>6</v>
      </c>
      <c r="Z37" s="3"/>
    </row>
    <row r="38" spans="1:26" x14ac:dyDescent="0.2">
      <c r="A38" s="2">
        <v>37</v>
      </c>
      <c r="B38" s="2" t="s">
        <v>3</v>
      </c>
      <c r="C38" s="2" t="s">
        <v>4</v>
      </c>
      <c r="D38" s="2" t="s">
        <v>61</v>
      </c>
      <c r="E38" s="4">
        <v>-31.587725271942269</v>
      </c>
      <c r="F38" s="4">
        <v>-1.3481635274192048</v>
      </c>
      <c r="G38" s="4" t="s">
        <v>6</v>
      </c>
      <c r="H38" s="4" t="s">
        <v>6</v>
      </c>
      <c r="I38" s="4">
        <v>38</v>
      </c>
      <c r="J38" s="4" t="s">
        <v>6</v>
      </c>
      <c r="K38" s="11">
        <v>1</v>
      </c>
      <c r="L38" s="7">
        <f>CONVERT(K38,"in","m")</f>
        <v>2.5399999999999999E-2</v>
      </c>
      <c r="M38" s="4">
        <f t="shared" si="12"/>
        <v>2.6181720722669721E-2</v>
      </c>
      <c r="N38" s="4" t="s">
        <v>6</v>
      </c>
      <c r="O38" s="4" t="s">
        <v>16</v>
      </c>
      <c r="P38" s="4" t="s">
        <v>122</v>
      </c>
      <c r="Q38" s="4">
        <f t="shared" si="1"/>
        <v>7.8172072266972231E-4</v>
      </c>
      <c r="R38" s="7">
        <f t="shared" si="2"/>
        <v>7.8172072266972231E-4</v>
      </c>
      <c r="S38" s="7">
        <f t="shared" si="3"/>
        <v>3.0776406404319778</v>
      </c>
      <c r="T38" s="7" t="s">
        <v>6</v>
      </c>
      <c r="U38" s="7" t="s">
        <v>6</v>
      </c>
      <c r="V38" s="7" t="s">
        <v>6</v>
      </c>
      <c r="W38" s="7" t="s">
        <v>59</v>
      </c>
      <c r="X38" s="4" t="s">
        <v>6</v>
      </c>
      <c r="Y38" s="4" t="s">
        <v>6</v>
      </c>
      <c r="Z38" s="3"/>
    </row>
    <row r="39" spans="1:26" x14ac:dyDescent="0.2">
      <c r="A39" s="2">
        <v>38</v>
      </c>
      <c r="B39" s="2" t="s">
        <v>3</v>
      </c>
      <c r="C39" s="2" t="s">
        <v>4</v>
      </c>
      <c r="D39" s="2" t="s">
        <v>61</v>
      </c>
      <c r="E39" s="4">
        <v>-31.613125271942266</v>
      </c>
      <c r="F39" s="4">
        <v>-1.3418135274192053</v>
      </c>
      <c r="G39" s="4" t="s">
        <v>6</v>
      </c>
      <c r="H39" s="4" t="s">
        <v>6</v>
      </c>
      <c r="I39" s="4">
        <v>39</v>
      </c>
      <c r="J39" s="4">
        <v>36.200000000000003</v>
      </c>
      <c r="K39" s="5" t="s">
        <v>6</v>
      </c>
      <c r="L39" s="4">
        <f t="shared" si="0"/>
        <v>11.033760000000001</v>
      </c>
      <c r="M39" s="4">
        <f t="shared" si="12"/>
        <v>11.061569662931714</v>
      </c>
      <c r="N39" s="4" t="s">
        <v>6</v>
      </c>
      <c r="O39" s="4" t="s">
        <v>16</v>
      </c>
      <c r="P39" s="4" t="s">
        <v>122</v>
      </c>
      <c r="Q39" s="4">
        <f t="shared" si="1"/>
        <v>2.7809662931712609E-2</v>
      </c>
      <c r="R39" s="4">
        <f t="shared" si="2"/>
        <v>2.7809662931712609E-2</v>
      </c>
      <c r="S39" s="4">
        <f t="shared" si="3"/>
        <v>0.25204157904207275</v>
      </c>
      <c r="T39" s="4" t="s">
        <v>6</v>
      </c>
      <c r="U39" s="4" t="s">
        <v>6</v>
      </c>
      <c r="V39" s="4" t="s">
        <v>6</v>
      </c>
      <c r="W39" s="4" t="s">
        <v>58</v>
      </c>
      <c r="X39" s="4" t="s">
        <v>6</v>
      </c>
      <c r="Y39" s="4" t="s">
        <v>6</v>
      </c>
      <c r="Z39" s="3"/>
    </row>
    <row r="40" spans="1:26" x14ac:dyDescent="0.2">
      <c r="A40" s="2">
        <v>39</v>
      </c>
      <c r="B40" s="2" t="s">
        <v>3</v>
      </c>
      <c r="C40" s="2" t="s">
        <v>4</v>
      </c>
      <c r="D40" s="2" t="s">
        <v>61</v>
      </c>
      <c r="E40" s="4">
        <v>-34.31684535679549</v>
      </c>
      <c r="F40" s="4">
        <v>-12.067866907421212</v>
      </c>
      <c r="G40" s="4" t="s">
        <v>6</v>
      </c>
      <c r="H40" s="4" t="s">
        <v>6</v>
      </c>
      <c r="I40" s="4">
        <v>40</v>
      </c>
      <c r="J40" s="4" t="s">
        <v>6</v>
      </c>
      <c r="K40" s="11">
        <v>0.75</v>
      </c>
      <c r="L40" s="7">
        <f>CONVERT(K40,"in","m")</f>
        <v>1.9050000000000001E-2</v>
      </c>
      <c r="M40" s="4">
        <f t="shared" si="12"/>
        <v>1.618938695565594E-2</v>
      </c>
      <c r="N40" s="4" t="s">
        <v>6</v>
      </c>
      <c r="O40" s="4" t="s">
        <v>17</v>
      </c>
      <c r="P40" s="4" t="s">
        <v>123</v>
      </c>
      <c r="Q40" s="4">
        <f t="shared" si="1"/>
        <v>-2.8606130443440611E-3</v>
      </c>
      <c r="R40" s="7">
        <f t="shared" si="2"/>
        <v>2.8606130443440611E-3</v>
      </c>
      <c r="S40" s="7">
        <f t="shared" si="3"/>
        <v>15.016341440126304</v>
      </c>
      <c r="T40" s="7" t="s">
        <v>6</v>
      </c>
      <c r="U40" s="7" t="s">
        <v>6</v>
      </c>
      <c r="V40" s="7" t="s">
        <v>6</v>
      </c>
      <c r="W40" s="7" t="s">
        <v>59</v>
      </c>
      <c r="X40" s="4" t="s">
        <v>6</v>
      </c>
      <c r="Y40" s="4" t="s">
        <v>6</v>
      </c>
      <c r="Z40" s="3"/>
    </row>
    <row r="41" spans="1:26" x14ac:dyDescent="0.2">
      <c r="A41" s="2">
        <v>40</v>
      </c>
      <c r="B41" s="2" t="s">
        <v>3</v>
      </c>
      <c r="C41" s="2" t="s">
        <v>4</v>
      </c>
      <c r="D41" s="2" t="s">
        <v>61</v>
      </c>
      <c r="E41" s="4">
        <v>-34.313670356795484</v>
      </c>
      <c r="F41" s="4">
        <v>-12.08374190742121</v>
      </c>
      <c r="G41" s="4" t="s">
        <v>6</v>
      </c>
      <c r="H41" s="4" t="s">
        <v>6</v>
      </c>
      <c r="I41" s="4">
        <v>41</v>
      </c>
      <c r="J41" s="4">
        <v>3.4</v>
      </c>
      <c r="K41" s="5" t="s">
        <v>6</v>
      </c>
      <c r="L41" s="4">
        <f t="shared" si="0"/>
        <v>1.0363199999999999</v>
      </c>
      <c r="M41" s="4">
        <f t="shared" si="12"/>
        <v>1.2238540142961207</v>
      </c>
      <c r="N41" s="4" t="s">
        <v>6</v>
      </c>
      <c r="O41" s="4" t="s">
        <v>17</v>
      </c>
      <c r="P41" s="4" t="s">
        <v>123</v>
      </c>
      <c r="Q41" s="4">
        <f t="shared" si="1"/>
        <v>0.18753401429612082</v>
      </c>
      <c r="R41" s="4">
        <f t="shared" si="2"/>
        <v>0.18753401429612082</v>
      </c>
      <c r="S41" s="4">
        <f t="shared" si="3"/>
        <v>18.09614928749043</v>
      </c>
      <c r="T41" s="4" t="s">
        <v>6</v>
      </c>
      <c r="U41" s="4" t="s">
        <v>6</v>
      </c>
      <c r="V41" s="4" t="s">
        <v>6</v>
      </c>
      <c r="W41" s="4" t="s">
        <v>58</v>
      </c>
      <c r="X41" s="4" t="s">
        <v>6</v>
      </c>
      <c r="Y41" s="4" t="s">
        <v>6</v>
      </c>
      <c r="Z41" s="3"/>
    </row>
    <row r="42" spans="1:26" x14ac:dyDescent="0.2">
      <c r="A42" s="2">
        <v>41</v>
      </c>
      <c r="B42" s="2" t="s">
        <v>3</v>
      </c>
      <c r="C42" s="2" t="s">
        <v>4</v>
      </c>
      <c r="D42" s="2" t="s">
        <v>61</v>
      </c>
      <c r="E42" s="4">
        <v>-33.903224155887585</v>
      </c>
      <c r="F42" s="4">
        <v>-13.236717433817587</v>
      </c>
      <c r="G42" s="4" t="s">
        <v>6</v>
      </c>
      <c r="H42" s="4" t="s">
        <v>6</v>
      </c>
      <c r="I42" s="4">
        <v>42</v>
      </c>
      <c r="J42" s="4">
        <v>3.5</v>
      </c>
      <c r="K42" s="5" t="s">
        <v>6</v>
      </c>
      <c r="L42" s="4">
        <f t="shared" si="0"/>
        <v>1.0668</v>
      </c>
      <c r="M42" s="4">
        <f t="shared" si="12"/>
        <v>1.0838476237976282</v>
      </c>
      <c r="N42" s="4" t="s">
        <v>6</v>
      </c>
      <c r="O42" s="4" t="s">
        <v>6</v>
      </c>
      <c r="P42" s="4" t="s">
        <v>6</v>
      </c>
      <c r="Q42" s="4">
        <f t="shared" si="1"/>
        <v>1.7047623797628253E-2</v>
      </c>
      <c r="R42" s="4">
        <f t="shared" si="2"/>
        <v>1.7047623797628253E-2</v>
      </c>
      <c r="S42" s="4">
        <f t="shared" si="3"/>
        <v>1.5980149791552545</v>
      </c>
      <c r="T42" s="4" t="s">
        <v>6</v>
      </c>
      <c r="U42" s="4" t="s">
        <v>6</v>
      </c>
      <c r="V42" s="4" t="s">
        <v>6</v>
      </c>
      <c r="W42" s="4" t="s">
        <v>58</v>
      </c>
      <c r="X42" s="4" t="s">
        <v>6</v>
      </c>
      <c r="Y42" s="4" t="s">
        <v>6</v>
      </c>
      <c r="Z42" s="3"/>
    </row>
    <row r="43" spans="1:26" x14ac:dyDescent="0.2">
      <c r="A43" s="2">
        <v>42</v>
      </c>
      <c r="B43" s="2" t="s">
        <v>3</v>
      </c>
      <c r="C43" s="2" t="s">
        <v>4</v>
      </c>
      <c r="D43" s="2" t="s">
        <v>61</v>
      </c>
      <c r="E43" s="4">
        <v>-32.853631398978592</v>
      </c>
      <c r="F43" s="4">
        <v>-13.507051886405385</v>
      </c>
      <c r="G43" s="4" t="s">
        <v>6</v>
      </c>
      <c r="H43" s="4" t="s">
        <v>6</v>
      </c>
      <c r="I43" s="4">
        <v>43</v>
      </c>
      <c r="J43" s="4" t="s">
        <v>6</v>
      </c>
      <c r="K43" s="11">
        <v>1</v>
      </c>
      <c r="L43" s="7">
        <f>CONVERT(K43,"in","m")</f>
        <v>2.5399999999999999E-2</v>
      </c>
      <c r="M43" s="4">
        <f t="shared" si="12"/>
        <v>2.5400000000004752E-2</v>
      </c>
      <c r="N43" s="4" t="s">
        <v>6</v>
      </c>
      <c r="O43" s="4" t="s">
        <v>18</v>
      </c>
      <c r="P43" s="4" t="s">
        <v>124</v>
      </c>
      <c r="Q43" s="4">
        <f t="shared" si="1"/>
        <v>4.7531423241764514E-15</v>
      </c>
      <c r="R43" s="7">
        <f t="shared" si="2"/>
        <v>4.7531423241764514E-15</v>
      </c>
      <c r="S43" s="7">
        <f t="shared" si="3"/>
        <v>1.8713158756600202E-11</v>
      </c>
      <c r="T43" s="7" t="s">
        <v>6</v>
      </c>
      <c r="U43" s="7" t="s">
        <v>6</v>
      </c>
      <c r="V43" s="7" t="s">
        <v>6</v>
      </c>
      <c r="W43" s="7" t="s">
        <v>59</v>
      </c>
      <c r="X43" s="4" t="s">
        <v>6</v>
      </c>
      <c r="Y43" s="4" t="s">
        <v>6</v>
      </c>
      <c r="Z43" s="3"/>
    </row>
    <row r="44" spans="1:26" x14ac:dyDescent="0.2">
      <c r="A44" s="2">
        <v>43</v>
      </c>
      <c r="B44" s="2" t="s">
        <v>3</v>
      </c>
      <c r="C44" s="2" t="s">
        <v>4</v>
      </c>
      <c r="D44" s="2" t="s">
        <v>61</v>
      </c>
      <c r="E44" s="4">
        <v>-32.879031398978597</v>
      </c>
      <c r="F44" s="4">
        <v>-13.507051886405385</v>
      </c>
      <c r="G44" s="4" t="s">
        <v>6</v>
      </c>
      <c r="H44" s="4" t="s">
        <v>6</v>
      </c>
      <c r="I44" s="4">
        <v>44</v>
      </c>
      <c r="J44" s="4">
        <v>0.13</v>
      </c>
      <c r="K44" s="5" t="s">
        <v>6</v>
      </c>
      <c r="L44" s="4">
        <f t="shared" si="0"/>
        <v>3.9623999999999999E-2</v>
      </c>
      <c r="M44" s="4">
        <f t="shared" si="12"/>
        <v>3.8100000000000023E-2</v>
      </c>
      <c r="N44" s="4" t="s">
        <v>6</v>
      </c>
      <c r="O44" s="4" t="s">
        <v>18</v>
      </c>
      <c r="P44" s="4" t="s">
        <v>124</v>
      </c>
      <c r="Q44" s="4">
        <f t="shared" si="1"/>
        <v>-1.5239999999999768E-3</v>
      </c>
      <c r="R44" s="7">
        <f t="shared" si="2"/>
        <v>1.5239999999999768E-3</v>
      </c>
      <c r="S44" s="7">
        <f t="shared" si="3"/>
        <v>3.8461538461537872</v>
      </c>
      <c r="T44" s="7" t="s">
        <v>6</v>
      </c>
      <c r="U44" s="7" t="s">
        <v>6</v>
      </c>
      <c r="V44" s="7" t="s">
        <v>6</v>
      </c>
      <c r="W44" s="7" t="s">
        <v>59</v>
      </c>
      <c r="X44" s="4" t="s">
        <v>6</v>
      </c>
      <c r="Y44" s="4" t="s">
        <v>6</v>
      </c>
      <c r="Z44" s="3"/>
    </row>
    <row r="45" spans="1:26" x14ac:dyDescent="0.2">
      <c r="A45" s="2">
        <v>44</v>
      </c>
      <c r="B45" s="2" t="s">
        <v>3</v>
      </c>
      <c r="C45" s="2" t="s">
        <v>4</v>
      </c>
      <c r="D45" s="2" t="s">
        <v>61</v>
      </c>
      <c r="E45" s="4">
        <v>-32.879031398978597</v>
      </c>
      <c r="F45" s="4">
        <v>-13.545151886405385</v>
      </c>
      <c r="G45" s="4" t="s">
        <v>6</v>
      </c>
      <c r="H45" s="4" t="s">
        <v>6</v>
      </c>
      <c r="I45" s="4">
        <v>45</v>
      </c>
      <c r="J45" s="4">
        <v>4.8</v>
      </c>
      <c r="K45" s="5" t="s">
        <v>6</v>
      </c>
      <c r="L45" s="4">
        <f t="shared" si="0"/>
        <v>1.4630399999999999</v>
      </c>
      <c r="M45" s="4">
        <f t="shared" si="12"/>
        <v>1.5057572688268246</v>
      </c>
      <c r="N45" s="4" t="s">
        <v>6</v>
      </c>
      <c r="O45" s="4" t="s">
        <v>18</v>
      </c>
      <c r="P45" s="4" t="s">
        <v>124</v>
      </c>
      <c r="Q45" s="4">
        <f t="shared" si="1"/>
        <v>4.2717268826824695E-2</v>
      </c>
      <c r="R45" s="4">
        <f t="shared" si="2"/>
        <v>4.2717268826824695E-2</v>
      </c>
      <c r="S45" s="4">
        <f t="shared" si="3"/>
        <v>2.9197608286051437</v>
      </c>
      <c r="T45" s="4" t="s">
        <v>6</v>
      </c>
      <c r="U45" s="4" t="s">
        <v>6</v>
      </c>
      <c r="V45" s="4" t="s">
        <v>6</v>
      </c>
      <c r="W45" s="4" t="s">
        <v>58</v>
      </c>
      <c r="X45" s="4" t="s">
        <v>6</v>
      </c>
      <c r="Y45" s="4" t="s">
        <v>6</v>
      </c>
      <c r="Z45" s="3"/>
    </row>
    <row r="46" spans="1:26" x14ac:dyDescent="0.2">
      <c r="A46" s="2">
        <v>45</v>
      </c>
      <c r="B46" s="2" t="s">
        <v>3</v>
      </c>
      <c r="C46" s="2" t="s">
        <v>4</v>
      </c>
      <c r="D46" s="2" t="s">
        <v>61</v>
      </c>
      <c r="E46" s="4">
        <v>-32.358312806602044</v>
      </c>
      <c r="F46" s="4">
        <v>-14.958006125234784</v>
      </c>
      <c r="G46" s="4" t="s">
        <v>6</v>
      </c>
      <c r="H46" s="4" t="s">
        <v>6</v>
      </c>
      <c r="I46" s="4">
        <v>46</v>
      </c>
      <c r="J46" s="4">
        <v>0.1</v>
      </c>
      <c r="K46" s="5" t="s">
        <v>6</v>
      </c>
      <c r="L46" s="4">
        <f t="shared" si="0"/>
        <v>3.048E-2</v>
      </c>
      <c r="M46" s="4">
        <f t="shared" si="12"/>
        <v>3.175000000000381E-2</v>
      </c>
      <c r="N46" s="4" t="s">
        <v>6</v>
      </c>
      <c r="O46" s="4" t="s">
        <v>19</v>
      </c>
      <c r="P46" s="4" t="s">
        <v>125</v>
      </c>
      <c r="Q46" s="4">
        <f t="shared" si="1"/>
        <v>1.2700000000038097E-3</v>
      </c>
      <c r="R46" s="7">
        <f t="shared" si="2"/>
        <v>1.2700000000038097E-3</v>
      </c>
      <c r="S46" s="7">
        <f t="shared" si="3"/>
        <v>4.1666666666791663</v>
      </c>
      <c r="T46" s="7" t="s">
        <v>6</v>
      </c>
      <c r="U46" s="7" t="s">
        <v>6</v>
      </c>
      <c r="V46" s="7" t="s">
        <v>6</v>
      </c>
      <c r="W46" s="7" t="s">
        <v>59</v>
      </c>
      <c r="X46" s="4" t="s">
        <v>6</v>
      </c>
      <c r="Y46" s="4" t="s">
        <v>6</v>
      </c>
      <c r="Z46" s="3"/>
    </row>
    <row r="47" spans="1:26" x14ac:dyDescent="0.2">
      <c r="A47" s="2">
        <v>46</v>
      </c>
      <c r="B47" s="2" t="s">
        <v>3</v>
      </c>
      <c r="C47" s="2" t="s">
        <v>4</v>
      </c>
      <c r="D47" s="2" t="s">
        <v>61</v>
      </c>
      <c r="E47" s="4">
        <v>-32.377362806602051</v>
      </c>
      <c r="F47" s="4">
        <v>-14.983406125234783</v>
      </c>
      <c r="G47" s="4" t="s">
        <v>6</v>
      </c>
      <c r="H47" s="4" t="s">
        <v>6</v>
      </c>
      <c r="I47" s="4">
        <v>47</v>
      </c>
      <c r="J47" s="4">
        <v>0.1</v>
      </c>
      <c r="K47" s="5" t="s">
        <v>6</v>
      </c>
      <c r="L47" s="4">
        <f t="shared" si="0"/>
        <v>3.048E-2</v>
      </c>
      <c r="M47" s="4">
        <f t="shared" si="12"/>
        <v>3.2378773911312574E-2</v>
      </c>
      <c r="N47" s="4" t="s">
        <v>6</v>
      </c>
      <c r="O47" s="4" t="s">
        <v>19</v>
      </c>
      <c r="P47" s="4" t="s">
        <v>125</v>
      </c>
      <c r="Q47" s="4">
        <f t="shared" si="1"/>
        <v>1.8987739113125734E-3</v>
      </c>
      <c r="R47" s="7">
        <f t="shared" si="2"/>
        <v>1.8987739113125734E-3</v>
      </c>
      <c r="S47" s="7">
        <f t="shared" si="3"/>
        <v>6.2295731998444008</v>
      </c>
      <c r="T47" s="7" t="s">
        <v>6</v>
      </c>
      <c r="U47" s="7" t="s">
        <v>6</v>
      </c>
      <c r="V47" s="7" t="s">
        <v>6</v>
      </c>
      <c r="W47" s="7" t="s">
        <v>59</v>
      </c>
      <c r="X47" s="4" t="s">
        <v>6</v>
      </c>
      <c r="Y47" s="4" t="s">
        <v>6</v>
      </c>
      <c r="Z47" s="3"/>
    </row>
    <row r="48" spans="1:26" x14ac:dyDescent="0.2">
      <c r="A48" s="2">
        <v>47</v>
      </c>
      <c r="B48" s="2" t="s">
        <v>3</v>
      </c>
      <c r="C48" s="2" t="s">
        <v>4</v>
      </c>
      <c r="D48" s="2" t="s">
        <v>61</v>
      </c>
      <c r="E48" s="4">
        <v>-32.383712806602048</v>
      </c>
      <c r="F48" s="4">
        <v>-14.951656125234784</v>
      </c>
      <c r="G48" s="4" t="s">
        <v>6</v>
      </c>
      <c r="H48" s="4" t="s">
        <v>6</v>
      </c>
      <c r="I48" s="4">
        <v>48</v>
      </c>
      <c r="J48" s="4">
        <v>5.75</v>
      </c>
      <c r="K48" s="5" t="s">
        <v>6</v>
      </c>
      <c r="L48" s="4">
        <f t="shared" si="0"/>
        <v>1.7525999999999999</v>
      </c>
      <c r="M48" s="4">
        <f t="shared" si="12"/>
        <v>1.8508396974313241</v>
      </c>
      <c r="N48" s="4" t="s">
        <v>6</v>
      </c>
      <c r="O48" s="4" t="s">
        <v>19</v>
      </c>
      <c r="P48" s="4" t="s">
        <v>125</v>
      </c>
      <c r="Q48" s="4">
        <f t="shared" si="1"/>
        <v>9.8239697431324213E-2</v>
      </c>
      <c r="R48" s="4">
        <f t="shared" si="2"/>
        <v>9.8239697431324213E-2</v>
      </c>
      <c r="S48" s="4">
        <f t="shared" si="3"/>
        <v>5.6053690192470738</v>
      </c>
      <c r="T48" s="4" t="s">
        <v>6</v>
      </c>
      <c r="U48" s="4" t="s">
        <v>6</v>
      </c>
      <c r="V48" s="4" t="s">
        <v>6</v>
      </c>
      <c r="W48" s="4" t="s">
        <v>58</v>
      </c>
      <c r="X48" s="4" t="s">
        <v>6</v>
      </c>
      <c r="Y48" s="4" t="s">
        <v>6</v>
      </c>
      <c r="Z48" s="3"/>
    </row>
    <row r="49" spans="1:26" x14ac:dyDescent="0.2">
      <c r="A49" s="2">
        <v>48</v>
      </c>
      <c r="B49" s="2" t="s">
        <v>3</v>
      </c>
      <c r="C49" s="2" t="s">
        <v>4</v>
      </c>
      <c r="D49" s="2" t="s">
        <v>61</v>
      </c>
      <c r="E49" s="4">
        <v>-33.961882111732493</v>
      </c>
      <c r="F49" s="4">
        <v>-13.98470771402984</v>
      </c>
      <c r="G49" s="4" t="s">
        <v>6</v>
      </c>
      <c r="H49" s="4" t="s">
        <v>6</v>
      </c>
      <c r="I49" s="4">
        <v>49</v>
      </c>
      <c r="J49" s="4" t="s">
        <v>6</v>
      </c>
      <c r="K49" s="11">
        <v>0.75</v>
      </c>
      <c r="L49" s="7">
        <f>CONVERT(K49,"in","m")</f>
        <v>1.9050000000000001E-2</v>
      </c>
      <c r="M49" s="4">
        <f t="shared" si="12"/>
        <v>2.2895250599190762E-2</v>
      </c>
      <c r="N49" s="4" t="s">
        <v>6</v>
      </c>
      <c r="O49" s="4" t="s">
        <v>20</v>
      </c>
      <c r="P49" s="4" t="s">
        <v>126</v>
      </c>
      <c r="Q49" s="4">
        <f t="shared" si="1"/>
        <v>3.845250599190761E-3</v>
      </c>
      <c r="R49" s="7">
        <f t="shared" si="2"/>
        <v>3.845250599190761E-3</v>
      </c>
      <c r="S49" s="7">
        <f t="shared" si="3"/>
        <v>20.185042515437065</v>
      </c>
      <c r="T49" s="7" t="s">
        <v>6</v>
      </c>
      <c r="U49" s="7" t="s">
        <v>6</v>
      </c>
      <c r="V49" s="7" t="s">
        <v>6</v>
      </c>
      <c r="W49" s="7" t="s">
        <v>59</v>
      </c>
      <c r="X49" s="4" t="s">
        <v>6</v>
      </c>
      <c r="Y49" s="4" t="s">
        <v>6</v>
      </c>
      <c r="Z49" s="3"/>
    </row>
    <row r="50" spans="1:26" x14ac:dyDescent="0.2">
      <c r="A50" s="2">
        <v>49</v>
      </c>
      <c r="B50" s="2" t="s">
        <v>3</v>
      </c>
      <c r="C50" s="2" t="s">
        <v>4</v>
      </c>
      <c r="D50" s="2" t="s">
        <v>61</v>
      </c>
      <c r="E50" s="4">
        <v>-33.980932111732486</v>
      </c>
      <c r="F50" s="4">
        <v>-13.972007714029839</v>
      </c>
      <c r="G50" s="4" t="s">
        <v>6</v>
      </c>
      <c r="H50" s="4" t="s">
        <v>6</v>
      </c>
      <c r="I50" s="4">
        <v>50</v>
      </c>
      <c r="J50" s="4">
        <v>15.8</v>
      </c>
      <c r="K50" s="5" t="s">
        <v>6</v>
      </c>
      <c r="L50" s="4">
        <f t="shared" si="0"/>
        <v>4.8158399999999997</v>
      </c>
      <c r="M50" s="4">
        <f t="shared" si="12"/>
        <v>4.8744429474420876</v>
      </c>
      <c r="N50" s="4" t="s">
        <v>6</v>
      </c>
      <c r="O50" s="4" t="s">
        <v>20</v>
      </c>
      <c r="P50" s="4" t="s">
        <v>126</v>
      </c>
      <c r="Q50" s="4">
        <f t="shared" si="1"/>
        <v>5.8602947442087938E-2</v>
      </c>
      <c r="R50" s="4">
        <f t="shared" si="2"/>
        <v>5.8602947442087938E-2</v>
      </c>
      <c r="S50" s="4">
        <f t="shared" si="3"/>
        <v>1.2168790375529075</v>
      </c>
      <c r="T50" s="4" t="s">
        <v>6</v>
      </c>
      <c r="U50" s="4" t="s">
        <v>6</v>
      </c>
      <c r="V50" s="4" t="s">
        <v>6</v>
      </c>
      <c r="W50" s="4" t="s">
        <v>58</v>
      </c>
      <c r="X50" s="4" t="s">
        <v>6</v>
      </c>
      <c r="Y50" s="4" t="s">
        <v>6</v>
      </c>
      <c r="Z50" s="3"/>
    </row>
    <row r="51" spans="1:26" x14ac:dyDescent="0.2">
      <c r="A51" s="2">
        <v>50</v>
      </c>
      <c r="B51" s="2" t="s">
        <v>3</v>
      </c>
      <c r="C51" s="2" t="s">
        <v>4</v>
      </c>
      <c r="D51" s="2" t="s">
        <v>61</v>
      </c>
      <c r="E51" s="4">
        <v>-38.759584618627102</v>
      </c>
      <c r="F51" s="4">
        <v>-14.933607561272813</v>
      </c>
      <c r="G51" s="4" t="s">
        <v>6</v>
      </c>
      <c r="H51" s="4" t="s">
        <v>6</v>
      </c>
      <c r="I51" s="4">
        <v>51</v>
      </c>
      <c r="J51" s="4">
        <v>5.33</v>
      </c>
      <c r="K51" s="5" t="s">
        <v>6</v>
      </c>
      <c r="L51" s="4">
        <f t="shared" si="0"/>
        <v>1.624584</v>
      </c>
      <c r="M51" s="4">
        <f t="shared" si="12"/>
        <v>1.6253968569894846</v>
      </c>
      <c r="N51" s="4" t="s">
        <v>6</v>
      </c>
      <c r="O51" s="4" t="s">
        <v>6</v>
      </c>
      <c r="P51" s="4" t="s">
        <v>6</v>
      </c>
      <c r="Q51" s="4">
        <f t="shared" si="1"/>
        <v>8.1285698948452279E-4</v>
      </c>
      <c r="R51" s="4">
        <f t="shared" si="2"/>
        <v>8.1285698948452279E-4</v>
      </c>
      <c r="S51" s="4">
        <f t="shared" si="3"/>
        <v>5.0034777486699537E-2</v>
      </c>
      <c r="T51" s="4" t="s">
        <v>6</v>
      </c>
      <c r="U51" s="4" t="s">
        <v>6</v>
      </c>
      <c r="V51" s="4" t="s">
        <v>6</v>
      </c>
      <c r="W51" s="4" t="s">
        <v>58</v>
      </c>
      <c r="X51" s="4" t="s">
        <v>6</v>
      </c>
      <c r="Y51" s="4" t="s">
        <v>6</v>
      </c>
      <c r="Z51" s="3"/>
    </row>
    <row r="52" spans="1:26" x14ac:dyDescent="0.2">
      <c r="A52" s="2">
        <v>51</v>
      </c>
      <c r="B52" s="2" t="s">
        <v>3</v>
      </c>
      <c r="C52" s="2" t="s">
        <v>4</v>
      </c>
      <c r="D52" s="2" t="s">
        <v>61</v>
      </c>
      <c r="E52" s="4">
        <v>-39.720295634532519</v>
      </c>
      <c r="F52" s="4">
        <v>-13.622520498324942</v>
      </c>
      <c r="G52" s="4" t="s">
        <v>6</v>
      </c>
      <c r="H52" s="4" t="s">
        <v>6</v>
      </c>
      <c r="I52" s="4">
        <v>52</v>
      </c>
      <c r="J52" s="4">
        <v>0.55000000000000004</v>
      </c>
      <c r="K52" s="5" t="s">
        <v>6</v>
      </c>
      <c r="L52" s="4">
        <f t="shared" si="0"/>
        <v>0.16764000000000001</v>
      </c>
      <c r="M52" s="4">
        <f t="shared" si="12"/>
        <v>0.15988891456257773</v>
      </c>
      <c r="N52" s="4" t="s">
        <v>6</v>
      </c>
      <c r="O52" s="4" t="s">
        <v>21</v>
      </c>
      <c r="P52" s="4" t="s">
        <v>127</v>
      </c>
      <c r="Q52" s="4">
        <f t="shared" si="1"/>
        <v>-7.7510854374222837E-3</v>
      </c>
      <c r="R52" s="7">
        <f t="shared" si="2"/>
        <v>7.7510854374222837E-3</v>
      </c>
      <c r="S52" s="7">
        <f t="shared" si="3"/>
        <v>4.6236491514091407</v>
      </c>
      <c r="T52" s="7" t="s">
        <v>6</v>
      </c>
      <c r="U52" s="7" t="s">
        <v>6</v>
      </c>
      <c r="V52" s="7" t="s">
        <v>6</v>
      </c>
      <c r="W52" s="7" t="s">
        <v>59</v>
      </c>
      <c r="X52" s="4" t="s">
        <v>6</v>
      </c>
      <c r="Y52" s="4" t="s">
        <v>6</v>
      </c>
      <c r="Z52" s="3"/>
    </row>
    <row r="53" spans="1:26" x14ac:dyDescent="0.2">
      <c r="A53" s="2">
        <v>52</v>
      </c>
      <c r="B53" s="2" t="s">
        <v>3</v>
      </c>
      <c r="C53" s="2" t="s">
        <v>4</v>
      </c>
      <c r="D53" s="2" t="s">
        <v>61</v>
      </c>
      <c r="E53" s="4">
        <v>-39.879045634532517</v>
      </c>
      <c r="F53" s="4">
        <v>-13.603470498324942</v>
      </c>
      <c r="G53" s="4" t="s">
        <v>6</v>
      </c>
      <c r="H53" s="4" t="s">
        <v>6</v>
      </c>
      <c r="I53" s="4">
        <v>53</v>
      </c>
      <c r="J53" s="4">
        <v>0.2</v>
      </c>
      <c r="K53" s="5" t="s">
        <v>6</v>
      </c>
      <c r="L53" s="4">
        <f t="shared" si="0"/>
        <v>6.096E-2</v>
      </c>
      <c r="M53" s="4">
        <f t="shared" si="12"/>
        <v>6.3499999999996254E-2</v>
      </c>
      <c r="N53" s="4" t="s">
        <v>6</v>
      </c>
      <c r="O53" s="4" t="s">
        <v>21</v>
      </c>
      <c r="P53" s="4" t="s">
        <v>127</v>
      </c>
      <c r="Q53" s="4">
        <f t="shared" si="1"/>
        <v>2.5399999999962536E-3</v>
      </c>
      <c r="R53" s="7">
        <f t="shared" si="2"/>
        <v>2.5399999999962536E-3</v>
      </c>
      <c r="S53" s="7">
        <f t="shared" si="3"/>
        <v>4.1666666666605208</v>
      </c>
      <c r="T53" s="7" t="s">
        <v>6</v>
      </c>
      <c r="U53" s="7" t="s">
        <v>6</v>
      </c>
      <c r="V53" s="7" t="s">
        <v>6</v>
      </c>
      <c r="W53" s="7" t="s">
        <v>59</v>
      </c>
      <c r="X53" s="4" t="s">
        <v>6</v>
      </c>
      <c r="Y53" s="4" t="s">
        <v>6</v>
      </c>
      <c r="Z53" s="3"/>
    </row>
    <row r="54" spans="1:26" x14ac:dyDescent="0.2">
      <c r="A54" s="2">
        <v>53</v>
      </c>
      <c r="B54" s="2" t="s">
        <v>3</v>
      </c>
      <c r="C54" s="2" t="s">
        <v>4</v>
      </c>
      <c r="D54" s="2" t="s">
        <v>61</v>
      </c>
      <c r="E54" s="4">
        <v>-39.828245634532522</v>
      </c>
      <c r="F54" s="4">
        <v>-13.565370498324942</v>
      </c>
      <c r="G54" s="4" t="s">
        <v>6</v>
      </c>
      <c r="H54" s="4" t="s">
        <v>6</v>
      </c>
      <c r="I54" s="4">
        <v>54</v>
      </c>
      <c r="J54" s="4" t="s">
        <v>6</v>
      </c>
      <c r="K54" s="11">
        <v>1.75</v>
      </c>
      <c r="L54" s="7">
        <f>CONVERT(K54,"in","m")</f>
        <v>4.4450000000000003E-2</v>
      </c>
      <c r="M54" s="4">
        <f t="shared" si="12"/>
        <v>4.7624999999997898E-2</v>
      </c>
      <c r="N54" s="4" t="s">
        <v>6</v>
      </c>
      <c r="O54" s="4" t="s">
        <v>21</v>
      </c>
      <c r="P54" s="4" t="s">
        <v>127</v>
      </c>
      <c r="Q54" s="4">
        <f t="shared" si="1"/>
        <v>3.1749999999978948E-3</v>
      </c>
      <c r="R54" s="7">
        <f t="shared" si="2"/>
        <v>3.1749999999978948E-3</v>
      </c>
      <c r="S54" s="7">
        <f t="shared" si="3"/>
        <v>7.1428571428524057</v>
      </c>
      <c r="T54" s="7" t="s">
        <v>6</v>
      </c>
      <c r="U54" s="7" t="s">
        <v>6</v>
      </c>
      <c r="V54" s="7" t="s">
        <v>6</v>
      </c>
      <c r="W54" s="7" t="s">
        <v>59</v>
      </c>
      <c r="X54" s="4" t="s">
        <v>6</v>
      </c>
      <c r="Y54" s="4" t="s">
        <v>6</v>
      </c>
      <c r="Z54" s="3"/>
    </row>
    <row r="55" spans="1:26" x14ac:dyDescent="0.2">
      <c r="A55" s="2">
        <v>54</v>
      </c>
      <c r="B55" s="2" t="s">
        <v>3</v>
      </c>
      <c r="C55" s="2" t="s">
        <v>4</v>
      </c>
      <c r="D55" s="2" t="s">
        <v>61</v>
      </c>
      <c r="E55" s="4">
        <v>-39.856820634532518</v>
      </c>
      <c r="F55" s="4">
        <v>-13.603470498324942</v>
      </c>
      <c r="G55" s="4" t="s">
        <v>6</v>
      </c>
      <c r="H55" s="4" t="s">
        <v>6</v>
      </c>
      <c r="I55" s="4">
        <v>55</v>
      </c>
      <c r="J55" s="4">
        <v>9.65</v>
      </c>
      <c r="K55" s="5" t="s">
        <v>6</v>
      </c>
      <c r="L55" s="4">
        <f t="shared" ref="L55:L103" si="13">CONVERT(J55,"ft","m")</f>
        <v>2.9413200000000002</v>
      </c>
      <c r="M55" s="4">
        <f t="shared" si="12"/>
        <v>2.931553809080897</v>
      </c>
      <c r="N55" s="4" t="s">
        <v>6</v>
      </c>
      <c r="O55" s="4" t="s">
        <v>21</v>
      </c>
      <c r="P55" s="4" t="s">
        <v>127</v>
      </c>
      <c r="Q55" s="4">
        <f t="shared" si="1"/>
        <v>-9.7661909191031349E-3</v>
      </c>
      <c r="R55" s="4">
        <f t="shared" si="2"/>
        <v>9.7661909191031349E-3</v>
      </c>
      <c r="S55" s="4">
        <f t="shared" si="3"/>
        <v>0.33203428797625334</v>
      </c>
      <c r="T55" s="4" t="s">
        <v>6</v>
      </c>
      <c r="U55" s="4" t="s">
        <v>6</v>
      </c>
      <c r="V55" s="4" t="s">
        <v>6</v>
      </c>
      <c r="W55" s="4" t="s">
        <v>58</v>
      </c>
      <c r="X55" s="4" t="s">
        <v>6</v>
      </c>
      <c r="Y55" s="4" t="s">
        <v>6</v>
      </c>
      <c r="Z55" s="3"/>
    </row>
    <row r="56" spans="1:26" x14ac:dyDescent="0.2">
      <c r="A56" s="2">
        <v>55</v>
      </c>
      <c r="B56" s="2" t="s">
        <v>3</v>
      </c>
      <c r="C56" s="2" t="s">
        <v>4</v>
      </c>
      <c r="D56" s="2" t="s">
        <v>61</v>
      </c>
      <c r="E56" s="4">
        <v>-42.468277596406026</v>
      </c>
      <c r="F56" s="4">
        <v>-14.935499128579977</v>
      </c>
      <c r="G56" s="4" t="s">
        <v>6</v>
      </c>
      <c r="H56" s="4" t="s">
        <v>6</v>
      </c>
      <c r="I56" s="4">
        <v>56</v>
      </c>
      <c r="J56" s="4">
        <v>0.18</v>
      </c>
      <c r="K56" s="5" t="s">
        <v>6</v>
      </c>
      <c r="L56" s="4">
        <f t="shared" si="13"/>
        <v>5.4864000000000003E-2</v>
      </c>
      <c r="M56" s="4">
        <f t="shared" si="12"/>
        <v>6.2540247041399294E-2</v>
      </c>
      <c r="N56" s="4" t="s">
        <v>6</v>
      </c>
      <c r="O56" s="4" t="s">
        <v>22</v>
      </c>
      <c r="P56" s="4" t="s">
        <v>128</v>
      </c>
      <c r="Q56" s="4">
        <f t="shared" si="1"/>
        <v>7.6762470413992909E-3</v>
      </c>
      <c r="R56" s="7">
        <f t="shared" si="2"/>
        <v>7.6762470413992909E-3</v>
      </c>
      <c r="S56" s="7">
        <f t="shared" si="3"/>
        <v>13.991409742999581</v>
      </c>
      <c r="T56" s="7" t="s">
        <v>6</v>
      </c>
      <c r="U56" s="7" t="s">
        <v>6</v>
      </c>
      <c r="V56" s="7" t="s">
        <v>6</v>
      </c>
      <c r="W56" s="7" t="s">
        <v>59</v>
      </c>
      <c r="X56" s="4" t="s">
        <v>6</v>
      </c>
      <c r="Y56" s="4" t="s">
        <v>6</v>
      </c>
      <c r="Z56" s="3"/>
    </row>
    <row r="57" spans="1:26" x14ac:dyDescent="0.2">
      <c r="A57" s="2">
        <v>56</v>
      </c>
      <c r="B57" s="2" t="s">
        <v>3</v>
      </c>
      <c r="C57" s="2" t="s">
        <v>4</v>
      </c>
      <c r="D57" s="2" t="s">
        <v>61</v>
      </c>
      <c r="E57" s="4">
        <v>-42.411127596406033</v>
      </c>
      <c r="F57" s="4">
        <v>-14.960899128579978</v>
      </c>
      <c r="G57" s="4" t="s">
        <v>6</v>
      </c>
      <c r="H57" s="4" t="s">
        <v>6</v>
      </c>
      <c r="I57" s="4">
        <v>57</v>
      </c>
      <c r="J57" s="4" t="s">
        <v>6</v>
      </c>
      <c r="K57" s="11">
        <v>3.5</v>
      </c>
      <c r="L57" s="7">
        <f>CONVERT(K57,"in","m")</f>
        <v>8.8900000000000007E-2</v>
      </c>
      <c r="M57" s="4">
        <f t="shared" si="12"/>
        <v>8.8217019333005117E-2</v>
      </c>
      <c r="N57" s="4" t="s">
        <v>6</v>
      </c>
      <c r="O57" s="4" t="s">
        <v>22</v>
      </c>
      <c r="P57" s="4" t="s">
        <v>128</v>
      </c>
      <c r="Q57" s="4">
        <f t="shared" si="1"/>
        <v>-6.8298066699488957E-4</v>
      </c>
      <c r="R57" s="7">
        <f t="shared" si="2"/>
        <v>6.8298066699488957E-4</v>
      </c>
      <c r="S57" s="7">
        <f t="shared" si="3"/>
        <v>0.76825721821697357</v>
      </c>
      <c r="T57" s="7" t="s">
        <v>6</v>
      </c>
      <c r="U57" s="7" t="s">
        <v>6</v>
      </c>
      <c r="V57" s="7" t="s">
        <v>6</v>
      </c>
      <c r="W57" s="7" t="s">
        <v>59</v>
      </c>
      <c r="X57" s="4" t="s">
        <v>6</v>
      </c>
      <c r="Y57" s="4" t="s">
        <v>6</v>
      </c>
      <c r="Z57" s="3"/>
    </row>
    <row r="58" spans="1:26" x14ac:dyDescent="0.2">
      <c r="A58" s="2">
        <v>57</v>
      </c>
      <c r="B58" s="2" t="s">
        <v>3</v>
      </c>
      <c r="C58" s="2" t="s">
        <v>4</v>
      </c>
      <c r="D58" s="2" t="s">
        <v>61</v>
      </c>
      <c r="E58" s="4">
        <v>-42.45557759640603</v>
      </c>
      <c r="F58" s="4">
        <v>-14.884699128579978</v>
      </c>
      <c r="G58" s="4" t="s">
        <v>6</v>
      </c>
      <c r="H58" s="4" t="s">
        <v>6</v>
      </c>
      <c r="I58" s="4">
        <v>58</v>
      </c>
      <c r="J58" s="4" t="s">
        <v>6</v>
      </c>
      <c r="K58" s="11">
        <v>2.25</v>
      </c>
      <c r="L58" s="7">
        <f>CONVERT(K58,"in","m")</f>
        <v>5.7149999999999999E-2</v>
      </c>
      <c r="M58" s="4">
        <f t="shared" si="12"/>
        <v>6.0658289829173491E-2</v>
      </c>
      <c r="N58" s="4" t="s">
        <v>6</v>
      </c>
      <c r="O58" s="4" t="s">
        <v>22</v>
      </c>
      <c r="P58" s="4" t="s">
        <v>128</v>
      </c>
      <c r="Q58" s="4">
        <f t="shared" si="1"/>
        <v>3.5082898291734915E-3</v>
      </c>
      <c r="R58" s="7">
        <f t="shared" si="2"/>
        <v>3.5082898291734915E-3</v>
      </c>
      <c r="S58" s="7">
        <f t="shared" si="3"/>
        <v>6.1387398585712889</v>
      </c>
      <c r="T58" s="7" t="s">
        <v>6</v>
      </c>
      <c r="U58" s="7" t="s">
        <v>6</v>
      </c>
      <c r="V58" s="7" t="s">
        <v>6</v>
      </c>
      <c r="W58" s="7" t="s">
        <v>59</v>
      </c>
      <c r="X58" s="4" t="s">
        <v>6</v>
      </c>
      <c r="Y58" s="4" t="s">
        <v>6</v>
      </c>
      <c r="Z58" s="3"/>
    </row>
    <row r="59" spans="1:26" x14ac:dyDescent="0.2">
      <c r="A59" s="2">
        <v>58</v>
      </c>
      <c r="B59" s="2" t="s">
        <v>3</v>
      </c>
      <c r="C59" s="2" t="s">
        <v>4</v>
      </c>
      <c r="D59" s="2" t="s">
        <v>61</v>
      </c>
      <c r="E59" s="4">
        <v>-42.414302596406031</v>
      </c>
      <c r="F59" s="4">
        <v>-14.840249128579977</v>
      </c>
      <c r="G59" s="4" t="s">
        <v>6</v>
      </c>
      <c r="H59" s="4" t="s">
        <v>6</v>
      </c>
      <c r="I59" s="4">
        <v>59</v>
      </c>
      <c r="J59" s="4">
        <v>6.5</v>
      </c>
      <c r="K59" s="5" t="s">
        <v>6</v>
      </c>
      <c r="L59" s="4">
        <f t="shared" si="13"/>
        <v>1.9812000000000001</v>
      </c>
      <c r="M59" s="4">
        <f t="shared" si="12"/>
        <v>2.1736948079965495</v>
      </c>
      <c r="N59" s="4" t="s">
        <v>6</v>
      </c>
      <c r="O59" s="4" t="s">
        <v>22</v>
      </c>
      <c r="P59" s="4" t="s">
        <v>128</v>
      </c>
      <c r="Q59" s="4">
        <f t="shared" si="1"/>
        <v>0.19249480799654939</v>
      </c>
      <c r="R59" s="4">
        <f t="shared" si="2"/>
        <v>0.19249480799654939</v>
      </c>
      <c r="S59" s="4">
        <f t="shared" si="3"/>
        <v>9.716071471661083</v>
      </c>
      <c r="T59" s="4" t="s">
        <v>6</v>
      </c>
      <c r="U59" s="4" t="s">
        <v>6</v>
      </c>
      <c r="V59" s="4" t="s">
        <v>6</v>
      </c>
      <c r="W59" s="4" t="s">
        <v>58</v>
      </c>
      <c r="X59" s="4" t="s">
        <v>6</v>
      </c>
      <c r="Y59" s="4" t="s">
        <v>6</v>
      </c>
      <c r="Z59" s="3"/>
    </row>
    <row r="60" spans="1:26" x14ac:dyDescent="0.2">
      <c r="A60" s="2">
        <v>59</v>
      </c>
      <c r="B60" s="2" t="s">
        <v>3</v>
      </c>
      <c r="C60" s="2" t="s">
        <v>4</v>
      </c>
      <c r="D60" s="2" t="s">
        <v>61</v>
      </c>
      <c r="E60" s="4">
        <v>-43.048618444151629</v>
      </c>
      <c r="F60" s="4">
        <v>-12.761164588786094</v>
      </c>
      <c r="G60" s="4" t="s">
        <v>6</v>
      </c>
      <c r="H60" s="4" t="s">
        <v>6</v>
      </c>
      <c r="I60" s="4">
        <v>60</v>
      </c>
      <c r="J60" s="4">
        <v>1.91</v>
      </c>
      <c r="K60" s="5" t="s">
        <v>6</v>
      </c>
      <c r="L60" s="4">
        <f t="shared" si="13"/>
        <v>0.58216800000000002</v>
      </c>
      <c r="M60" s="4">
        <f t="shared" si="12"/>
        <v>0.56911622345281609</v>
      </c>
      <c r="N60" s="4" t="s">
        <v>6</v>
      </c>
      <c r="O60" s="4" t="s">
        <v>6</v>
      </c>
      <c r="P60" s="4" t="s">
        <v>6</v>
      </c>
      <c r="Q60" s="4">
        <f t="shared" si="1"/>
        <v>-1.3051776547183924E-2</v>
      </c>
      <c r="R60" s="4">
        <f t="shared" si="2"/>
        <v>1.3051776547183924E-2</v>
      </c>
      <c r="S60" s="4">
        <f t="shared" si="3"/>
        <v>2.2419261359579923</v>
      </c>
      <c r="T60" s="4" t="s">
        <v>6</v>
      </c>
      <c r="U60" s="4" t="s">
        <v>6</v>
      </c>
      <c r="V60" s="4" t="s">
        <v>6</v>
      </c>
      <c r="W60" s="4" t="s">
        <v>58</v>
      </c>
      <c r="X60" s="4" t="s">
        <v>6</v>
      </c>
      <c r="Y60" s="4" t="s">
        <v>6</v>
      </c>
      <c r="Z60" s="3"/>
    </row>
    <row r="61" spans="1:26" x14ac:dyDescent="0.2">
      <c r="A61" s="2">
        <v>60</v>
      </c>
      <c r="B61" s="2" t="s">
        <v>3</v>
      </c>
      <c r="C61" s="2" t="s">
        <v>4</v>
      </c>
      <c r="D61" s="2" t="s">
        <v>61</v>
      </c>
      <c r="E61" s="4">
        <v>-43.494108406310886</v>
      </c>
      <c r="F61" s="4">
        <v>-12.407000828058745</v>
      </c>
      <c r="G61" s="4" t="s">
        <v>6</v>
      </c>
      <c r="H61" s="4" t="s">
        <v>6</v>
      </c>
      <c r="I61" s="4">
        <v>61</v>
      </c>
      <c r="J61" s="4">
        <v>3.98</v>
      </c>
      <c r="K61" s="5" t="s">
        <v>6</v>
      </c>
      <c r="L61" s="4">
        <f t="shared" si="13"/>
        <v>1.213104</v>
      </c>
      <c r="M61" s="4">
        <f t="shared" si="12"/>
        <v>1.4661922065249848</v>
      </c>
      <c r="N61" s="4" t="s">
        <v>6</v>
      </c>
      <c r="O61" s="4" t="s">
        <v>6</v>
      </c>
      <c r="P61" s="4" t="s">
        <v>6</v>
      </c>
      <c r="Q61" s="4">
        <f t="shared" si="1"/>
        <v>0.25308820652498487</v>
      </c>
      <c r="R61" s="4">
        <f t="shared" si="2"/>
        <v>0.25308820652498487</v>
      </c>
      <c r="S61" s="4">
        <f t="shared" si="3"/>
        <v>20.862861430263596</v>
      </c>
      <c r="T61" s="4" t="s">
        <v>6</v>
      </c>
      <c r="U61" s="4" t="s">
        <v>6</v>
      </c>
      <c r="V61" s="4" t="s">
        <v>6</v>
      </c>
      <c r="W61" s="4" t="s">
        <v>58</v>
      </c>
      <c r="X61" s="4" t="s">
        <v>6</v>
      </c>
      <c r="Y61" s="4" t="s">
        <v>6</v>
      </c>
      <c r="Z61" s="3"/>
    </row>
    <row r="62" spans="1:26" x14ac:dyDescent="0.2">
      <c r="A62" s="2">
        <v>61</v>
      </c>
      <c r="B62" s="2" t="s">
        <v>3</v>
      </c>
      <c r="C62" s="2" t="s">
        <v>4</v>
      </c>
      <c r="D62" s="2" t="s">
        <v>61</v>
      </c>
      <c r="E62" s="4">
        <v>-44.539809754833072</v>
      </c>
      <c r="F62" s="4">
        <v>-13.434730498825083</v>
      </c>
      <c r="G62" s="4" t="s">
        <v>6</v>
      </c>
      <c r="H62" s="4" t="s">
        <v>6</v>
      </c>
      <c r="I62" s="4">
        <v>62</v>
      </c>
      <c r="J62" s="4" t="s">
        <v>6</v>
      </c>
      <c r="K62" s="11">
        <v>1.75</v>
      </c>
      <c r="L62" s="7">
        <f>CONVERT(K62,"in","m")</f>
        <v>4.4450000000000003E-2</v>
      </c>
      <c r="M62" s="4">
        <f t="shared" si="12"/>
        <v>4.9595085442007671E-2</v>
      </c>
      <c r="N62" s="4" t="s">
        <v>6</v>
      </c>
      <c r="O62" s="4" t="s">
        <v>23</v>
      </c>
      <c r="P62" s="4" t="s">
        <v>129</v>
      </c>
      <c r="Q62" s="4">
        <f t="shared" si="1"/>
        <v>5.1450854420076672E-3</v>
      </c>
      <c r="R62" s="7">
        <f t="shared" si="2"/>
        <v>5.1450854420076672E-3</v>
      </c>
      <c r="S62" s="7">
        <f t="shared" si="3"/>
        <v>11.574995370095989</v>
      </c>
      <c r="T62" s="7" t="s">
        <v>6</v>
      </c>
      <c r="U62" s="7" t="s">
        <v>6</v>
      </c>
      <c r="V62" s="7" t="s">
        <v>6</v>
      </c>
      <c r="W62" s="7" t="s">
        <v>59</v>
      </c>
      <c r="X62" s="4" t="s">
        <v>6</v>
      </c>
      <c r="Y62" s="4" t="s">
        <v>6</v>
      </c>
      <c r="Z62" s="3"/>
    </row>
    <row r="63" spans="1:26" x14ac:dyDescent="0.2">
      <c r="A63" s="2">
        <v>62</v>
      </c>
      <c r="B63" s="2" t="s">
        <v>3</v>
      </c>
      <c r="C63" s="2" t="s">
        <v>4</v>
      </c>
      <c r="D63" s="2" t="s">
        <v>61</v>
      </c>
      <c r="E63" s="4">
        <v>-44.501709754833072</v>
      </c>
      <c r="F63" s="4">
        <v>-13.466480498825083</v>
      </c>
      <c r="G63" s="4" t="s">
        <v>6</v>
      </c>
      <c r="H63" s="4" t="s">
        <v>6</v>
      </c>
      <c r="I63" s="4">
        <v>63</v>
      </c>
      <c r="J63" s="4">
        <v>35.9</v>
      </c>
      <c r="K63" s="5" t="s">
        <v>6</v>
      </c>
      <c r="L63" s="4">
        <f t="shared" si="13"/>
        <v>10.94232</v>
      </c>
      <c r="M63" s="4">
        <f t="shared" si="12"/>
        <v>11.254776183184635</v>
      </c>
      <c r="N63" s="4" t="s">
        <v>6</v>
      </c>
      <c r="O63" s="4" t="s">
        <v>23</v>
      </c>
      <c r="P63" s="4" t="s">
        <v>129</v>
      </c>
      <c r="Q63" s="4">
        <f t="shared" si="1"/>
        <v>0.31245618318463464</v>
      </c>
      <c r="R63" s="4">
        <f t="shared" si="2"/>
        <v>0.31245618318463464</v>
      </c>
      <c r="S63" s="4">
        <f t="shared" si="3"/>
        <v>2.8554838753082947</v>
      </c>
      <c r="T63" s="4" t="s">
        <v>6</v>
      </c>
      <c r="U63" s="4" t="s">
        <v>6</v>
      </c>
      <c r="V63" s="4" t="s">
        <v>6</v>
      </c>
      <c r="W63" s="4" t="s">
        <v>58</v>
      </c>
      <c r="X63" s="4" t="s">
        <v>6</v>
      </c>
      <c r="Y63" s="4" t="s">
        <v>6</v>
      </c>
      <c r="Z63" s="3"/>
    </row>
    <row r="64" spans="1:26" x14ac:dyDescent="0.2">
      <c r="A64" s="2">
        <v>63</v>
      </c>
      <c r="B64" s="2" t="s">
        <v>3</v>
      </c>
      <c r="C64" s="2" t="s">
        <v>12</v>
      </c>
      <c r="D64" s="2" t="s">
        <v>61</v>
      </c>
      <c r="E64" s="4">
        <v>-42.573181618268052</v>
      </c>
      <c r="F64" s="4">
        <v>-24.55479715015035</v>
      </c>
      <c r="G64" s="4">
        <v>-42.451682315726067</v>
      </c>
      <c r="H64" s="4">
        <v>-24.162047295478885</v>
      </c>
      <c r="I64" s="4">
        <v>64</v>
      </c>
      <c r="J64" s="4">
        <v>3.23</v>
      </c>
      <c r="K64" s="5" t="s">
        <v>6</v>
      </c>
      <c r="L64" s="4">
        <f t="shared" si="13"/>
        <v>0.98450400000000005</v>
      </c>
      <c r="M64" s="4">
        <f t="shared" si="12"/>
        <v>0.99114606708998187</v>
      </c>
      <c r="N64" s="4">
        <f>SQRT((G65-G64)^2+(H65-H64)^2)</f>
        <v>1.0222111068208337</v>
      </c>
      <c r="O64" s="4" t="s">
        <v>6</v>
      </c>
      <c r="P64" s="4" t="s">
        <v>6</v>
      </c>
      <c r="Q64" s="4">
        <f t="shared" si="1"/>
        <v>6.642067089981829E-3</v>
      </c>
      <c r="R64" s="4">
        <f t="shared" si="2"/>
        <v>6.642067089981829E-3</v>
      </c>
      <c r="S64" s="4">
        <f t="shared" si="3"/>
        <v>0.67466125988130354</v>
      </c>
      <c r="T64" s="4">
        <f>N64-L64</f>
        <v>3.7707106820833669E-2</v>
      </c>
      <c r="U64" s="4">
        <f>ABS(N64-L64)</f>
        <v>3.7707106820833669E-2</v>
      </c>
      <c r="V64" s="4">
        <f>ABS(U64/L64)*100</f>
        <v>3.8300613121768592</v>
      </c>
      <c r="W64" s="4" t="s">
        <v>58</v>
      </c>
      <c r="X64" s="4">
        <f>M64-N64</f>
        <v>-3.106503973085184E-2</v>
      </c>
      <c r="Y64" s="4">
        <f>ABS(M64-N64)</f>
        <v>3.106503973085184E-2</v>
      </c>
      <c r="Z64" s="3"/>
    </row>
    <row r="65" spans="1:26" x14ac:dyDescent="0.2">
      <c r="A65" s="2">
        <v>64</v>
      </c>
      <c r="B65" s="2" t="s">
        <v>3</v>
      </c>
      <c r="C65" s="2" t="s">
        <v>24</v>
      </c>
      <c r="D65" s="2" t="s">
        <v>61</v>
      </c>
      <c r="E65" s="4">
        <v>-41.984894825155266</v>
      </c>
      <c r="F65" s="4">
        <v>-25.352474513096681</v>
      </c>
      <c r="G65" s="4">
        <v>-41.870390344230572</v>
      </c>
      <c r="H65" s="4">
        <v>-25.002889248989028</v>
      </c>
      <c r="I65" s="4">
        <v>65</v>
      </c>
      <c r="J65" s="4">
        <v>18.649999999999999</v>
      </c>
      <c r="K65" s="5" t="s">
        <v>6</v>
      </c>
      <c r="L65" s="4">
        <f t="shared" si="13"/>
        <v>5.6845199999999991</v>
      </c>
      <c r="M65" s="4">
        <f t="shared" si="12"/>
        <v>5.7348744857054266</v>
      </c>
      <c r="N65" s="4">
        <f t="shared" ref="N65:N69" si="14">SQRT((G66-G65)^2+(H66-H65)^2)</f>
        <v>5.722840996728233</v>
      </c>
      <c r="O65" s="4" t="s">
        <v>6</v>
      </c>
      <c r="P65" s="4" t="s">
        <v>6</v>
      </c>
      <c r="Q65" s="4">
        <f t="shared" si="1"/>
        <v>5.0354485705427443E-2</v>
      </c>
      <c r="R65" s="4">
        <f t="shared" si="2"/>
        <v>5.0354485705427443E-2</v>
      </c>
      <c r="S65" s="4">
        <f t="shared" si="3"/>
        <v>0.88581772437123008</v>
      </c>
      <c r="T65" s="4">
        <f t="shared" ref="T65:T69" si="15">N65-L65</f>
        <v>3.8320996728233858E-2</v>
      </c>
      <c r="U65" s="4">
        <f t="shared" ref="U65:U69" si="16">ABS(N65-L65)</f>
        <v>3.8320996728233858E-2</v>
      </c>
      <c r="V65" s="4">
        <f t="shared" ref="V65:V69" si="17">ABS(U65/L65)*100</f>
        <v>0.67412898060405924</v>
      </c>
      <c r="W65" s="4" t="s">
        <v>58</v>
      </c>
      <c r="X65" s="4">
        <f t="shared" ref="X65:X69" si="18">M65-N65</f>
        <v>1.2033488977193585E-2</v>
      </c>
      <c r="Y65" s="4">
        <f t="shared" ref="Y65:Y69" si="19">ABS(M65-N65)</f>
        <v>1.2033488977193585E-2</v>
      </c>
      <c r="Z65" s="3"/>
    </row>
    <row r="66" spans="1:26" x14ac:dyDescent="0.2">
      <c r="A66" s="2">
        <v>65</v>
      </c>
      <c r="B66" s="2" t="s">
        <v>3</v>
      </c>
      <c r="C66" s="2" t="s">
        <v>4</v>
      </c>
      <c r="D66" s="2" t="s">
        <v>61</v>
      </c>
      <c r="E66" s="4">
        <v>-36.250633325161971</v>
      </c>
      <c r="F66" s="4">
        <v>-25.268626934182713</v>
      </c>
      <c r="G66" s="4">
        <v>-36.148571009397727</v>
      </c>
      <c r="H66" s="4">
        <v>-25.111021452177603</v>
      </c>
      <c r="I66" s="4">
        <v>66</v>
      </c>
      <c r="J66" s="4">
        <v>0.1</v>
      </c>
      <c r="K66" s="5" t="s">
        <v>6</v>
      </c>
      <c r="L66" s="4">
        <f t="shared" si="13"/>
        <v>3.048E-2</v>
      </c>
      <c r="M66" s="4">
        <f t="shared" si="12"/>
        <v>2.6940768363207478E-2</v>
      </c>
      <c r="N66" s="4">
        <f t="shared" si="14"/>
        <v>2.6940768363207478E-2</v>
      </c>
      <c r="O66" s="4" t="s">
        <v>25</v>
      </c>
      <c r="P66" s="4" t="s">
        <v>130</v>
      </c>
      <c r="Q66" s="4">
        <f t="shared" si="1"/>
        <v>-3.5392316367925218E-3</v>
      </c>
      <c r="R66" s="7">
        <f t="shared" si="2"/>
        <v>3.5392316367925218E-3</v>
      </c>
      <c r="S66" s="7">
        <f t="shared" si="3"/>
        <v>11.611652351681503</v>
      </c>
      <c r="T66" s="7">
        <f t="shared" si="15"/>
        <v>-3.5392316367925218E-3</v>
      </c>
      <c r="U66" s="7">
        <f t="shared" si="16"/>
        <v>3.5392316367925218E-3</v>
      </c>
      <c r="V66" s="7">
        <f t="shared" si="17"/>
        <v>11.611652351681503</v>
      </c>
      <c r="W66" s="7" t="s">
        <v>59</v>
      </c>
      <c r="X66" s="4">
        <f t="shared" si="18"/>
        <v>0</v>
      </c>
      <c r="Y66" s="4">
        <f t="shared" si="19"/>
        <v>0</v>
      </c>
      <c r="Z66" s="3"/>
    </row>
    <row r="67" spans="1:26" x14ac:dyDescent="0.2">
      <c r="A67" s="2">
        <v>66</v>
      </c>
      <c r="B67" s="2" t="s">
        <v>3</v>
      </c>
      <c r="C67" s="2" t="s">
        <v>4</v>
      </c>
      <c r="D67" s="2" t="s">
        <v>61</v>
      </c>
      <c r="E67" s="4">
        <v>-36.231583325161971</v>
      </c>
      <c r="F67" s="4">
        <v>-25.249576934182713</v>
      </c>
      <c r="G67" s="4">
        <v>-36.129521009397727</v>
      </c>
      <c r="H67" s="4">
        <v>-25.091971452177603</v>
      </c>
      <c r="I67" s="4">
        <v>67</v>
      </c>
      <c r="J67" s="4" t="s">
        <v>6</v>
      </c>
      <c r="K67" s="11">
        <v>1.25</v>
      </c>
      <c r="L67" s="7">
        <f>CONVERT(K67,"in","m")</f>
        <v>3.175E-2</v>
      </c>
      <c r="M67" s="4">
        <f t="shared" si="12"/>
        <v>2.6940768363207478E-2</v>
      </c>
      <c r="N67" s="4">
        <f t="shared" si="14"/>
        <v>2.6940768363207478E-2</v>
      </c>
      <c r="O67" s="4" t="s">
        <v>25</v>
      </c>
      <c r="P67" s="4" t="s">
        <v>130</v>
      </c>
      <c r="Q67" s="4">
        <f t="shared" ref="Q67:Q130" si="20">M67-L67</f>
        <v>-4.8092316367925221E-3</v>
      </c>
      <c r="R67" s="7">
        <f t="shared" ref="R67:R103" si="21">ABS(M67-L67)</f>
        <v>4.8092316367925221E-3</v>
      </c>
      <c r="S67" s="7">
        <f t="shared" ref="S67:S130" si="22">ABS(R67/L67)*100</f>
        <v>15.147186257614242</v>
      </c>
      <c r="T67" s="7">
        <f t="shared" si="15"/>
        <v>-4.8092316367925221E-3</v>
      </c>
      <c r="U67" s="7">
        <f t="shared" si="16"/>
        <v>4.8092316367925221E-3</v>
      </c>
      <c r="V67" s="7">
        <f t="shared" si="17"/>
        <v>15.147186257614242</v>
      </c>
      <c r="W67" s="7" t="s">
        <v>59</v>
      </c>
      <c r="X67" s="4">
        <f t="shared" si="18"/>
        <v>0</v>
      </c>
      <c r="Y67" s="4">
        <f t="shared" si="19"/>
        <v>0</v>
      </c>
      <c r="Z67" s="3"/>
    </row>
    <row r="68" spans="1:26" x14ac:dyDescent="0.2">
      <c r="A68" s="2">
        <v>67</v>
      </c>
      <c r="B68" s="2" t="s">
        <v>3</v>
      </c>
      <c r="C68" s="2" t="s">
        <v>4</v>
      </c>
      <c r="D68" s="2" t="s">
        <v>61</v>
      </c>
      <c r="E68" s="4">
        <v>-36.212533325161971</v>
      </c>
      <c r="F68" s="4">
        <v>-25.268626934182713</v>
      </c>
      <c r="G68" s="4">
        <v>-36.110471009397727</v>
      </c>
      <c r="H68" s="4">
        <v>-25.111021452177603</v>
      </c>
      <c r="I68" s="4">
        <v>68</v>
      </c>
      <c r="J68" s="4">
        <v>4.4000000000000004</v>
      </c>
      <c r="K68" s="5" t="s">
        <v>6</v>
      </c>
      <c r="L68" s="4">
        <f t="shared" si="13"/>
        <v>1.3411200000000001</v>
      </c>
      <c r="M68" s="4">
        <f t="shared" si="12"/>
        <v>1.480718445328755</v>
      </c>
      <c r="N68" s="4">
        <f t="shared" si="14"/>
        <v>1.4659679252638733</v>
      </c>
      <c r="O68" s="4" t="s">
        <v>25</v>
      </c>
      <c r="P68" s="4" t="s">
        <v>130</v>
      </c>
      <c r="Q68" s="4">
        <f t="shared" si="20"/>
        <v>0.13959844532875487</v>
      </c>
      <c r="R68" s="4">
        <f t="shared" si="21"/>
        <v>0.13959844532875487</v>
      </c>
      <c r="S68" s="4">
        <f t="shared" si="22"/>
        <v>10.409094289008804</v>
      </c>
      <c r="T68" s="4">
        <f t="shared" si="15"/>
        <v>0.12484792526387323</v>
      </c>
      <c r="U68" s="4">
        <f t="shared" si="16"/>
        <v>0.12484792526387323</v>
      </c>
      <c r="V68" s="4">
        <f t="shared" si="17"/>
        <v>9.3092285003484569</v>
      </c>
      <c r="W68" s="4" t="s">
        <v>58</v>
      </c>
      <c r="X68" s="4">
        <f t="shared" si="18"/>
        <v>1.4750520064881645E-2</v>
      </c>
      <c r="Y68" s="4">
        <f t="shared" si="19"/>
        <v>1.4750520064881645E-2</v>
      </c>
      <c r="Z68" s="3"/>
    </row>
    <row r="69" spans="1:26" x14ac:dyDescent="0.2">
      <c r="A69" s="2">
        <v>68</v>
      </c>
      <c r="B69" s="2" t="s">
        <v>3</v>
      </c>
      <c r="C69" s="2" t="s">
        <v>12</v>
      </c>
      <c r="D69" s="2" t="s">
        <v>61</v>
      </c>
      <c r="E69" s="4">
        <v>-35.121089277704669</v>
      </c>
      <c r="F69" s="4">
        <v>-24.267988635092163</v>
      </c>
      <c r="G69" s="4">
        <v>-35.086234650569843</v>
      </c>
      <c r="H69" s="4">
        <v>-24.0622117272239</v>
      </c>
      <c r="I69" s="4">
        <v>69</v>
      </c>
      <c r="J69" s="4" t="s">
        <v>6</v>
      </c>
      <c r="K69" s="11">
        <v>1.375</v>
      </c>
      <c r="L69" s="7">
        <f>CONVERT(K69,"in","m")</f>
        <v>3.4924999999999998E-2</v>
      </c>
      <c r="M69" s="4">
        <f t="shared" si="12"/>
        <v>3.4195796525305883E-2</v>
      </c>
      <c r="N69" s="4">
        <f t="shared" si="14"/>
        <v>3.4195796525305883E-2</v>
      </c>
      <c r="O69" s="4" t="s">
        <v>26</v>
      </c>
      <c r="P69" s="4" t="s">
        <v>131</v>
      </c>
      <c r="Q69" s="4">
        <f t="shared" si="20"/>
        <v>-7.2920347469411506E-4</v>
      </c>
      <c r="R69" s="7">
        <f t="shared" si="21"/>
        <v>7.2920347469411506E-4</v>
      </c>
      <c r="S69" s="7">
        <f t="shared" si="22"/>
        <v>2.0879125975493631</v>
      </c>
      <c r="T69" s="7">
        <f t="shared" si="15"/>
        <v>-7.2920347469411506E-4</v>
      </c>
      <c r="U69" s="7">
        <f t="shared" si="16"/>
        <v>7.2920347469411506E-4</v>
      </c>
      <c r="V69" s="7">
        <f t="shared" si="17"/>
        <v>2.0879125975493631</v>
      </c>
      <c r="W69" s="7" t="s">
        <v>59</v>
      </c>
      <c r="X69" s="4">
        <f t="shared" si="18"/>
        <v>0</v>
      </c>
      <c r="Y69" s="4">
        <f t="shared" si="19"/>
        <v>0</v>
      </c>
      <c r="Z69" s="3"/>
    </row>
    <row r="70" spans="1:26" x14ac:dyDescent="0.2">
      <c r="A70" s="2">
        <v>69</v>
      </c>
      <c r="B70" s="2" t="s">
        <v>3</v>
      </c>
      <c r="C70" s="2" t="s">
        <v>12</v>
      </c>
      <c r="D70" s="2" t="s">
        <v>61</v>
      </c>
      <c r="E70" s="4">
        <v>-35.089339277704667</v>
      </c>
      <c r="F70" s="4">
        <v>-24.255288635092164</v>
      </c>
      <c r="G70" s="4">
        <v>-35.05448465056984</v>
      </c>
      <c r="H70" s="4">
        <v>-24.049511727223901</v>
      </c>
      <c r="I70" s="4">
        <v>70</v>
      </c>
      <c r="J70" s="4">
        <v>1.3</v>
      </c>
      <c r="K70" s="5" t="s">
        <v>6</v>
      </c>
      <c r="L70" s="4">
        <f t="shared" si="13"/>
        <v>0.39623999999999998</v>
      </c>
      <c r="M70" s="4">
        <f t="shared" si="12"/>
        <v>0.36873291082502407</v>
      </c>
      <c r="N70" s="4" t="s">
        <v>6</v>
      </c>
      <c r="O70" s="4" t="s">
        <v>26</v>
      </c>
      <c r="P70" s="4" t="s">
        <v>131</v>
      </c>
      <c r="Q70" s="4">
        <f t="shared" si="20"/>
        <v>-2.7507089174975907E-2</v>
      </c>
      <c r="R70" s="4">
        <f t="shared" si="21"/>
        <v>2.7507089174975907E-2</v>
      </c>
      <c r="S70" s="4">
        <f t="shared" si="22"/>
        <v>6.942027350841891</v>
      </c>
      <c r="T70" s="4" t="s">
        <v>6</v>
      </c>
      <c r="U70" s="4" t="s">
        <v>6</v>
      </c>
      <c r="V70" s="4" t="s">
        <v>6</v>
      </c>
      <c r="W70" s="4" t="s">
        <v>58</v>
      </c>
      <c r="X70" s="4" t="s">
        <v>6</v>
      </c>
      <c r="Y70" s="4" t="s">
        <v>6</v>
      </c>
      <c r="Z70" s="3"/>
    </row>
    <row r="71" spans="1:26" x14ac:dyDescent="0.2">
      <c r="A71" s="2">
        <v>70</v>
      </c>
      <c r="B71" s="2" t="s">
        <v>3</v>
      </c>
      <c r="C71" s="2" t="s">
        <v>12</v>
      </c>
      <c r="D71" s="2" t="s">
        <v>61</v>
      </c>
      <c r="E71" s="4">
        <v>-35.275644455693651</v>
      </c>
      <c r="F71" s="4">
        <v>-23.93708376369641</v>
      </c>
      <c r="G71" s="4" t="s">
        <v>6</v>
      </c>
      <c r="H71" s="4" t="s">
        <v>6</v>
      </c>
      <c r="I71" s="4">
        <v>71</v>
      </c>
      <c r="J71" s="4" t="s">
        <v>6</v>
      </c>
      <c r="K71" s="11">
        <v>2.25</v>
      </c>
      <c r="L71" s="7">
        <f>CONVERT(K71,"in","m")</f>
        <v>5.7149999999999999E-2</v>
      </c>
      <c r="M71" s="4">
        <f t="shared" si="12"/>
        <v>4.8568160866974783E-2</v>
      </c>
      <c r="N71" s="4" t="s">
        <v>6</v>
      </c>
      <c r="O71" s="4" t="s">
        <v>27</v>
      </c>
      <c r="P71" s="4" t="s">
        <v>132</v>
      </c>
      <c r="Q71" s="4">
        <f t="shared" si="20"/>
        <v>-8.5818391330252167E-3</v>
      </c>
      <c r="R71" s="7">
        <f t="shared" si="21"/>
        <v>8.5818391330252167E-3</v>
      </c>
      <c r="S71" s="7">
        <f t="shared" si="22"/>
        <v>15.016341440114115</v>
      </c>
      <c r="T71" s="7" t="s">
        <v>6</v>
      </c>
      <c r="U71" s="7" t="s">
        <v>6</v>
      </c>
      <c r="V71" s="7" t="s">
        <v>6</v>
      </c>
      <c r="W71" s="7" t="s">
        <v>59</v>
      </c>
      <c r="X71" s="4" t="s">
        <v>6</v>
      </c>
      <c r="Y71" s="4" t="s">
        <v>6</v>
      </c>
      <c r="Z71" s="3"/>
    </row>
    <row r="72" spans="1:26" x14ac:dyDescent="0.2">
      <c r="A72" s="2">
        <v>71</v>
      </c>
      <c r="B72" s="2" t="s">
        <v>3</v>
      </c>
      <c r="C72" s="2" t="s">
        <v>12</v>
      </c>
      <c r="D72" s="2" t="s">
        <v>61</v>
      </c>
      <c r="E72" s="4">
        <v>-35.228019455693648</v>
      </c>
      <c r="F72" s="4">
        <v>-23.92755876369641</v>
      </c>
      <c r="G72" s="4" t="s">
        <v>6</v>
      </c>
      <c r="H72" s="4" t="s">
        <v>6</v>
      </c>
      <c r="I72" s="4">
        <v>72</v>
      </c>
      <c r="J72" s="4" t="s">
        <v>6</v>
      </c>
      <c r="K72" s="11">
        <v>0.875</v>
      </c>
      <c r="L72" s="7">
        <f t="shared" ref="L72:L75" si="23">CONVERT(K72,"in","m")</f>
        <v>2.2225000000000002E-2</v>
      </c>
      <c r="M72" s="4">
        <f t="shared" si="12"/>
        <v>2.4180079611121501E-2</v>
      </c>
      <c r="N72" s="4" t="s">
        <v>6</v>
      </c>
      <c r="O72" s="4" t="s">
        <v>27</v>
      </c>
      <c r="P72" s="4" t="s">
        <v>132</v>
      </c>
      <c r="Q72" s="4">
        <f t="shared" si="20"/>
        <v>1.9550796111214991E-3</v>
      </c>
      <c r="R72" s="7">
        <f t="shared" si="21"/>
        <v>1.9550796111214991E-3</v>
      </c>
      <c r="S72" s="7">
        <f t="shared" si="22"/>
        <v>8.7967586552148447</v>
      </c>
      <c r="T72" s="7" t="s">
        <v>6</v>
      </c>
      <c r="U72" s="7" t="s">
        <v>6</v>
      </c>
      <c r="V72" s="7" t="s">
        <v>6</v>
      </c>
      <c r="W72" s="7" t="s">
        <v>59</v>
      </c>
      <c r="X72" s="4" t="s">
        <v>6</v>
      </c>
      <c r="Y72" s="4" t="s">
        <v>6</v>
      </c>
      <c r="Z72" s="3"/>
    </row>
    <row r="73" spans="1:26" x14ac:dyDescent="0.2">
      <c r="A73" s="2">
        <v>72</v>
      </c>
      <c r="B73" s="2" t="s">
        <v>3</v>
      </c>
      <c r="C73" s="2" t="s">
        <v>12</v>
      </c>
      <c r="D73" s="2" t="s">
        <v>61</v>
      </c>
      <c r="E73" s="4">
        <v>-35.237544455693651</v>
      </c>
      <c r="F73" s="4">
        <v>-23.949783763696413</v>
      </c>
      <c r="G73" s="4" t="s">
        <v>6</v>
      </c>
      <c r="H73" s="4" t="s">
        <v>6</v>
      </c>
      <c r="I73" s="4">
        <v>73</v>
      </c>
      <c r="J73" s="4" t="s">
        <v>6</v>
      </c>
      <c r="K73" s="11">
        <v>2.5</v>
      </c>
      <c r="L73" s="7">
        <f t="shared" si="23"/>
        <v>6.3500000000000001E-2</v>
      </c>
      <c r="M73" s="4">
        <f t="shared" si="12"/>
        <v>6.5454301806680118E-2</v>
      </c>
      <c r="N73" s="4" t="s">
        <v>6</v>
      </c>
      <c r="O73" s="4" t="s">
        <v>27</v>
      </c>
      <c r="P73" s="4" t="s">
        <v>132</v>
      </c>
      <c r="Q73" s="4">
        <f t="shared" si="20"/>
        <v>1.9543018066801171E-3</v>
      </c>
      <c r="R73" s="7">
        <f t="shared" si="21"/>
        <v>1.9543018066801171E-3</v>
      </c>
      <c r="S73" s="7">
        <f t="shared" si="22"/>
        <v>3.0776406404411292</v>
      </c>
      <c r="T73" s="7" t="s">
        <v>6</v>
      </c>
      <c r="U73" s="7" t="s">
        <v>6</v>
      </c>
      <c r="V73" s="7" t="s">
        <v>6</v>
      </c>
      <c r="W73" s="7" t="s">
        <v>59</v>
      </c>
      <c r="X73" s="4" t="s">
        <v>6</v>
      </c>
      <c r="Y73" s="4" t="s">
        <v>6</v>
      </c>
      <c r="Z73" s="3"/>
    </row>
    <row r="74" spans="1:26" x14ac:dyDescent="0.2">
      <c r="A74" s="2">
        <v>73</v>
      </c>
      <c r="B74" s="2" t="s">
        <v>3</v>
      </c>
      <c r="C74" s="2" t="s">
        <v>12</v>
      </c>
      <c r="D74" s="2" t="s">
        <v>61</v>
      </c>
      <c r="E74" s="4">
        <v>-35.253419455693646</v>
      </c>
      <c r="F74" s="4">
        <v>-23.886283763696412</v>
      </c>
      <c r="G74" s="4" t="s">
        <v>6</v>
      </c>
      <c r="H74" s="4" t="s">
        <v>6</v>
      </c>
      <c r="I74" s="4">
        <v>74</v>
      </c>
      <c r="J74" s="4" t="s">
        <v>6</v>
      </c>
      <c r="K74" s="11">
        <v>2.375</v>
      </c>
      <c r="L74" s="7">
        <f t="shared" si="23"/>
        <v>6.0324999999999997E-2</v>
      </c>
      <c r="M74" s="4">
        <f t="shared" si="12"/>
        <v>5.8285252208423385E-2</v>
      </c>
      <c r="N74" s="4" t="s">
        <v>6</v>
      </c>
      <c r="O74" s="4" t="s">
        <v>27</v>
      </c>
      <c r="P74" s="4" t="s">
        <v>132</v>
      </c>
      <c r="Q74" s="4">
        <f t="shared" si="20"/>
        <v>-2.0397477915766113E-3</v>
      </c>
      <c r="R74" s="7">
        <f t="shared" si="21"/>
        <v>2.0397477915766113E-3</v>
      </c>
      <c r="S74" s="7">
        <f t="shared" si="22"/>
        <v>3.381264470081411</v>
      </c>
      <c r="T74" s="7" t="s">
        <v>6</v>
      </c>
      <c r="U74" s="7" t="s">
        <v>6</v>
      </c>
      <c r="V74" s="7" t="s">
        <v>6</v>
      </c>
      <c r="W74" s="7" t="s">
        <v>59</v>
      </c>
      <c r="X74" s="4" t="s">
        <v>6</v>
      </c>
      <c r="Y74" s="4" t="s">
        <v>6</v>
      </c>
      <c r="Z74" s="3"/>
    </row>
    <row r="75" spans="1:26" x14ac:dyDescent="0.2">
      <c r="A75" s="2">
        <v>74</v>
      </c>
      <c r="B75" s="2" t="s">
        <v>3</v>
      </c>
      <c r="C75" s="2" t="s">
        <v>12</v>
      </c>
      <c r="D75" s="2" t="s">
        <v>61</v>
      </c>
      <c r="E75" s="4">
        <v>-35.20261945569365</v>
      </c>
      <c r="F75" s="4">
        <v>-23.914858763696412</v>
      </c>
      <c r="G75" s="4" t="s">
        <v>6</v>
      </c>
      <c r="H75" s="4" t="s">
        <v>6</v>
      </c>
      <c r="I75" s="4">
        <v>75</v>
      </c>
      <c r="J75" s="4" t="s">
        <v>6</v>
      </c>
      <c r="K75" s="11">
        <v>0.875</v>
      </c>
      <c r="L75" s="7">
        <f t="shared" si="23"/>
        <v>2.2225000000000002E-2</v>
      </c>
      <c r="M75" s="4">
        <f t="shared" si="12"/>
        <v>2.0329919453849491E-2</v>
      </c>
      <c r="N75" s="4" t="s">
        <v>6</v>
      </c>
      <c r="O75" s="4" t="s">
        <v>27</v>
      </c>
      <c r="P75" s="4" t="s">
        <v>132</v>
      </c>
      <c r="Q75" s="4">
        <f t="shared" si="20"/>
        <v>-1.8950805461505106E-3</v>
      </c>
      <c r="R75" s="7">
        <f t="shared" si="21"/>
        <v>1.8950805461505106E-3</v>
      </c>
      <c r="S75" s="7">
        <f t="shared" si="22"/>
        <v>8.5267966081012858</v>
      </c>
      <c r="T75" s="7" t="s">
        <v>6</v>
      </c>
      <c r="U75" s="7" t="s">
        <v>6</v>
      </c>
      <c r="V75" s="7" t="s">
        <v>6</v>
      </c>
      <c r="W75" s="7" t="s">
        <v>59</v>
      </c>
      <c r="X75" s="4" t="s">
        <v>6</v>
      </c>
      <c r="Y75" s="4" t="s">
        <v>6</v>
      </c>
      <c r="Z75" s="3"/>
    </row>
    <row r="76" spans="1:26" x14ac:dyDescent="0.2">
      <c r="A76" s="2">
        <v>75</v>
      </c>
      <c r="B76" s="2" t="s">
        <v>3</v>
      </c>
      <c r="C76" s="2" t="s">
        <v>12</v>
      </c>
      <c r="D76" s="2" t="s">
        <v>61</v>
      </c>
      <c r="E76" s="4">
        <v>-35.186744455693649</v>
      </c>
      <c r="F76" s="4">
        <v>-23.92755876369641</v>
      </c>
      <c r="G76" s="4" t="s">
        <v>6</v>
      </c>
      <c r="H76" s="4" t="s">
        <v>6</v>
      </c>
      <c r="I76" s="4">
        <v>76</v>
      </c>
      <c r="J76" s="4">
        <v>5.2</v>
      </c>
      <c r="K76" s="5" t="s">
        <v>6</v>
      </c>
      <c r="L76" s="4">
        <f t="shared" si="13"/>
        <v>1.5849599999999999</v>
      </c>
      <c r="M76" s="4">
        <f t="shared" si="12"/>
        <v>1.4664719425040327</v>
      </c>
      <c r="N76" s="4" t="s">
        <v>6</v>
      </c>
      <c r="O76" s="4" t="s">
        <v>27</v>
      </c>
      <c r="P76" s="4" t="s">
        <v>132</v>
      </c>
      <c r="Q76" s="4">
        <f t="shared" si="20"/>
        <v>-0.11848805749596725</v>
      </c>
      <c r="R76" s="4">
        <f t="shared" si="21"/>
        <v>0.11848805749596725</v>
      </c>
      <c r="S76" s="4">
        <f t="shared" si="22"/>
        <v>7.475775886834195</v>
      </c>
      <c r="T76" s="4" t="s">
        <v>6</v>
      </c>
      <c r="U76" s="4" t="s">
        <v>6</v>
      </c>
      <c r="V76" s="4" t="s">
        <v>6</v>
      </c>
      <c r="W76" s="4" t="s">
        <v>58</v>
      </c>
      <c r="X76" s="4" t="s">
        <v>6</v>
      </c>
      <c r="Y76" s="4" t="s">
        <v>6</v>
      </c>
      <c r="Z76" s="3"/>
    </row>
    <row r="77" spans="1:26" x14ac:dyDescent="0.2">
      <c r="A77" s="2">
        <v>76</v>
      </c>
      <c r="B77" s="2" t="s">
        <v>3</v>
      </c>
      <c r="C77" s="2" t="s">
        <v>12</v>
      </c>
      <c r="D77" s="2" t="s">
        <v>61</v>
      </c>
      <c r="E77" s="4">
        <v>-33.725830110634043</v>
      </c>
      <c r="F77" s="4">
        <v>-23.800007854053977</v>
      </c>
      <c r="G77" s="4" t="s">
        <v>6</v>
      </c>
      <c r="H77" s="4" t="s">
        <v>6</v>
      </c>
      <c r="I77" s="4">
        <v>77</v>
      </c>
      <c r="J77" s="4">
        <v>0.25</v>
      </c>
      <c r="K77" s="5" t="s">
        <v>6</v>
      </c>
      <c r="L77" s="4">
        <f t="shared" si="13"/>
        <v>7.6200000000000004E-2</v>
      </c>
      <c r="M77" s="4">
        <f t="shared" si="12"/>
        <v>7.7511628159912749E-2</v>
      </c>
      <c r="N77" s="4" t="s">
        <v>6</v>
      </c>
      <c r="O77" s="4" t="s">
        <v>28</v>
      </c>
      <c r="P77" s="4" t="s">
        <v>133</v>
      </c>
      <c r="Q77" s="4">
        <f t="shared" si="20"/>
        <v>1.311628159912745E-3</v>
      </c>
      <c r="R77" s="7">
        <f t="shared" si="21"/>
        <v>1.311628159912745E-3</v>
      </c>
      <c r="S77" s="7">
        <f t="shared" si="22"/>
        <v>1.7212967977857545</v>
      </c>
      <c r="T77" s="7" t="s">
        <v>6</v>
      </c>
      <c r="U77" s="7" t="s">
        <v>6</v>
      </c>
      <c r="V77" s="7" t="s">
        <v>6</v>
      </c>
      <c r="W77" s="7" t="s">
        <v>59</v>
      </c>
      <c r="X77" s="4" t="s">
        <v>6</v>
      </c>
      <c r="Y77" s="4" t="s">
        <v>6</v>
      </c>
      <c r="Z77" s="3"/>
    </row>
    <row r="78" spans="1:26" x14ac:dyDescent="0.2">
      <c r="A78" s="2">
        <v>77</v>
      </c>
      <c r="B78" s="2" t="s">
        <v>3</v>
      </c>
      <c r="C78" s="2" t="s">
        <v>12</v>
      </c>
      <c r="D78" s="2" t="s">
        <v>61</v>
      </c>
      <c r="E78" s="4">
        <v>-33.681380110634038</v>
      </c>
      <c r="F78" s="4">
        <v>-23.736507854053976</v>
      </c>
      <c r="G78" s="4" t="s">
        <v>6</v>
      </c>
      <c r="H78" s="4" t="s">
        <v>6</v>
      </c>
      <c r="I78" s="4">
        <v>78</v>
      </c>
      <c r="J78" s="4">
        <v>9.8000000000000007</v>
      </c>
      <c r="K78" s="5" t="s">
        <v>6</v>
      </c>
      <c r="L78" s="4">
        <f t="shared" si="13"/>
        <v>2.9870400000000004</v>
      </c>
      <c r="M78" s="4">
        <f t="shared" si="12"/>
        <v>2.9600968387418507</v>
      </c>
      <c r="N78" s="4" t="s">
        <v>6</v>
      </c>
      <c r="O78" s="4" t="s">
        <v>28</v>
      </c>
      <c r="P78" s="4" t="s">
        <v>133</v>
      </c>
      <c r="Q78" s="4">
        <f t="shared" si="20"/>
        <v>-2.6943161258149662E-2</v>
      </c>
      <c r="R78" s="4">
        <f t="shared" si="21"/>
        <v>2.6943161258149662E-2</v>
      </c>
      <c r="S78" s="4">
        <f t="shared" si="22"/>
        <v>0.90200202401540186</v>
      </c>
      <c r="T78" s="4" t="s">
        <v>6</v>
      </c>
      <c r="U78" s="4" t="s">
        <v>6</v>
      </c>
      <c r="V78" s="4" t="s">
        <v>6</v>
      </c>
      <c r="W78" s="4" t="s">
        <v>58</v>
      </c>
      <c r="X78" s="4" t="s">
        <v>6</v>
      </c>
      <c r="Y78" s="4" t="s">
        <v>6</v>
      </c>
      <c r="Z78" s="3"/>
    </row>
    <row r="79" spans="1:26" x14ac:dyDescent="0.2">
      <c r="A79" s="2">
        <v>78</v>
      </c>
      <c r="B79" s="2" t="s">
        <v>3</v>
      </c>
      <c r="C79" s="2" t="s">
        <v>4</v>
      </c>
      <c r="D79" s="2" t="s">
        <v>61</v>
      </c>
      <c r="E79" s="4">
        <v>-36.066267426100801</v>
      </c>
      <c r="F79" s="4">
        <v>-21.983086687518327</v>
      </c>
      <c r="G79" s="4" t="s">
        <v>6</v>
      </c>
      <c r="H79" s="4" t="s">
        <v>6</v>
      </c>
      <c r="I79" s="4">
        <v>79</v>
      </c>
      <c r="J79" s="4" t="s">
        <v>6</v>
      </c>
      <c r="K79" s="11">
        <v>4</v>
      </c>
      <c r="L79" s="7">
        <f>CONVERT(K79,"in","m")</f>
        <v>0.1016</v>
      </c>
      <c r="M79" s="4">
        <f t="shared" si="12"/>
        <v>9.8782817331761585E-2</v>
      </c>
      <c r="N79" s="4" t="s">
        <v>6</v>
      </c>
      <c r="O79" s="4" t="s">
        <v>29</v>
      </c>
      <c r="P79" s="4" t="s">
        <v>134</v>
      </c>
      <c r="Q79" s="4">
        <f t="shared" si="20"/>
        <v>-2.8171826682384105E-3</v>
      </c>
      <c r="R79" s="7">
        <f t="shared" si="21"/>
        <v>2.8171826682384105E-3</v>
      </c>
      <c r="S79" s="7">
        <f t="shared" si="22"/>
        <v>2.7728175868488294</v>
      </c>
      <c r="T79" s="7" t="s">
        <v>6</v>
      </c>
      <c r="U79" s="7" t="s">
        <v>6</v>
      </c>
      <c r="V79" s="7" t="s">
        <v>6</v>
      </c>
      <c r="W79" s="7" t="s">
        <v>59</v>
      </c>
      <c r="X79" s="4" t="s">
        <v>6</v>
      </c>
      <c r="Y79" s="4" t="s">
        <v>6</v>
      </c>
      <c r="Z79" s="3"/>
    </row>
    <row r="80" spans="1:26" x14ac:dyDescent="0.2">
      <c r="A80" s="2">
        <v>79</v>
      </c>
      <c r="B80" s="2" t="s">
        <v>3</v>
      </c>
      <c r="C80" s="2" t="s">
        <v>4</v>
      </c>
      <c r="D80" s="2" t="s">
        <v>61</v>
      </c>
      <c r="E80" s="4">
        <v>-36.136117426100803</v>
      </c>
      <c r="F80" s="4">
        <v>-21.913236687518328</v>
      </c>
      <c r="G80" s="4" t="s">
        <v>6</v>
      </c>
      <c r="H80" s="4" t="s">
        <v>6</v>
      </c>
      <c r="I80" s="4">
        <v>80</v>
      </c>
      <c r="J80" s="4">
        <v>3.8</v>
      </c>
      <c r="K80" s="5" t="s">
        <v>6</v>
      </c>
      <c r="L80" s="4">
        <f t="shared" si="13"/>
        <v>1.1582399999999999</v>
      </c>
      <c r="M80" s="4">
        <f t="shared" si="12"/>
        <v>0.81126675626100009</v>
      </c>
      <c r="N80" s="4" t="s">
        <v>6</v>
      </c>
      <c r="O80" s="4" t="s">
        <v>29</v>
      </c>
      <c r="P80" s="4" t="s">
        <v>134</v>
      </c>
      <c r="Q80" s="4">
        <f t="shared" si="20"/>
        <v>-0.34697324373899985</v>
      </c>
      <c r="R80" s="4">
        <f t="shared" si="21"/>
        <v>0.34697324373899985</v>
      </c>
      <c r="S80" s="4">
        <f t="shared" si="22"/>
        <v>29.956938435816401</v>
      </c>
      <c r="T80" s="4" t="s">
        <v>6</v>
      </c>
      <c r="U80" s="4" t="s">
        <v>6</v>
      </c>
      <c r="V80" s="4" t="s">
        <v>6</v>
      </c>
      <c r="W80" s="4" t="s">
        <v>58</v>
      </c>
      <c r="X80" s="4" t="s">
        <v>6</v>
      </c>
      <c r="Y80" s="4" t="s">
        <v>6</v>
      </c>
      <c r="Z80" s="3"/>
    </row>
    <row r="81" spans="1:26" x14ac:dyDescent="0.2">
      <c r="A81" s="2">
        <v>80</v>
      </c>
      <c r="B81" s="2" t="s">
        <v>3</v>
      </c>
      <c r="C81" s="2" t="s">
        <v>4</v>
      </c>
      <c r="D81" s="2" t="s">
        <v>61</v>
      </c>
      <c r="E81" s="4">
        <v>-35.749932282030578</v>
      </c>
      <c r="F81" s="4">
        <v>-21.199783967070992</v>
      </c>
      <c r="G81" s="4" t="s">
        <v>6</v>
      </c>
      <c r="H81" s="4" t="s">
        <v>6</v>
      </c>
      <c r="I81" s="4">
        <v>81</v>
      </c>
      <c r="J81" s="4" t="s">
        <v>6</v>
      </c>
      <c r="K81" s="11">
        <v>1</v>
      </c>
      <c r="L81" s="7">
        <f>CONVERT(K81,"in","m")</f>
        <v>2.5399999999999999E-2</v>
      </c>
      <c r="M81" s="4">
        <f t="shared" si="12"/>
        <v>2.5399999999997647E-2</v>
      </c>
      <c r="N81" s="4" t="s">
        <v>6</v>
      </c>
      <c r="O81" s="4" t="s">
        <v>30</v>
      </c>
      <c r="P81" s="4" t="s">
        <v>135</v>
      </c>
      <c r="Q81" s="4">
        <f t="shared" si="20"/>
        <v>-2.3522850334245504E-15</v>
      </c>
      <c r="R81" s="7">
        <f t="shared" si="21"/>
        <v>2.3522850334245504E-15</v>
      </c>
      <c r="S81" s="7">
        <f t="shared" si="22"/>
        <v>9.2609646985218525E-12</v>
      </c>
      <c r="T81" s="7" t="s">
        <v>6</v>
      </c>
      <c r="U81" s="7" t="s">
        <v>6</v>
      </c>
      <c r="V81" s="7" t="s">
        <v>6</v>
      </c>
      <c r="W81" s="7" t="s">
        <v>59</v>
      </c>
      <c r="X81" s="4" t="s">
        <v>6</v>
      </c>
      <c r="Y81" s="4" t="s">
        <v>6</v>
      </c>
      <c r="Z81" s="3"/>
    </row>
    <row r="82" spans="1:26" x14ac:dyDescent="0.2">
      <c r="A82" s="2">
        <v>81</v>
      </c>
      <c r="B82" s="2" t="s">
        <v>3</v>
      </c>
      <c r="C82" s="2" t="s">
        <v>4</v>
      </c>
      <c r="D82" s="2" t="s">
        <v>61</v>
      </c>
      <c r="E82" s="4">
        <v>-35.749932282030578</v>
      </c>
      <c r="F82" s="4">
        <v>-21.22518396707099</v>
      </c>
      <c r="G82" s="4" t="s">
        <v>6</v>
      </c>
      <c r="H82" s="4" t="s">
        <v>6</v>
      </c>
      <c r="I82" s="4">
        <v>82</v>
      </c>
      <c r="J82" s="4">
        <v>50.85</v>
      </c>
      <c r="K82" s="5" t="s">
        <v>6</v>
      </c>
      <c r="L82" s="4">
        <f t="shared" si="13"/>
        <v>15.499079999999999</v>
      </c>
      <c r="M82" s="4">
        <f t="shared" si="12"/>
        <v>15.233887038812524</v>
      </c>
      <c r="N82" s="4" t="s">
        <v>6</v>
      </c>
      <c r="O82" s="4" t="s">
        <v>30</v>
      </c>
      <c r="P82" s="4" t="s">
        <v>135</v>
      </c>
      <c r="Q82" s="4">
        <f t="shared" si="20"/>
        <v>-0.26519296118747526</v>
      </c>
      <c r="R82" s="4">
        <f t="shared" si="21"/>
        <v>0.26519296118747526</v>
      </c>
      <c r="S82" s="4">
        <f t="shared" si="22"/>
        <v>1.7110238877886641</v>
      </c>
      <c r="T82" s="4" t="s">
        <v>6</v>
      </c>
      <c r="U82" s="4" t="s">
        <v>6</v>
      </c>
      <c r="V82" s="4" t="s">
        <v>6</v>
      </c>
      <c r="W82" s="4" t="s">
        <v>58</v>
      </c>
      <c r="X82" s="4" t="s">
        <v>6</v>
      </c>
      <c r="Y82" s="4" t="s">
        <v>6</v>
      </c>
      <c r="Z82" s="3"/>
    </row>
    <row r="83" spans="1:26" x14ac:dyDescent="0.2">
      <c r="A83" s="2">
        <v>82</v>
      </c>
      <c r="B83" s="2" t="s">
        <v>3</v>
      </c>
      <c r="C83" s="2" t="s">
        <v>4</v>
      </c>
      <c r="D83" s="2" t="s">
        <v>61</v>
      </c>
      <c r="E83" s="4">
        <v>-20.776758735937609</v>
      </c>
      <c r="F83" s="4">
        <v>-24.03149618595932</v>
      </c>
      <c r="G83" s="4">
        <v>-20.580352482897421</v>
      </c>
      <c r="H83" s="4">
        <v>-24.068321002422614</v>
      </c>
      <c r="I83" s="4">
        <v>83</v>
      </c>
      <c r="J83" s="4">
        <v>19.899999999999999</v>
      </c>
      <c r="K83" s="5" t="s">
        <v>6</v>
      </c>
      <c r="L83" s="4">
        <f t="shared" si="13"/>
        <v>6.0655199999999994</v>
      </c>
      <c r="M83" s="4">
        <f t="shared" si="12"/>
        <v>5.5962786685482024</v>
      </c>
      <c r="N83" s="4">
        <f>SQRT((G84-G83)^2+(H84-H83)^2)</f>
        <v>5.5282592524290219</v>
      </c>
      <c r="O83" s="4" t="s">
        <v>6</v>
      </c>
      <c r="P83" s="4" t="s">
        <v>6</v>
      </c>
      <c r="Q83" s="4">
        <f t="shared" si="20"/>
        <v>-0.46924133145179692</v>
      </c>
      <c r="R83" s="4">
        <f t="shared" si="21"/>
        <v>0.46924133145179692</v>
      </c>
      <c r="S83" s="4">
        <f t="shared" si="22"/>
        <v>7.7362094503323213</v>
      </c>
      <c r="T83" s="4">
        <f>N83-L83</f>
        <v>-0.53726074757097741</v>
      </c>
      <c r="U83" s="4">
        <f>ABS(N83-L83)</f>
        <v>0.53726074757097741</v>
      </c>
      <c r="V83" s="4">
        <f>ABS(U83/L83)</f>
        <v>8.857620576157979E-2</v>
      </c>
      <c r="W83" s="4" t="s">
        <v>58</v>
      </c>
      <c r="X83" s="4">
        <f>M83-N83</f>
        <v>6.8019416119180498E-2</v>
      </c>
      <c r="Y83" s="4">
        <f>ABS(M83-N83)</f>
        <v>6.8019416119180498E-2</v>
      </c>
      <c r="Z83" s="3"/>
    </row>
    <row r="84" spans="1:26" x14ac:dyDescent="0.2">
      <c r="A84" s="2">
        <v>83</v>
      </c>
      <c r="B84" s="2" t="s">
        <v>3</v>
      </c>
      <c r="C84" s="2" t="s">
        <v>4</v>
      </c>
      <c r="D84" s="2" t="s">
        <v>61</v>
      </c>
      <c r="E84" s="4">
        <v>-24.980100427769823</v>
      </c>
      <c r="F84" s="4">
        <v>-20.3368712310075</v>
      </c>
      <c r="G84" s="4">
        <v>-24.652172869047558</v>
      </c>
      <c r="H84" s="4">
        <v>-20.329079220323035</v>
      </c>
      <c r="I84" s="4">
        <v>84</v>
      </c>
      <c r="J84" s="4">
        <v>0.2</v>
      </c>
      <c r="K84" s="5" t="s">
        <v>6</v>
      </c>
      <c r="L84" s="4">
        <f t="shared" si="13"/>
        <v>6.096E-2</v>
      </c>
      <c r="M84" s="4">
        <f t="shared" si="12"/>
        <v>6.4757547822629338E-2</v>
      </c>
      <c r="N84" s="4">
        <f t="shared" ref="N84:N90" si="24">SQRT((G85-G84)^2+(H85-H84)^2)</f>
        <v>6.4757547822629338E-2</v>
      </c>
      <c r="O84" s="4" t="s">
        <v>31</v>
      </c>
      <c r="P84" s="4" t="s">
        <v>136</v>
      </c>
      <c r="Q84" s="4">
        <f t="shared" si="20"/>
        <v>3.797547822629338E-3</v>
      </c>
      <c r="R84" s="7">
        <f t="shared" si="21"/>
        <v>3.797547822629338E-3</v>
      </c>
      <c r="S84" s="7">
        <f t="shared" si="22"/>
        <v>6.2295731998512762</v>
      </c>
      <c r="T84" s="7">
        <f t="shared" ref="T84:T90" si="25">N84-L84</f>
        <v>3.797547822629338E-3</v>
      </c>
      <c r="U84" s="7">
        <f t="shared" ref="U84:U90" si="26">ABS(N84-L84)</f>
        <v>3.797547822629338E-3</v>
      </c>
      <c r="V84" s="7">
        <f t="shared" ref="V84:V90" si="27">ABS(U84/L84)</f>
        <v>6.2295731998512759E-2</v>
      </c>
      <c r="W84" s="7" t="s">
        <v>59</v>
      </c>
      <c r="X84" s="4">
        <f t="shared" ref="X84:X90" si="28">M84-N84</f>
        <v>0</v>
      </c>
      <c r="Y84" s="4">
        <f t="shared" ref="Y84:Y90" si="29">ABS(M84-N84)</f>
        <v>0</v>
      </c>
      <c r="Z84" s="3"/>
    </row>
    <row r="85" spans="1:26" x14ac:dyDescent="0.2">
      <c r="A85" s="2">
        <v>84</v>
      </c>
      <c r="B85" s="2" t="s">
        <v>3</v>
      </c>
      <c r="C85" s="2" t="s">
        <v>4</v>
      </c>
      <c r="D85" s="2" t="s">
        <v>61</v>
      </c>
      <c r="E85" s="4">
        <v>-25.043600427769825</v>
      </c>
      <c r="F85" s="4">
        <v>-20.324171231007501</v>
      </c>
      <c r="G85" s="4">
        <v>-24.715672869047559</v>
      </c>
      <c r="H85" s="4">
        <v>-20.316379220323036</v>
      </c>
      <c r="I85" s="4">
        <v>85</v>
      </c>
      <c r="J85" s="4">
        <v>0.18</v>
      </c>
      <c r="K85" s="5" t="s">
        <v>6</v>
      </c>
      <c r="L85" s="4">
        <f t="shared" si="13"/>
        <v>5.4864000000000003E-2</v>
      </c>
      <c r="M85" s="4">
        <f t="shared" si="12"/>
        <v>5.3881536726414957E-2</v>
      </c>
      <c r="N85" s="4">
        <f t="shared" si="24"/>
        <v>5.3881536726414957E-2</v>
      </c>
      <c r="O85" s="4" t="s">
        <v>31</v>
      </c>
      <c r="P85" s="4" t="s">
        <v>136</v>
      </c>
      <c r="Q85" s="4">
        <f t="shared" si="20"/>
        <v>-9.8246327358504637E-4</v>
      </c>
      <c r="R85" s="7">
        <f t="shared" si="21"/>
        <v>9.8246327358504637E-4</v>
      </c>
      <c r="S85" s="7">
        <f t="shared" si="22"/>
        <v>1.790724835201674</v>
      </c>
      <c r="T85" s="7">
        <f t="shared" si="25"/>
        <v>-9.8246327358504637E-4</v>
      </c>
      <c r="U85" s="7">
        <f t="shared" si="26"/>
        <v>9.8246327358504637E-4</v>
      </c>
      <c r="V85" s="7">
        <f t="shared" si="27"/>
        <v>1.7907248352016739E-2</v>
      </c>
      <c r="W85" s="7" t="s">
        <v>59</v>
      </c>
      <c r="X85" s="4">
        <f t="shared" si="28"/>
        <v>0</v>
      </c>
      <c r="Y85" s="4">
        <f t="shared" si="29"/>
        <v>0</v>
      </c>
      <c r="Z85" s="3"/>
    </row>
    <row r="86" spans="1:26" x14ac:dyDescent="0.2">
      <c r="A86" s="2">
        <v>85</v>
      </c>
      <c r="B86" s="2" t="s">
        <v>3</v>
      </c>
      <c r="C86" s="2" t="s">
        <v>4</v>
      </c>
      <c r="D86" s="2" t="s">
        <v>61</v>
      </c>
      <c r="E86" s="4">
        <v>-25.005500427769825</v>
      </c>
      <c r="F86" s="4">
        <v>-20.286071231007501</v>
      </c>
      <c r="G86" s="4">
        <v>-24.677572869047559</v>
      </c>
      <c r="H86" s="4">
        <v>-20.278279220323036</v>
      </c>
      <c r="I86" s="4">
        <v>86</v>
      </c>
      <c r="J86" s="4">
        <v>3.4</v>
      </c>
      <c r="K86" s="5" t="s">
        <v>6</v>
      </c>
      <c r="L86" s="4">
        <f t="shared" si="13"/>
        <v>1.0363199999999999</v>
      </c>
      <c r="M86" s="4">
        <f t="shared" si="12"/>
        <v>1.187946421706281</v>
      </c>
      <c r="N86" s="4">
        <f t="shared" si="24"/>
        <v>1.0586779948033151</v>
      </c>
      <c r="O86" s="4" t="s">
        <v>31</v>
      </c>
      <c r="P86" s="4" t="s">
        <v>136</v>
      </c>
      <c r="Q86" s="4">
        <f t="shared" si="20"/>
        <v>0.15162642170628104</v>
      </c>
      <c r="R86" s="4">
        <f t="shared" si="21"/>
        <v>0.15162642170628104</v>
      </c>
      <c r="S86" s="4">
        <f t="shared" si="22"/>
        <v>14.631235690354433</v>
      </c>
      <c r="T86" s="4">
        <f t="shared" si="25"/>
        <v>2.235799480331524E-2</v>
      </c>
      <c r="U86" s="4">
        <f t="shared" si="26"/>
        <v>2.235799480331524E-2</v>
      </c>
      <c r="V86" s="4">
        <f t="shared" si="27"/>
        <v>2.1574412153886099E-2</v>
      </c>
      <c r="W86" s="4" t="s">
        <v>58</v>
      </c>
      <c r="X86" s="4">
        <f t="shared" si="28"/>
        <v>0.12926842690296581</v>
      </c>
      <c r="Y86" s="4">
        <f t="shared" si="29"/>
        <v>0.12926842690296581</v>
      </c>
      <c r="Z86" s="3"/>
    </row>
    <row r="87" spans="1:26" x14ac:dyDescent="0.2">
      <c r="A87" s="2">
        <v>86</v>
      </c>
      <c r="B87" s="2" t="s">
        <v>3</v>
      </c>
      <c r="C87" s="2" t="s">
        <v>4</v>
      </c>
      <c r="D87" s="2" t="s">
        <v>61</v>
      </c>
      <c r="E87" s="4">
        <v>-25.455714789888169</v>
      </c>
      <c r="F87" s="4">
        <v>-19.186742468085722</v>
      </c>
      <c r="G87" s="4">
        <v>-25.071185982922</v>
      </c>
      <c r="H87" s="4">
        <v>-19.295493479041227</v>
      </c>
      <c r="I87" s="4">
        <v>87</v>
      </c>
      <c r="J87" s="4">
        <v>1.45</v>
      </c>
      <c r="K87" s="5" t="s">
        <v>6</v>
      </c>
      <c r="L87" s="4">
        <f t="shared" si="13"/>
        <v>0.44196000000000002</v>
      </c>
      <c r="M87" s="4">
        <f t="shared" si="12"/>
        <v>0.48041537007026003</v>
      </c>
      <c r="N87" s="4">
        <f t="shared" si="24"/>
        <v>0.45976776772392991</v>
      </c>
      <c r="O87" s="4" t="s">
        <v>6</v>
      </c>
      <c r="P87" s="4" t="s">
        <v>6</v>
      </c>
      <c r="Q87" s="4">
        <f t="shared" si="20"/>
        <v>3.8455370070260009E-2</v>
      </c>
      <c r="R87" s="4">
        <f t="shared" si="21"/>
        <v>3.8455370070260009E-2</v>
      </c>
      <c r="S87" s="4">
        <f t="shared" si="22"/>
        <v>8.7010974002760442</v>
      </c>
      <c r="T87" s="4">
        <f t="shared" si="25"/>
        <v>1.780776772392989E-2</v>
      </c>
      <c r="U87" s="4">
        <f t="shared" si="26"/>
        <v>1.780776772392989E-2</v>
      </c>
      <c r="V87" s="4">
        <f t="shared" si="27"/>
        <v>4.0292713648135331E-2</v>
      </c>
      <c r="W87" s="4" t="s">
        <v>58</v>
      </c>
      <c r="X87" s="4">
        <f t="shared" si="28"/>
        <v>2.0647602346330118E-2</v>
      </c>
      <c r="Y87" s="4">
        <f t="shared" si="29"/>
        <v>2.0647602346330118E-2</v>
      </c>
      <c r="Z87" s="3"/>
    </row>
    <row r="88" spans="1:26" x14ac:dyDescent="0.2">
      <c r="A88" s="2">
        <v>87</v>
      </c>
      <c r="B88" s="2" t="s">
        <v>3</v>
      </c>
      <c r="C88" s="2" t="s">
        <v>4</v>
      </c>
      <c r="D88" s="2" t="s">
        <v>61</v>
      </c>
      <c r="E88" s="4">
        <v>-25.134950137961034</v>
      </c>
      <c r="F88" s="4">
        <v>-18.829098838373394</v>
      </c>
      <c r="G88" s="4">
        <v>-24.752728249920928</v>
      </c>
      <c r="H88" s="4">
        <v>-18.963874612675539</v>
      </c>
      <c r="I88" s="4">
        <v>88</v>
      </c>
      <c r="J88" s="4">
        <v>0.11</v>
      </c>
      <c r="K88" s="5" t="s">
        <v>6</v>
      </c>
      <c r="L88" s="4">
        <f t="shared" si="13"/>
        <v>3.3528000000000002E-2</v>
      </c>
      <c r="M88" s="4">
        <f t="shared" si="12"/>
        <v>3.5497579142807059E-2</v>
      </c>
      <c r="N88" s="4">
        <f t="shared" si="24"/>
        <v>3.5497579142811833E-2</v>
      </c>
      <c r="O88" s="4" t="s">
        <v>32</v>
      </c>
      <c r="P88" s="4" t="s">
        <v>137</v>
      </c>
      <c r="Q88" s="4">
        <f t="shared" si="20"/>
        <v>1.9695791428070569E-3</v>
      </c>
      <c r="R88" s="7">
        <f t="shared" si="21"/>
        <v>1.9695791428070569E-3</v>
      </c>
      <c r="S88" s="7">
        <f t="shared" si="22"/>
        <v>5.874430752824674</v>
      </c>
      <c r="T88" s="7">
        <f t="shared" si="25"/>
        <v>1.9695791428118309E-3</v>
      </c>
      <c r="U88" s="7">
        <f t="shared" si="26"/>
        <v>1.9695791428118309E-3</v>
      </c>
      <c r="V88" s="7">
        <f t="shared" si="27"/>
        <v>5.8744307528389127E-2</v>
      </c>
      <c r="W88" s="7" t="s">
        <v>59</v>
      </c>
      <c r="X88" s="4">
        <f t="shared" si="28"/>
        <v>-4.7739590058881731E-15</v>
      </c>
      <c r="Y88" s="4">
        <f t="shared" si="29"/>
        <v>4.7739590058881731E-15</v>
      </c>
      <c r="Z88" s="3"/>
    </row>
    <row r="89" spans="1:26" x14ac:dyDescent="0.2">
      <c r="A89" s="2">
        <v>88</v>
      </c>
      <c r="B89" s="2" t="s">
        <v>3</v>
      </c>
      <c r="C89" s="2" t="s">
        <v>4</v>
      </c>
      <c r="D89" s="2" t="s">
        <v>61</v>
      </c>
      <c r="E89" s="4">
        <v>-25.150825137961032</v>
      </c>
      <c r="F89" s="4">
        <v>-18.797348838373395</v>
      </c>
      <c r="G89" s="4">
        <v>-24.768603249920929</v>
      </c>
      <c r="H89" s="4">
        <v>-18.932124612675537</v>
      </c>
      <c r="I89" s="4">
        <v>89</v>
      </c>
      <c r="J89" s="4">
        <v>3.4</v>
      </c>
      <c r="K89" s="5" t="s">
        <v>6</v>
      </c>
      <c r="L89" s="4">
        <f t="shared" si="13"/>
        <v>1.0363199999999999</v>
      </c>
      <c r="M89" s="4">
        <f t="shared" si="12"/>
        <v>1.0783766786441835</v>
      </c>
      <c r="N89" s="4">
        <f t="shared" si="24"/>
        <v>1.0227391678781108</v>
      </c>
      <c r="O89" s="4" t="s">
        <v>32</v>
      </c>
      <c r="P89" s="4" t="s">
        <v>137</v>
      </c>
      <c r="Q89" s="4">
        <f t="shared" si="20"/>
        <v>4.2056678644183609E-2</v>
      </c>
      <c r="R89" s="4">
        <f t="shared" si="21"/>
        <v>4.2056678644183609E-2</v>
      </c>
      <c r="S89" s="4">
        <f t="shared" si="22"/>
        <v>4.0582714455171773</v>
      </c>
      <c r="T89" s="4">
        <f t="shared" si="25"/>
        <v>-1.3580832121889097E-2</v>
      </c>
      <c r="U89" s="4">
        <f t="shared" si="26"/>
        <v>1.3580832121889097E-2</v>
      </c>
      <c r="V89" s="4">
        <f t="shared" si="27"/>
        <v>1.3104863480285141E-2</v>
      </c>
      <c r="W89" s="4" t="s">
        <v>58</v>
      </c>
      <c r="X89" s="4">
        <f t="shared" si="28"/>
        <v>5.5637510766072706E-2</v>
      </c>
      <c r="Y89" s="4">
        <f t="shared" si="29"/>
        <v>5.5637510766072706E-2</v>
      </c>
      <c r="Z89" s="3"/>
    </row>
    <row r="90" spans="1:26" x14ac:dyDescent="0.2">
      <c r="A90" s="2">
        <v>89</v>
      </c>
      <c r="B90" s="2" t="s">
        <v>3</v>
      </c>
      <c r="C90" s="2" t="s">
        <v>4</v>
      </c>
      <c r="D90" s="2" t="s">
        <v>61</v>
      </c>
      <c r="E90" s="4">
        <v>-25.019366153218719</v>
      </c>
      <c r="F90" s="4">
        <v>-17.727014873494124</v>
      </c>
      <c r="G90" s="4">
        <v>-24.489609979417054</v>
      </c>
      <c r="H90" s="4">
        <v>-17.948174329111595</v>
      </c>
      <c r="I90" s="4">
        <v>90</v>
      </c>
      <c r="J90" s="4">
        <v>0.3</v>
      </c>
      <c r="K90" s="5" t="s">
        <v>6</v>
      </c>
      <c r="L90" s="4">
        <f t="shared" si="13"/>
        <v>9.1439999999999994E-2</v>
      </c>
      <c r="M90" s="4">
        <f t="shared" ref="M90:M98" si="30">SQRT((E91-E90)^2+(F91-F90)^2)</f>
        <v>9.0973584765027316E-2</v>
      </c>
      <c r="N90" s="4">
        <f t="shared" si="24"/>
        <v>9.0973584765029064E-2</v>
      </c>
      <c r="O90" s="4" t="s">
        <v>33</v>
      </c>
      <c r="P90" s="4" t="s">
        <v>138</v>
      </c>
      <c r="Q90" s="4">
        <f t="shared" si="20"/>
        <v>-4.6641523497267801E-4</v>
      </c>
      <c r="R90" s="7">
        <f t="shared" si="21"/>
        <v>4.6641523497267801E-4</v>
      </c>
      <c r="S90" s="7">
        <f t="shared" si="22"/>
        <v>0.51007790351342741</v>
      </c>
      <c r="T90" s="7">
        <f t="shared" si="25"/>
        <v>-4.664152349709294E-4</v>
      </c>
      <c r="U90" s="7">
        <f t="shared" si="26"/>
        <v>4.664152349709294E-4</v>
      </c>
      <c r="V90" s="7">
        <f t="shared" si="27"/>
        <v>5.100779035115151E-3</v>
      </c>
      <c r="W90" s="7" t="s">
        <v>59</v>
      </c>
      <c r="X90" s="4">
        <f t="shared" si="28"/>
        <v>-1.7486012637846216E-15</v>
      </c>
      <c r="Y90" s="4">
        <f t="shared" si="29"/>
        <v>1.7486012637846216E-15</v>
      </c>
      <c r="Z90" s="3"/>
    </row>
    <row r="91" spans="1:26" x14ac:dyDescent="0.2">
      <c r="A91" s="2">
        <v>90</v>
      </c>
      <c r="B91" s="2" t="s">
        <v>3</v>
      </c>
      <c r="C91" s="2" t="s">
        <v>4</v>
      </c>
      <c r="D91" s="2" t="s">
        <v>61</v>
      </c>
      <c r="E91" s="4">
        <v>-25.063816153218717</v>
      </c>
      <c r="F91" s="4">
        <v>-17.806389873494123</v>
      </c>
      <c r="G91" s="4">
        <v>-24.534059979417055</v>
      </c>
      <c r="H91" s="4">
        <v>-18.027549329111594</v>
      </c>
      <c r="I91" s="4">
        <v>91</v>
      </c>
      <c r="J91" s="4">
        <v>2.33</v>
      </c>
      <c r="K91" s="5" t="s">
        <v>6</v>
      </c>
      <c r="L91" s="4">
        <f t="shared" si="13"/>
        <v>0.71018400000000004</v>
      </c>
      <c r="M91" s="4">
        <f t="shared" si="30"/>
        <v>0.67678851951015273</v>
      </c>
      <c r="N91" s="4" t="s">
        <v>6</v>
      </c>
      <c r="O91" s="4" t="s">
        <v>33</v>
      </c>
      <c r="P91" s="4" t="s">
        <v>138</v>
      </c>
      <c r="Q91" s="4">
        <f t="shared" si="20"/>
        <v>-3.3395480489847307E-2</v>
      </c>
      <c r="R91" s="4">
        <f t="shared" si="21"/>
        <v>3.3395480489847307E-2</v>
      </c>
      <c r="S91" s="4">
        <f t="shared" si="22"/>
        <v>4.702370158979547</v>
      </c>
      <c r="T91" s="4" t="s">
        <v>6</v>
      </c>
      <c r="U91" s="4" t="s">
        <v>6</v>
      </c>
      <c r="V91" s="4" t="s">
        <v>6</v>
      </c>
      <c r="W91" s="4" t="s">
        <v>58</v>
      </c>
      <c r="X91" s="4" t="s">
        <v>6</v>
      </c>
      <c r="Y91" s="4" t="s">
        <v>6</v>
      </c>
      <c r="Z91" s="3"/>
    </row>
    <row r="92" spans="1:26" x14ac:dyDescent="0.2">
      <c r="A92" s="2">
        <v>91</v>
      </c>
      <c r="B92" s="2" t="s">
        <v>3</v>
      </c>
      <c r="C92" s="2" t="s">
        <v>4</v>
      </c>
      <c r="D92" s="2" t="s">
        <v>61</v>
      </c>
      <c r="E92" s="4">
        <v>-25.012641383991649</v>
      </c>
      <c r="F92" s="4">
        <v>-18.481240851959221</v>
      </c>
      <c r="G92" s="4" t="s">
        <v>6</v>
      </c>
      <c r="H92" s="4" t="s">
        <v>6</v>
      </c>
      <c r="I92" s="4">
        <v>92</v>
      </c>
      <c r="J92" s="4">
        <v>3.88</v>
      </c>
      <c r="K92" s="5" t="s">
        <v>6</v>
      </c>
      <c r="L92" s="4">
        <f t="shared" si="13"/>
        <v>1.1826239999999999</v>
      </c>
      <c r="M92" s="4">
        <f t="shared" si="30"/>
        <v>1.3266248433539043</v>
      </c>
      <c r="N92" s="4" t="s">
        <v>6</v>
      </c>
      <c r="O92" s="4" t="s">
        <v>6</v>
      </c>
      <c r="P92" s="4" t="s">
        <v>6</v>
      </c>
      <c r="Q92" s="4">
        <f t="shared" si="20"/>
        <v>0.1440008433539044</v>
      </c>
      <c r="R92" s="4">
        <f t="shared" si="21"/>
        <v>0.1440008433539044</v>
      </c>
      <c r="S92" s="4">
        <f t="shared" si="22"/>
        <v>12.176384324510952</v>
      </c>
      <c r="T92" s="4" t="s">
        <v>6</v>
      </c>
      <c r="U92" s="4" t="s">
        <v>6</v>
      </c>
      <c r="V92" s="4" t="s">
        <v>6</v>
      </c>
      <c r="W92" s="4" t="s">
        <v>58</v>
      </c>
      <c r="X92" s="4" t="s">
        <v>6</v>
      </c>
      <c r="Y92" s="4" t="s">
        <v>6</v>
      </c>
      <c r="Z92" s="3"/>
    </row>
    <row r="93" spans="1:26" x14ac:dyDescent="0.2">
      <c r="A93" s="2">
        <v>92</v>
      </c>
      <c r="B93" s="2" t="s">
        <v>3</v>
      </c>
      <c r="C93" s="2" t="s">
        <v>4</v>
      </c>
      <c r="D93" s="2" t="s">
        <v>61</v>
      </c>
      <c r="E93" s="4">
        <v>-26.266522584750913</v>
      </c>
      <c r="F93" s="4">
        <v>-18.047979488131013</v>
      </c>
      <c r="G93" s="4" t="s">
        <v>6</v>
      </c>
      <c r="H93" s="4" t="s">
        <v>6</v>
      </c>
      <c r="I93" s="4">
        <v>93</v>
      </c>
      <c r="J93" s="4">
        <v>0.65</v>
      </c>
      <c r="K93" s="5" t="s">
        <v>6</v>
      </c>
      <c r="L93" s="4">
        <f t="shared" si="13"/>
        <v>0.19811999999999999</v>
      </c>
      <c r="M93" s="4">
        <f t="shared" si="30"/>
        <v>0.25803524971895569</v>
      </c>
      <c r="N93" s="4" t="s">
        <v>6</v>
      </c>
      <c r="O93" s="4" t="s">
        <v>6</v>
      </c>
      <c r="P93" s="4" t="s">
        <v>6</v>
      </c>
      <c r="Q93" s="4">
        <f t="shared" si="20"/>
        <v>5.9915249718955704E-2</v>
      </c>
      <c r="R93" s="4">
        <f t="shared" si="21"/>
        <v>5.9915249718955704E-2</v>
      </c>
      <c r="S93" s="4">
        <f t="shared" si="22"/>
        <v>30.241898707326726</v>
      </c>
      <c r="T93" s="4" t="s">
        <v>6</v>
      </c>
      <c r="U93" s="4" t="s">
        <v>6</v>
      </c>
      <c r="V93" s="4" t="s">
        <v>6</v>
      </c>
      <c r="W93" s="4" t="s">
        <v>58</v>
      </c>
      <c r="X93" s="4" t="s">
        <v>6</v>
      </c>
      <c r="Y93" s="4" t="s">
        <v>6</v>
      </c>
      <c r="Z93" s="3"/>
    </row>
    <row r="94" spans="1:26" x14ac:dyDescent="0.2">
      <c r="A94" s="2">
        <v>93</v>
      </c>
      <c r="B94" s="2" t="s">
        <v>3</v>
      </c>
      <c r="C94" s="2" t="s">
        <v>4</v>
      </c>
      <c r="D94" s="2" t="s">
        <v>61</v>
      </c>
      <c r="E94" s="4">
        <v>-26.524144093262041</v>
      </c>
      <c r="F94" s="4">
        <v>-18.062585940471479</v>
      </c>
      <c r="G94" s="4" t="s">
        <v>6</v>
      </c>
      <c r="H94" s="4" t="s">
        <v>6</v>
      </c>
      <c r="I94" s="4">
        <v>94</v>
      </c>
      <c r="J94" s="4">
        <v>0.8</v>
      </c>
      <c r="K94" s="5" t="s">
        <v>6</v>
      </c>
      <c r="L94" s="4">
        <f t="shared" si="13"/>
        <v>0.24384</v>
      </c>
      <c r="M94" s="4">
        <f t="shared" si="30"/>
        <v>0.25540482097280437</v>
      </c>
      <c r="N94" s="4" t="s">
        <v>6</v>
      </c>
      <c r="O94" s="4" t="s">
        <v>6</v>
      </c>
      <c r="P94" s="4" t="s">
        <v>6</v>
      </c>
      <c r="Q94" s="4">
        <f t="shared" si="20"/>
        <v>1.1564820972804368E-2</v>
      </c>
      <c r="R94" s="4">
        <f t="shared" si="21"/>
        <v>1.1564820972804368E-2</v>
      </c>
      <c r="S94" s="4">
        <f t="shared" si="22"/>
        <v>4.7427907532826312</v>
      </c>
      <c r="T94" s="4" t="s">
        <v>6</v>
      </c>
      <c r="U94" s="4" t="s">
        <v>6</v>
      </c>
      <c r="V94" s="4" t="s">
        <v>6</v>
      </c>
      <c r="W94" s="4" t="s">
        <v>58</v>
      </c>
      <c r="X94" s="4" t="s">
        <v>6</v>
      </c>
      <c r="Y94" s="4" t="s">
        <v>6</v>
      </c>
      <c r="Z94" s="3"/>
    </row>
    <row r="95" spans="1:26" x14ac:dyDescent="0.2">
      <c r="A95" s="2">
        <v>94</v>
      </c>
      <c r="B95" s="2" t="s">
        <v>3</v>
      </c>
      <c r="C95" s="2" t="s">
        <v>4</v>
      </c>
      <c r="D95" s="2" t="s">
        <v>61</v>
      </c>
      <c r="E95" s="4">
        <v>-26.561295078251447</v>
      </c>
      <c r="F95" s="4">
        <v>-17.80989754166681</v>
      </c>
      <c r="G95" s="4" t="s">
        <v>6</v>
      </c>
      <c r="H95" s="4" t="s">
        <v>6</v>
      </c>
      <c r="I95" s="4">
        <v>95</v>
      </c>
      <c r="J95" s="4">
        <v>2.15</v>
      </c>
      <c r="K95" s="5" t="s">
        <v>6</v>
      </c>
      <c r="L95" s="4">
        <f t="shared" si="13"/>
        <v>0.65532000000000001</v>
      </c>
      <c r="M95" s="4">
        <f t="shared" si="30"/>
        <v>0.62864619353513074</v>
      </c>
      <c r="N95" s="4" t="s">
        <v>6</v>
      </c>
      <c r="O95" s="4" t="s">
        <v>6</v>
      </c>
      <c r="P95" s="4" t="s">
        <v>6</v>
      </c>
      <c r="Q95" s="4">
        <f t="shared" si="20"/>
        <v>-2.6673806464869276E-2</v>
      </c>
      <c r="R95" s="4">
        <f t="shared" si="21"/>
        <v>2.6673806464869276E-2</v>
      </c>
      <c r="S95" s="4">
        <f t="shared" si="22"/>
        <v>4.0703482977582368</v>
      </c>
      <c r="T95" s="4" t="s">
        <v>6</v>
      </c>
      <c r="U95" s="4" t="s">
        <v>6</v>
      </c>
      <c r="V95" s="4" t="s">
        <v>6</v>
      </c>
      <c r="W95" s="4" t="s">
        <v>58</v>
      </c>
      <c r="X95" s="4" t="s">
        <v>6</v>
      </c>
      <c r="Y95" s="4" t="s">
        <v>6</v>
      </c>
      <c r="Z95" s="3"/>
    </row>
    <row r="96" spans="1:26" x14ac:dyDescent="0.2">
      <c r="A96" s="2">
        <v>95</v>
      </c>
      <c r="B96" s="2" t="s">
        <v>3</v>
      </c>
      <c r="C96" s="2" t="s">
        <v>4</v>
      </c>
      <c r="D96" s="2" t="s">
        <v>61</v>
      </c>
      <c r="E96" s="4">
        <v>-27.184942915782745</v>
      </c>
      <c r="F96" s="4">
        <v>-17.889013983628928</v>
      </c>
      <c r="G96" s="4" t="s">
        <v>6</v>
      </c>
      <c r="H96" s="4" t="s">
        <v>6</v>
      </c>
      <c r="I96" s="4">
        <v>96</v>
      </c>
      <c r="J96" s="4">
        <v>13.32</v>
      </c>
      <c r="K96" s="5" t="s">
        <v>6</v>
      </c>
      <c r="L96" s="4">
        <f t="shared" si="13"/>
        <v>4.0599360000000004</v>
      </c>
      <c r="M96" s="4">
        <f t="shared" si="30"/>
        <v>4.1164501781449205</v>
      </c>
      <c r="N96" s="4" t="s">
        <v>6</v>
      </c>
      <c r="O96" s="4" t="s">
        <v>6</v>
      </c>
      <c r="P96" s="4" t="s">
        <v>6</v>
      </c>
      <c r="Q96" s="4">
        <f t="shared" si="20"/>
        <v>5.6514178144920102E-2</v>
      </c>
      <c r="R96" s="4">
        <f t="shared" si="21"/>
        <v>5.6514178144920102E-2</v>
      </c>
      <c r="S96" s="4">
        <f t="shared" si="22"/>
        <v>1.3919967739619563</v>
      </c>
      <c r="T96" s="4" t="s">
        <v>6</v>
      </c>
      <c r="U96" s="4" t="s">
        <v>6</v>
      </c>
      <c r="V96" s="4" t="s">
        <v>6</v>
      </c>
      <c r="W96" s="4" t="s">
        <v>58</v>
      </c>
      <c r="X96" s="4" t="s">
        <v>6</v>
      </c>
      <c r="Y96" s="4" t="s">
        <v>6</v>
      </c>
      <c r="Z96" s="3"/>
    </row>
    <row r="97" spans="1:26" x14ac:dyDescent="0.2">
      <c r="A97" s="2">
        <v>96</v>
      </c>
      <c r="B97" s="2" t="s">
        <v>3</v>
      </c>
      <c r="C97" s="2" t="s">
        <v>4</v>
      </c>
      <c r="D97" s="2" t="s">
        <v>61</v>
      </c>
      <c r="E97" s="4">
        <v>-27.803386246238404</v>
      </c>
      <c r="F97" s="4">
        <v>-21.95874246550143</v>
      </c>
      <c r="G97" s="4" t="s">
        <v>6</v>
      </c>
      <c r="H97" s="4" t="s">
        <v>6</v>
      </c>
      <c r="I97" s="4">
        <v>97</v>
      </c>
      <c r="J97" s="4">
        <v>0.15</v>
      </c>
      <c r="K97" s="5" t="s">
        <v>6</v>
      </c>
      <c r="L97" s="4">
        <f t="shared" si="13"/>
        <v>4.5719999999999997E-2</v>
      </c>
      <c r="M97" s="4">
        <f t="shared" si="30"/>
        <v>4.8464271633853792E-2</v>
      </c>
      <c r="N97" s="4" t="s">
        <v>6</v>
      </c>
      <c r="O97" s="4" t="s">
        <v>34</v>
      </c>
      <c r="P97" s="4" t="s">
        <v>139</v>
      </c>
      <c r="Q97" s="4">
        <f t="shared" si="20"/>
        <v>2.7442716338537954E-3</v>
      </c>
      <c r="R97" s="7">
        <f t="shared" si="21"/>
        <v>2.7442716338537954E-3</v>
      </c>
      <c r="S97" s="7">
        <f t="shared" si="22"/>
        <v>6.0023439060669199</v>
      </c>
      <c r="T97" s="7" t="s">
        <v>6</v>
      </c>
      <c r="U97" s="7" t="s">
        <v>6</v>
      </c>
      <c r="V97" s="7" t="s">
        <v>6</v>
      </c>
      <c r="W97" s="7" t="s">
        <v>59</v>
      </c>
      <c r="X97" s="4" t="s">
        <v>6</v>
      </c>
      <c r="Y97" s="4" t="s">
        <v>6</v>
      </c>
      <c r="Z97" s="3"/>
    </row>
    <row r="98" spans="1:26" x14ac:dyDescent="0.2">
      <c r="A98" s="2">
        <v>97</v>
      </c>
      <c r="B98" s="2" t="s">
        <v>3</v>
      </c>
      <c r="C98" s="2" t="s">
        <v>4</v>
      </c>
      <c r="D98" s="2" t="s">
        <v>61</v>
      </c>
      <c r="E98" s="4">
        <v>-27.777986246238402</v>
      </c>
      <c r="F98" s="4">
        <v>-22.000017465501429</v>
      </c>
      <c r="G98" s="4" t="s">
        <v>6</v>
      </c>
      <c r="H98" s="4" t="s">
        <v>6</v>
      </c>
      <c r="I98" s="4">
        <v>98</v>
      </c>
      <c r="J98" s="4">
        <v>40.75</v>
      </c>
      <c r="K98" s="5" t="s">
        <v>6</v>
      </c>
      <c r="L98" s="4">
        <f t="shared" si="13"/>
        <v>12.4206</v>
      </c>
      <c r="M98" s="4">
        <f t="shared" si="30"/>
        <v>12.32802260298171</v>
      </c>
      <c r="N98" s="4" t="s">
        <v>6</v>
      </c>
      <c r="O98" s="4" t="s">
        <v>34</v>
      </c>
      <c r="P98" s="4" t="s">
        <v>139</v>
      </c>
      <c r="Q98" s="4">
        <f t="shared" si="20"/>
        <v>-9.2577397018290597E-2</v>
      </c>
      <c r="R98" s="4">
        <f t="shared" si="21"/>
        <v>9.2577397018290597E-2</v>
      </c>
      <c r="S98" s="4">
        <f t="shared" si="22"/>
        <v>0.74535366261123137</v>
      </c>
      <c r="T98" s="4" t="s">
        <v>6</v>
      </c>
      <c r="U98" s="4" t="s">
        <v>6</v>
      </c>
      <c r="V98" s="4" t="s">
        <v>6</v>
      </c>
      <c r="W98" s="4" t="s">
        <v>58</v>
      </c>
      <c r="X98" s="4" t="s">
        <v>6</v>
      </c>
      <c r="Y98" s="4" t="s">
        <v>6</v>
      </c>
      <c r="Z98" s="3"/>
    </row>
    <row r="99" spans="1:26" x14ac:dyDescent="0.2">
      <c r="A99" s="2">
        <v>98</v>
      </c>
      <c r="B99" s="2" t="s">
        <v>3</v>
      </c>
      <c r="C99" s="2" t="s">
        <v>12</v>
      </c>
      <c r="D99" s="2" t="s">
        <v>61</v>
      </c>
      <c r="E99" s="4">
        <v>-38.587114018547858</v>
      </c>
      <c r="F99" s="4">
        <v>-27.928162040452037</v>
      </c>
      <c r="G99" s="4" t="s">
        <v>6</v>
      </c>
      <c r="H99" s="4" t="s">
        <v>6</v>
      </c>
      <c r="I99" s="4">
        <v>99</v>
      </c>
      <c r="J99" s="4">
        <v>3.25</v>
      </c>
      <c r="K99" s="5" t="s">
        <v>6</v>
      </c>
      <c r="L99" s="4">
        <f t="shared" si="13"/>
        <v>0.99060000000000004</v>
      </c>
      <c r="M99" s="4">
        <f>SQRT((E100-E99)^2+(F100-F99)^2)</f>
        <v>1.2791402461442349</v>
      </c>
      <c r="N99" s="4" t="s">
        <v>6</v>
      </c>
      <c r="O99" s="4" t="s">
        <v>6</v>
      </c>
      <c r="P99" s="4" t="s">
        <v>6</v>
      </c>
      <c r="Q99" s="4">
        <f t="shared" si="20"/>
        <v>0.2885402461442349</v>
      </c>
      <c r="R99" s="4">
        <f t="shared" si="21"/>
        <v>0.2885402461442349</v>
      </c>
      <c r="S99" s="4">
        <f t="shared" si="22"/>
        <v>29.127826180520383</v>
      </c>
      <c r="T99" s="4" t="s">
        <v>6</v>
      </c>
      <c r="U99" s="4" t="s">
        <v>6</v>
      </c>
      <c r="V99" s="4" t="s">
        <v>6</v>
      </c>
      <c r="W99" s="4" t="s">
        <v>58</v>
      </c>
      <c r="X99" s="4" t="s">
        <v>6</v>
      </c>
      <c r="Y99" s="4" t="s">
        <v>6</v>
      </c>
      <c r="Z99" s="3"/>
    </row>
    <row r="100" spans="1:26" x14ac:dyDescent="0.2">
      <c r="A100" s="2">
        <v>99</v>
      </c>
      <c r="B100" s="2" t="s">
        <v>3</v>
      </c>
      <c r="C100" s="2" t="s">
        <v>12</v>
      </c>
      <c r="D100" s="2" t="s">
        <v>61</v>
      </c>
      <c r="E100" s="4">
        <v>-39.308002365947772</v>
      </c>
      <c r="F100" s="4">
        <v>-28.984817026665112</v>
      </c>
      <c r="G100" s="4">
        <v>-39.170601525751415</v>
      </c>
      <c r="H100" s="4">
        <v>-28.40265641415743</v>
      </c>
      <c r="I100" s="4">
        <v>100</v>
      </c>
      <c r="J100" s="4">
        <v>2.1</v>
      </c>
      <c r="K100" s="5" t="s">
        <v>6</v>
      </c>
      <c r="L100" s="4">
        <f t="shared" si="13"/>
        <v>0.64007999999999998</v>
      </c>
      <c r="M100" s="4">
        <f>SQRT((E101-E100)^2+(F101-F100)^2)</f>
        <v>0.98465925233855056</v>
      </c>
      <c r="N100" s="4" t="s">
        <v>6</v>
      </c>
      <c r="O100" s="4" t="s">
        <v>6</v>
      </c>
      <c r="P100" s="4" t="s">
        <v>6</v>
      </c>
      <c r="Q100" s="4">
        <f t="shared" si="20"/>
        <v>0.34457925233855058</v>
      </c>
      <c r="R100" s="4">
        <f t="shared" si="21"/>
        <v>0.34457925233855058</v>
      </c>
      <c r="S100" s="4">
        <f t="shared" si="22"/>
        <v>53.833778955529091</v>
      </c>
      <c r="T100" s="4" t="s">
        <v>6</v>
      </c>
      <c r="U100" s="4" t="s">
        <v>6</v>
      </c>
      <c r="V100" s="4" t="s">
        <v>6</v>
      </c>
      <c r="W100" s="4" t="s">
        <v>58</v>
      </c>
      <c r="X100" s="4" t="s">
        <v>6</v>
      </c>
      <c r="Y100" s="4" t="s">
        <v>6</v>
      </c>
      <c r="Z100" s="3" t="s">
        <v>48</v>
      </c>
    </row>
    <row r="101" spans="1:26" x14ac:dyDescent="0.2">
      <c r="A101" s="2">
        <v>100</v>
      </c>
      <c r="B101" s="2" t="s">
        <v>3</v>
      </c>
      <c r="C101" s="2" t="s">
        <v>12</v>
      </c>
      <c r="D101" s="2" t="s">
        <v>61</v>
      </c>
      <c r="E101" s="4">
        <v>-39.320193282469987</v>
      </c>
      <c r="F101" s="4">
        <v>-28.000233244160921</v>
      </c>
      <c r="G101" s="4" t="s">
        <v>6</v>
      </c>
      <c r="H101" s="4" t="s">
        <v>6</v>
      </c>
      <c r="I101" s="4">
        <v>103</v>
      </c>
      <c r="J101" s="4">
        <v>8.33</v>
      </c>
      <c r="K101" s="5" t="s">
        <v>6</v>
      </c>
      <c r="L101" s="4">
        <f t="shared" si="13"/>
        <v>2.5389840000000001</v>
      </c>
      <c r="M101" s="4">
        <f>SQRT((E104-E101)^2+(F104-F101)^2)</f>
        <v>2.5350212566435322</v>
      </c>
      <c r="N101" s="4" t="s">
        <v>6</v>
      </c>
      <c r="O101" s="4" t="s">
        <v>6</v>
      </c>
      <c r="P101" s="4" t="s">
        <v>6</v>
      </c>
      <c r="Q101" s="4">
        <f t="shared" si="20"/>
        <v>-3.9627433564679571E-3</v>
      </c>
      <c r="R101" s="4">
        <f t="shared" si="21"/>
        <v>3.9627433564679571E-3</v>
      </c>
      <c r="S101" s="4">
        <f t="shared" si="22"/>
        <v>0.15607594835051961</v>
      </c>
      <c r="T101" s="4" t="s">
        <v>6</v>
      </c>
      <c r="U101" s="4" t="s">
        <v>6</v>
      </c>
      <c r="V101" s="4" t="s">
        <v>6</v>
      </c>
      <c r="W101" s="4" t="s">
        <v>58</v>
      </c>
      <c r="X101" s="4" t="s">
        <v>6</v>
      </c>
      <c r="Y101" s="4" t="s">
        <v>6</v>
      </c>
      <c r="Z101" s="4" t="s">
        <v>46</v>
      </c>
    </row>
    <row r="102" spans="1:26" x14ac:dyDescent="0.2">
      <c r="A102" s="2">
        <v>101</v>
      </c>
      <c r="B102" s="2" t="s">
        <v>3</v>
      </c>
      <c r="C102" s="2" t="s">
        <v>4</v>
      </c>
      <c r="D102" s="2" t="s">
        <v>61</v>
      </c>
      <c r="E102" s="4" t="s">
        <v>6</v>
      </c>
      <c r="F102" s="4" t="s">
        <v>6</v>
      </c>
      <c r="G102" s="4" t="s">
        <v>6</v>
      </c>
      <c r="H102" s="4" t="s">
        <v>6</v>
      </c>
      <c r="I102" s="4" t="s">
        <v>6</v>
      </c>
      <c r="J102" s="4" t="s">
        <v>6</v>
      </c>
      <c r="K102" s="5" t="s">
        <v>6</v>
      </c>
      <c r="L102" s="4" t="s">
        <v>6</v>
      </c>
      <c r="M102" s="4" t="s">
        <v>6</v>
      </c>
      <c r="N102" s="4" t="s">
        <v>6</v>
      </c>
      <c r="O102" s="4" t="s">
        <v>6</v>
      </c>
      <c r="P102" s="4" t="s">
        <v>6</v>
      </c>
      <c r="Q102" s="4" t="s">
        <v>6</v>
      </c>
      <c r="R102" s="4" t="s">
        <v>6</v>
      </c>
      <c r="S102" s="4" t="s">
        <v>6</v>
      </c>
      <c r="T102" s="4" t="s">
        <v>6</v>
      </c>
      <c r="U102" s="4" t="s">
        <v>6</v>
      </c>
      <c r="V102" s="4" t="s">
        <v>6</v>
      </c>
      <c r="W102" s="4" t="s">
        <v>58</v>
      </c>
      <c r="X102" s="4" t="s">
        <v>6</v>
      </c>
      <c r="Y102" s="4" t="s">
        <v>6</v>
      </c>
      <c r="Z102" s="3" t="s">
        <v>47</v>
      </c>
    </row>
    <row r="103" spans="1:26" x14ac:dyDescent="0.2">
      <c r="A103" s="2">
        <v>102</v>
      </c>
      <c r="B103" s="2" t="s">
        <v>3</v>
      </c>
      <c r="C103" s="2" t="s">
        <v>4</v>
      </c>
      <c r="D103" s="2" t="s">
        <v>61</v>
      </c>
      <c r="E103" s="4">
        <v>-53.836741500552151</v>
      </c>
      <c r="F103" s="4">
        <v>-27.84676331115951</v>
      </c>
      <c r="G103" s="4" t="s">
        <v>6</v>
      </c>
      <c r="H103" s="4" t="s">
        <v>6</v>
      </c>
      <c r="I103" s="4">
        <v>103</v>
      </c>
      <c r="J103" s="4">
        <v>41.7</v>
      </c>
      <c r="K103" s="5" t="s">
        <v>6</v>
      </c>
      <c r="L103" s="4">
        <f t="shared" si="13"/>
        <v>12.710160000000002</v>
      </c>
      <c r="M103" s="4">
        <f>SQRT((E104-E103)^2+(F104-F103)^2)</f>
        <v>12.736796470633056</v>
      </c>
      <c r="N103" s="4" t="s">
        <v>6</v>
      </c>
      <c r="O103" s="4" t="s">
        <v>6</v>
      </c>
      <c r="P103" s="4" t="s">
        <v>6</v>
      </c>
      <c r="Q103" s="4">
        <f t="shared" si="20"/>
        <v>2.6636470633054188E-2</v>
      </c>
      <c r="R103" s="4">
        <f t="shared" si="21"/>
        <v>2.6636470633054188E-2</v>
      </c>
      <c r="S103" s="4">
        <f t="shared" si="22"/>
        <v>0.2095683345689919</v>
      </c>
      <c r="T103" s="4" t="s">
        <v>6</v>
      </c>
      <c r="U103" s="4" t="s">
        <v>6</v>
      </c>
      <c r="V103" s="4" t="s">
        <v>6</v>
      </c>
      <c r="W103" s="4" t="s">
        <v>58</v>
      </c>
      <c r="X103" s="4" t="s">
        <v>6</v>
      </c>
      <c r="Y103" s="4" t="s">
        <v>6</v>
      </c>
      <c r="Z103" s="3"/>
    </row>
    <row r="104" spans="1:26" x14ac:dyDescent="0.2">
      <c r="A104" s="2">
        <v>103</v>
      </c>
      <c r="B104" s="2" t="s">
        <v>3</v>
      </c>
      <c r="C104" s="2" t="s">
        <v>12</v>
      </c>
      <c r="D104" s="2" t="s">
        <v>61</v>
      </c>
      <c r="E104" s="4">
        <v>-41.194961678940693</v>
      </c>
      <c r="F104" s="4">
        <v>-26.293899094227442</v>
      </c>
      <c r="G104" s="4" t="s">
        <v>6</v>
      </c>
      <c r="H104" s="4" t="s">
        <v>6</v>
      </c>
      <c r="I104" s="4" t="s">
        <v>6</v>
      </c>
      <c r="J104" s="4" t="s">
        <v>6</v>
      </c>
      <c r="K104" s="5" t="s">
        <v>6</v>
      </c>
      <c r="L104" s="4" t="s">
        <v>6</v>
      </c>
      <c r="M104" s="4" t="s">
        <v>6</v>
      </c>
      <c r="N104" s="4" t="s">
        <v>6</v>
      </c>
      <c r="O104" s="4" t="s">
        <v>6</v>
      </c>
      <c r="P104" s="4" t="s">
        <v>6</v>
      </c>
      <c r="Q104" s="4" t="s">
        <v>6</v>
      </c>
      <c r="R104" s="4" t="s">
        <v>6</v>
      </c>
      <c r="S104" s="4" t="s">
        <v>6</v>
      </c>
      <c r="T104" s="4" t="s">
        <v>6</v>
      </c>
      <c r="U104" s="4" t="s">
        <v>6</v>
      </c>
      <c r="V104" s="4" t="s">
        <v>6</v>
      </c>
      <c r="W104" s="4" t="s">
        <v>58</v>
      </c>
      <c r="X104" s="4" t="s">
        <v>6</v>
      </c>
      <c r="Y104" s="4" t="s">
        <v>6</v>
      </c>
      <c r="Z104" s="3" t="s">
        <v>51</v>
      </c>
    </row>
    <row r="105" spans="1:26" x14ac:dyDescent="0.2">
      <c r="A105" s="5">
        <v>201</v>
      </c>
      <c r="B105" s="5" t="s">
        <v>60</v>
      </c>
      <c r="C105" s="5" t="s">
        <v>4</v>
      </c>
      <c r="D105" s="5" t="s">
        <v>62</v>
      </c>
      <c r="E105" s="5">
        <v>-1.3208</v>
      </c>
      <c r="F105" s="5">
        <v>-0.73660000000000003</v>
      </c>
      <c r="G105" s="5" t="s">
        <v>6</v>
      </c>
      <c r="H105" s="5" t="s">
        <v>6</v>
      </c>
      <c r="I105" s="3">
        <v>202</v>
      </c>
      <c r="J105" s="3">
        <v>0.17</v>
      </c>
      <c r="K105" s="5" t="s">
        <v>6</v>
      </c>
      <c r="L105" s="5">
        <f>CONVERT(J105,"ft","m")</f>
        <v>5.1816000000000008E-2</v>
      </c>
      <c r="M105" s="5">
        <f>SQRT((E106-E105)^2+(F106-F105)^2)</f>
        <v>2.5399999999999867E-2</v>
      </c>
      <c r="N105" s="5" t="s">
        <v>6</v>
      </c>
      <c r="O105" s="3" t="s">
        <v>63</v>
      </c>
      <c r="P105" s="9" t="s">
        <v>64</v>
      </c>
      <c r="Q105" s="4">
        <f t="shared" si="20"/>
        <v>-2.6416000000000141E-2</v>
      </c>
      <c r="R105" s="3">
        <f>ABS(M105-L105)</f>
        <v>2.6416000000000141E-2</v>
      </c>
      <c r="S105" s="4">
        <f t="shared" si="22"/>
        <v>50.980392156863005</v>
      </c>
      <c r="T105" s="4" t="s">
        <v>6</v>
      </c>
      <c r="U105" s="4" t="s">
        <v>6</v>
      </c>
      <c r="V105" s="4" t="s">
        <v>6</v>
      </c>
      <c r="W105" s="5" t="s">
        <v>6</v>
      </c>
      <c r="X105" s="4" t="s">
        <v>6</v>
      </c>
      <c r="Y105" s="4" t="s">
        <v>6</v>
      </c>
      <c r="Z105" s="3" t="s">
        <v>140</v>
      </c>
    </row>
    <row r="106" spans="1:26" x14ac:dyDescent="0.2">
      <c r="A106" s="5">
        <v>202</v>
      </c>
      <c r="B106" s="5" t="s">
        <v>60</v>
      </c>
      <c r="C106" s="5" t="s">
        <v>4</v>
      </c>
      <c r="D106" s="5" t="s">
        <v>62</v>
      </c>
      <c r="E106" s="5">
        <v>-1.2954000000000001</v>
      </c>
      <c r="F106" s="5">
        <v>-0.73660000000000003</v>
      </c>
      <c r="G106" s="5" t="s">
        <v>6</v>
      </c>
      <c r="H106" s="5" t="s">
        <v>6</v>
      </c>
      <c r="I106" s="3">
        <v>203</v>
      </c>
      <c r="J106" s="3">
        <v>0.15</v>
      </c>
      <c r="K106" s="5" t="s">
        <v>6</v>
      </c>
      <c r="L106" s="5">
        <f t="shared" ref="L106:L169" si="31">CONVERT(J106,"ft","m")</f>
        <v>4.5719999999999997E-2</v>
      </c>
      <c r="M106" s="5">
        <f t="shared" ref="M106:M169" si="32">SQRT((E107-E106)^2+(F107-F106)^2)</f>
        <v>3.8099999999999801E-2</v>
      </c>
      <c r="N106" s="5" t="s">
        <v>6</v>
      </c>
      <c r="O106" s="3" t="s">
        <v>63</v>
      </c>
      <c r="P106" s="9" t="s">
        <v>64</v>
      </c>
      <c r="Q106" s="4">
        <f t="shared" si="20"/>
        <v>-7.6200000000001961E-3</v>
      </c>
      <c r="R106" s="3">
        <f t="shared" ref="R106:R169" si="33">ABS(M106-L106)</f>
        <v>7.6200000000001961E-3</v>
      </c>
      <c r="S106" s="4">
        <f t="shared" si="22"/>
        <v>16.666666666667098</v>
      </c>
      <c r="T106" s="4" t="s">
        <v>6</v>
      </c>
      <c r="U106" s="4" t="s">
        <v>6</v>
      </c>
      <c r="V106" s="4" t="s">
        <v>6</v>
      </c>
      <c r="W106" s="5" t="s">
        <v>6</v>
      </c>
      <c r="X106" s="4" t="s">
        <v>6</v>
      </c>
      <c r="Y106" s="4" t="s">
        <v>6</v>
      </c>
      <c r="Z106" s="3"/>
    </row>
    <row r="107" spans="1:26" x14ac:dyDescent="0.2">
      <c r="A107" s="5">
        <v>203</v>
      </c>
      <c r="B107" s="5" t="s">
        <v>60</v>
      </c>
      <c r="C107" s="5" t="s">
        <v>4</v>
      </c>
      <c r="D107" s="5" t="s">
        <v>62</v>
      </c>
      <c r="E107" s="5">
        <v>-1.3334999999999999</v>
      </c>
      <c r="F107" s="5">
        <v>-0.73660000000000003</v>
      </c>
      <c r="G107" s="5" t="s">
        <v>6</v>
      </c>
      <c r="H107" s="5" t="s">
        <v>6</v>
      </c>
      <c r="I107" s="3">
        <v>204</v>
      </c>
      <c r="J107" s="3">
        <v>0.26</v>
      </c>
      <c r="K107" s="5" t="s">
        <v>6</v>
      </c>
      <c r="L107" s="5">
        <f t="shared" si="31"/>
        <v>7.9247999999999999E-2</v>
      </c>
      <c r="M107" s="5">
        <f t="shared" si="32"/>
        <v>6.3500000000000154E-2</v>
      </c>
      <c r="N107" s="5" t="s">
        <v>6</v>
      </c>
      <c r="O107" s="3" t="s">
        <v>63</v>
      </c>
      <c r="P107" s="9" t="s">
        <v>64</v>
      </c>
      <c r="Q107" s="4">
        <f t="shared" si="20"/>
        <v>-1.5747999999999845E-2</v>
      </c>
      <c r="R107" s="3">
        <f t="shared" si="33"/>
        <v>1.5747999999999845E-2</v>
      </c>
      <c r="S107" s="4">
        <f t="shared" si="22"/>
        <v>19.871794871794677</v>
      </c>
      <c r="T107" s="4" t="s">
        <v>6</v>
      </c>
      <c r="U107" s="4" t="s">
        <v>6</v>
      </c>
      <c r="V107" s="4" t="s">
        <v>6</v>
      </c>
      <c r="W107" s="5" t="s">
        <v>6</v>
      </c>
      <c r="X107" s="4" t="s">
        <v>6</v>
      </c>
      <c r="Y107" s="4" t="s">
        <v>6</v>
      </c>
      <c r="Z107" s="3"/>
    </row>
    <row r="108" spans="1:26" x14ac:dyDescent="0.2">
      <c r="A108" s="5">
        <v>204</v>
      </c>
      <c r="B108" s="5" t="s">
        <v>60</v>
      </c>
      <c r="C108" s="5" t="s">
        <v>4</v>
      </c>
      <c r="D108" s="5" t="s">
        <v>62</v>
      </c>
      <c r="E108" s="5">
        <v>-1.3843000000000001</v>
      </c>
      <c r="F108" s="5">
        <v>-0.77470000000000006</v>
      </c>
      <c r="G108" s="5" t="s">
        <v>6</v>
      </c>
      <c r="H108" s="5" t="s">
        <v>6</v>
      </c>
      <c r="I108" s="3">
        <v>205</v>
      </c>
      <c r="J108" s="3">
        <v>0.09</v>
      </c>
      <c r="K108" s="5" t="s">
        <v>6</v>
      </c>
      <c r="L108" s="5">
        <f t="shared" si="31"/>
        <v>2.7432000000000002E-2</v>
      </c>
      <c r="M108" s="5">
        <f t="shared" si="32"/>
        <v>1.2699999999999934E-2</v>
      </c>
      <c r="N108" s="5" t="s">
        <v>6</v>
      </c>
      <c r="O108" s="3" t="s">
        <v>63</v>
      </c>
      <c r="P108" s="9" t="s">
        <v>64</v>
      </c>
      <c r="Q108" s="4">
        <f t="shared" si="20"/>
        <v>-1.4732000000000068E-2</v>
      </c>
      <c r="R108" s="3">
        <f t="shared" si="33"/>
        <v>1.4732000000000068E-2</v>
      </c>
      <c r="S108" s="4">
        <f t="shared" si="22"/>
        <v>53.703703703703951</v>
      </c>
      <c r="T108" s="4" t="s">
        <v>6</v>
      </c>
      <c r="U108" s="4" t="s">
        <v>6</v>
      </c>
      <c r="V108" s="4" t="s">
        <v>6</v>
      </c>
      <c r="W108" s="5" t="s">
        <v>6</v>
      </c>
      <c r="X108" s="4" t="s">
        <v>6</v>
      </c>
      <c r="Y108" s="4" t="s">
        <v>6</v>
      </c>
      <c r="Z108" s="3"/>
    </row>
    <row r="109" spans="1:26" x14ac:dyDescent="0.2">
      <c r="A109" s="5">
        <v>205</v>
      </c>
      <c r="B109" s="5" t="s">
        <v>60</v>
      </c>
      <c r="C109" s="5" t="s">
        <v>4</v>
      </c>
      <c r="D109" s="5" t="s">
        <v>62</v>
      </c>
      <c r="E109" s="5">
        <v>-1.397</v>
      </c>
      <c r="F109" s="5">
        <v>-0.77470000000000006</v>
      </c>
      <c r="G109" s="5" t="s">
        <v>6</v>
      </c>
      <c r="H109" s="5" t="s">
        <v>6</v>
      </c>
      <c r="I109" s="3">
        <v>206</v>
      </c>
      <c r="J109" s="3">
        <v>0.27</v>
      </c>
      <c r="K109" s="5" t="s">
        <v>6</v>
      </c>
      <c r="L109" s="5">
        <f t="shared" si="31"/>
        <v>8.2295999999999994E-2</v>
      </c>
      <c r="M109" s="5">
        <f t="shared" si="32"/>
        <v>9.1581002396785349E-2</v>
      </c>
      <c r="N109" s="5" t="s">
        <v>6</v>
      </c>
      <c r="O109" s="3" t="s">
        <v>63</v>
      </c>
      <c r="P109" s="9" t="s">
        <v>64</v>
      </c>
      <c r="Q109" s="4">
        <f t="shared" si="20"/>
        <v>9.2850023967853551E-3</v>
      </c>
      <c r="R109" s="3">
        <f t="shared" si="33"/>
        <v>9.2850023967853551E-3</v>
      </c>
      <c r="S109" s="4">
        <f t="shared" si="22"/>
        <v>11.282446773579951</v>
      </c>
      <c r="T109" s="4" t="s">
        <v>6</v>
      </c>
      <c r="U109" s="4" t="s">
        <v>6</v>
      </c>
      <c r="V109" s="4" t="s">
        <v>6</v>
      </c>
      <c r="W109" s="5" t="s">
        <v>6</v>
      </c>
      <c r="X109" s="4" t="s">
        <v>6</v>
      </c>
      <c r="Y109" s="4" t="s">
        <v>6</v>
      </c>
      <c r="Z109" s="3"/>
    </row>
    <row r="110" spans="1:26" x14ac:dyDescent="0.2">
      <c r="A110" s="5">
        <v>206</v>
      </c>
      <c r="B110" s="5" t="s">
        <v>60</v>
      </c>
      <c r="C110" s="5" t="s">
        <v>4</v>
      </c>
      <c r="D110" s="5" t="s">
        <v>62</v>
      </c>
      <c r="E110" s="5">
        <v>-1.3462000000000001</v>
      </c>
      <c r="F110" s="5">
        <v>-0.69850000000000001</v>
      </c>
      <c r="G110" s="5" t="s">
        <v>6</v>
      </c>
      <c r="H110" s="5" t="s">
        <v>6</v>
      </c>
      <c r="I110" s="3">
        <v>207</v>
      </c>
      <c r="J110" s="3">
        <v>0.08</v>
      </c>
      <c r="K110" s="5" t="s">
        <v>6</v>
      </c>
      <c r="L110" s="5">
        <f t="shared" si="31"/>
        <v>2.4383999999999999E-2</v>
      </c>
      <c r="M110" s="5">
        <f t="shared" si="32"/>
        <v>2.5399999999999978E-2</v>
      </c>
      <c r="N110" s="5" t="s">
        <v>6</v>
      </c>
      <c r="O110" s="3" t="s">
        <v>63</v>
      </c>
      <c r="P110" s="9" t="s">
        <v>64</v>
      </c>
      <c r="Q110" s="4">
        <f t="shared" si="20"/>
        <v>1.0159999999999787E-3</v>
      </c>
      <c r="R110" s="3">
        <f t="shared" si="33"/>
        <v>1.0159999999999787E-3</v>
      </c>
      <c r="S110" s="4">
        <f t="shared" si="22"/>
        <v>4.1666666666665799</v>
      </c>
      <c r="T110" s="4" t="s">
        <v>6</v>
      </c>
      <c r="U110" s="4" t="s">
        <v>6</v>
      </c>
      <c r="V110" s="4" t="s">
        <v>6</v>
      </c>
      <c r="W110" s="5" t="s">
        <v>6</v>
      </c>
      <c r="X110" s="4" t="s">
        <v>6</v>
      </c>
      <c r="Y110" s="4" t="s">
        <v>6</v>
      </c>
      <c r="Z110" s="3"/>
    </row>
    <row r="111" spans="1:26" x14ac:dyDescent="0.2">
      <c r="A111" s="5">
        <v>207</v>
      </c>
      <c r="B111" s="5" t="s">
        <v>60</v>
      </c>
      <c r="C111" s="5" t="s">
        <v>4</v>
      </c>
      <c r="D111" s="5" t="s">
        <v>62</v>
      </c>
      <c r="E111" s="5">
        <v>-1.3462000000000001</v>
      </c>
      <c r="F111" s="5">
        <v>-0.67310000000000003</v>
      </c>
      <c r="G111" s="5" t="s">
        <v>6</v>
      </c>
      <c r="H111" s="5" t="s">
        <v>6</v>
      </c>
      <c r="I111" s="3">
        <v>208</v>
      </c>
      <c r="J111" s="3">
        <v>0.16</v>
      </c>
      <c r="K111" s="5" t="s">
        <v>6</v>
      </c>
      <c r="L111" s="5">
        <f t="shared" si="31"/>
        <v>4.8767999999999999E-2</v>
      </c>
      <c r="M111" s="5">
        <f t="shared" si="32"/>
        <v>5.3881536726414957E-2</v>
      </c>
      <c r="N111" s="5" t="s">
        <v>6</v>
      </c>
      <c r="O111" s="3" t="s">
        <v>63</v>
      </c>
      <c r="P111" s="9" t="s">
        <v>64</v>
      </c>
      <c r="Q111" s="4">
        <f t="shared" si="20"/>
        <v>5.1135367264149578E-3</v>
      </c>
      <c r="R111" s="3">
        <f t="shared" si="33"/>
        <v>5.1135367264149578E-3</v>
      </c>
      <c r="S111" s="4">
        <f t="shared" si="22"/>
        <v>10.485434560398126</v>
      </c>
      <c r="T111" s="4" t="s">
        <v>6</v>
      </c>
      <c r="U111" s="4" t="s">
        <v>6</v>
      </c>
      <c r="V111" s="4" t="s">
        <v>6</v>
      </c>
      <c r="W111" s="5" t="s">
        <v>6</v>
      </c>
      <c r="X111" s="4" t="s">
        <v>6</v>
      </c>
      <c r="Y111" s="4" t="s">
        <v>6</v>
      </c>
      <c r="Z111" s="3"/>
    </row>
    <row r="112" spans="1:26" x14ac:dyDescent="0.2">
      <c r="A112" s="5">
        <v>208</v>
      </c>
      <c r="B112" s="5" t="s">
        <v>60</v>
      </c>
      <c r="C112" s="5" t="s">
        <v>4</v>
      </c>
      <c r="D112" s="5" t="s">
        <v>62</v>
      </c>
      <c r="E112" s="5">
        <v>-1.3843000000000001</v>
      </c>
      <c r="F112" s="5">
        <v>-0.71120000000000005</v>
      </c>
      <c r="G112" s="5" t="s">
        <v>6</v>
      </c>
      <c r="H112" s="5" t="s">
        <v>6</v>
      </c>
      <c r="I112" s="3">
        <v>209</v>
      </c>
      <c r="J112" s="3">
        <v>0.03</v>
      </c>
      <c r="K112" s="5" t="s">
        <v>6</v>
      </c>
      <c r="L112" s="5">
        <f t="shared" si="31"/>
        <v>9.1439999999999994E-3</v>
      </c>
      <c r="M112" s="5">
        <f t="shared" si="32"/>
        <v>1.7960512242138293E-2</v>
      </c>
      <c r="N112" s="5" t="s">
        <v>6</v>
      </c>
      <c r="O112" s="3" t="s">
        <v>63</v>
      </c>
      <c r="P112" s="9" t="s">
        <v>64</v>
      </c>
      <c r="Q112" s="4">
        <f t="shared" si="20"/>
        <v>8.8165122421382941E-3</v>
      </c>
      <c r="R112" s="3">
        <f t="shared" si="33"/>
        <v>8.8165122421382941E-3</v>
      </c>
      <c r="S112" s="4">
        <f t="shared" si="22"/>
        <v>96.4185503295964</v>
      </c>
      <c r="T112" s="4" t="s">
        <v>6</v>
      </c>
      <c r="U112" s="4" t="s">
        <v>6</v>
      </c>
      <c r="V112" s="4" t="s">
        <v>6</v>
      </c>
      <c r="W112" s="5" t="s">
        <v>6</v>
      </c>
      <c r="X112" s="4" t="s">
        <v>6</v>
      </c>
      <c r="Y112" s="4" t="s">
        <v>6</v>
      </c>
      <c r="Z112" s="3"/>
    </row>
    <row r="113" spans="1:26" x14ac:dyDescent="0.2">
      <c r="A113" s="5">
        <v>209</v>
      </c>
      <c r="B113" s="5" t="s">
        <v>60</v>
      </c>
      <c r="C113" s="5" t="s">
        <v>4</v>
      </c>
      <c r="D113" s="5" t="s">
        <v>62</v>
      </c>
      <c r="E113" s="5">
        <v>-1.397</v>
      </c>
      <c r="F113" s="5">
        <v>-0.69850000000000001</v>
      </c>
      <c r="G113" s="5" t="s">
        <v>6</v>
      </c>
      <c r="H113" s="5" t="s">
        <v>6</v>
      </c>
      <c r="I113" s="3">
        <v>210</v>
      </c>
      <c r="J113" s="3">
        <v>0.18</v>
      </c>
      <c r="K113" s="5" t="s">
        <v>6</v>
      </c>
      <c r="L113" s="5">
        <f t="shared" si="31"/>
        <v>5.4864000000000003E-2</v>
      </c>
      <c r="M113" s="5">
        <f t="shared" si="32"/>
        <v>6.3499999999999987E-2</v>
      </c>
      <c r="N113" s="5" t="s">
        <v>6</v>
      </c>
      <c r="O113" s="3" t="s">
        <v>63</v>
      </c>
      <c r="P113" s="9" t="s">
        <v>64</v>
      </c>
      <c r="Q113" s="4">
        <f t="shared" si="20"/>
        <v>8.635999999999984E-3</v>
      </c>
      <c r="R113" s="3">
        <f t="shared" si="33"/>
        <v>8.635999999999984E-3</v>
      </c>
      <c r="S113" s="4">
        <f t="shared" si="22"/>
        <v>15.74074074074071</v>
      </c>
      <c r="T113" s="4" t="s">
        <v>6</v>
      </c>
      <c r="U113" s="4" t="s">
        <v>6</v>
      </c>
      <c r="V113" s="4" t="s">
        <v>6</v>
      </c>
      <c r="W113" s="5" t="s">
        <v>6</v>
      </c>
      <c r="X113" s="4" t="s">
        <v>6</v>
      </c>
      <c r="Y113" s="4" t="s">
        <v>6</v>
      </c>
      <c r="Z113" s="3"/>
    </row>
    <row r="114" spans="1:26" x14ac:dyDescent="0.2">
      <c r="A114" s="5">
        <v>210</v>
      </c>
      <c r="B114" s="5" t="s">
        <v>60</v>
      </c>
      <c r="C114" s="5" t="s">
        <v>12</v>
      </c>
      <c r="D114" s="5" t="s">
        <v>62</v>
      </c>
      <c r="E114" s="5">
        <v>-1.3462000000000001</v>
      </c>
      <c r="F114" s="5">
        <v>-0.66039999999999999</v>
      </c>
      <c r="G114" s="5" t="s">
        <v>6</v>
      </c>
      <c r="H114" s="5" t="s">
        <v>6</v>
      </c>
      <c r="I114" s="3">
        <v>211</v>
      </c>
      <c r="J114" s="3">
        <v>4.5</v>
      </c>
      <c r="K114" s="5" t="s">
        <v>6</v>
      </c>
      <c r="L114" s="5">
        <f t="shared" si="31"/>
        <v>1.3715999999999999</v>
      </c>
      <c r="M114" s="5">
        <f t="shared" si="32"/>
        <v>1.3733187148291544</v>
      </c>
      <c r="N114" s="5" t="s">
        <v>6</v>
      </c>
      <c r="O114" s="3" t="s">
        <v>63</v>
      </c>
      <c r="P114" s="9" t="s">
        <v>64</v>
      </c>
      <c r="Q114" s="4">
        <f t="shared" si="20"/>
        <v>1.7187148291544219E-3</v>
      </c>
      <c r="R114" s="3">
        <f t="shared" si="33"/>
        <v>1.7187148291544219E-3</v>
      </c>
      <c r="S114" s="4">
        <f t="shared" si="22"/>
        <v>0.12530729288089984</v>
      </c>
      <c r="T114" s="4" t="s">
        <v>6</v>
      </c>
      <c r="U114" s="4" t="s">
        <v>6</v>
      </c>
      <c r="V114" s="4" t="s">
        <v>6</v>
      </c>
      <c r="W114" s="5" t="s">
        <v>6</v>
      </c>
      <c r="X114" s="4" t="s">
        <v>6</v>
      </c>
      <c r="Y114" s="4" t="s">
        <v>6</v>
      </c>
      <c r="Z114" s="3"/>
    </row>
    <row r="115" spans="1:26" x14ac:dyDescent="0.2">
      <c r="A115" s="5">
        <v>211</v>
      </c>
      <c r="B115" s="5" t="s">
        <v>60</v>
      </c>
      <c r="C115" s="5" t="s">
        <v>12</v>
      </c>
      <c r="D115" s="5" t="s">
        <v>62</v>
      </c>
      <c r="E115" s="5">
        <v>-8.8900000000000007E-2</v>
      </c>
      <c r="F115" s="5">
        <v>-0.10795</v>
      </c>
      <c r="G115" s="5" t="s">
        <v>6</v>
      </c>
      <c r="H115" s="5" t="s">
        <v>6</v>
      </c>
      <c r="I115" s="3">
        <v>212</v>
      </c>
      <c r="J115" s="3">
        <v>3.51</v>
      </c>
      <c r="K115" s="5" t="s">
        <v>6</v>
      </c>
      <c r="L115" s="5">
        <f t="shared" si="31"/>
        <v>1.0698479999999999</v>
      </c>
      <c r="M115" s="5">
        <f t="shared" si="32"/>
        <v>1.0554189038007611</v>
      </c>
      <c r="N115" s="5" t="s">
        <v>6</v>
      </c>
      <c r="O115" s="3" t="s">
        <v>6</v>
      </c>
      <c r="P115" s="3" t="s">
        <v>6</v>
      </c>
      <c r="Q115" s="4">
        <f t="shared" si="20"/>
        <v>-1.4429096199238822E-2</v>
      </c>
      <c r="R115" s="3">
        <f t="shared" si="33"/>
        <v>1.4429096199238822E-2</v>
      </c>
      <c r="S115" s="4">
        <f t="shared" si="22"/>
        <v>1.3487052552548422</v>
      </c>
      <c r="T115" s="4" t="s">
        <v>6</v>
      </c>
      <c r="U115" s="4" t="s">
        <v>6</v>
      </c>
      <c r="V115" s="4" t="s">
        <v>6</v>
      </c>
      <c r="W115" s="5" t="s">
        <v>6</v>
      </c>
      <c r="X115" s="4" t="s">
        <v>6</v>
      </c>
      <c r="Y115" s="4" t="s">
        <v>6</v>
      </c>
      <c r="Z115" s="3"/>
    </row>
    <row r="116" spans="1:26" x14ac:dyDescent="0.2">
      <c r="A116" s="5">
        <v>212</v>
      </c>
      <c r="B116" s="5" t="s">
        <v>60</v>
      </c>
      <c r="C116" s="5" t="s">
        <v>12</v>
      </c>
      <c r="D116" s="5" t="s">
        <v>62</v>
      </c>
      <c r="E116" s="5">
        <v>-1.1049</v>
      </c>
      <c r="F116" s="5">
        <v>0.17780000000000001</v>
      </c>
      <c r="G116" s="5" t="s">
        <v>6</v>
      </c>
      <c r="H116" s="5" t="s">
        <v>6</v>
      </c>
      <c r="I116" s="3">
        <v>213</v>
      </c>
      <c r="J116" s="3">
        <v>4.0999999999999996</v>
      </c>
      <c r="K116" s="5" t="s">
        <v>6</v>
      </c>
      <c r="L116" s="5">
        <f t="shared" si="31"/>
        <v>1.2496799999999999</v>
      </c>
      <c r="M116" s="5">
        <f t="shared" si="32"/>
        <v>1.2342544510756281</v>
      </c>
      <c r="N116" s="5" t="s">
        <v>6</v>
      </c>
      <c r="O116" s="3" t="s">
        <v>6</v>
      </c>
      <c r="P116" s="3" t="s">
        <v>6</v>
      </c>
      <c r="Q116" s="4">
        <f t="shared" si="20"/>
        <v>-1.5425548924371757E-2</v>
      </c>
      <c r="R116" s="3">
        <f t="shared" si="33"/>
        <v>1.5425548924371757E-2</v>
      </c>
      <c r="S116" s="4">
        <f t="shared" si="22"/>
        <v>1.2343599100867229</v>
      </c>
      <c r="T116" s="4" t="s">
        <v>6</v>
      </c>
      <c r="U116" s="4" t="s">
        <v>6</v>
      </c>
      <c r="V116" s="4" t="s">
        <v>6</v>
      </c>
      <c r="W116" s="5" t="s">
        <v>6</v>
      </c>
      <c r="X116" s="4" t="s">
        <v>6</v>
      </c>
      <c r="Y116" s="4" t="s">
        <v>6</v>
      </c>
      <c r="Z116" s="3"/>
    </row>
    <row r="117" spans="1:26" x14ac:dyDescent="0.2">
      <c r="A117" s="5">
        <v>213</v>
      </c>
      <c r="B117" s="5" t="s">
        <v>60</v>
      </c>
      <c r="C117" s="5" t="s">
        <v>12</v>
      </c>
      <c r="D117" s="5" t="s">
        <v>62</v>
      </c>
      <c r="E117" s="5">
        <v>-1.905</v>
      </c>
      <c r="F117" s="5">
        <v>-0.76200000000000001</v>
      </c>
      <c r="G117" s="5" t="s">
        <v>6</v>
      </c>
      <c r="H117" s="5" t="s">
        <v>6</v>
      </c>
      <c r="I117" s="3">
        <v>214</v>
      </c>
      <c r="J117" s="3">
        <v>0.14000000000000001</v>
      </c>
      <c r="K117" s="5" t="s">
        <v>6</v>
      </c>
      <c r="L117" s="5">
        <f t="shared" si="31"/>
        <v>4.2672000000000009E-2</v>
      </c>
      <c r="M117" s="5">
        <f t="shared" si="32"/>
        <v>4.5790501198392675E-2</v>
      </c>
      <c r="N117" s="5" t="s">
        <v>6</v>
      </c>
      <c r="O117" s="3" t="s">
        <v>65</v>
      </c>
      <c r="P117" s="3" t="s">
        <v>66</v>
      </c>
      <c r="Q117" s="4">
        <f t="shared" si="20"/>
        <v>3.1185011983926661E-3</v>
      </c>
      <c r="R117" s="3">
        <f t="shared" si="33"/>
        <v>3.1185011983926661E-3</v>
      </c>
      <c r="S117" s="4">
        <f t="shared" si="22"/>
        <v>7.3080736745234933</v>
      </c>
      <c r="T117" s="4" t="s">
        <v>6</v>
      </c>
      <c r="U117" s="4" t="s">
        <v>6</v>
      </c>
      <c r="V117" s="4" t="s">
        <v>6</v>
      </c>
      <c r="W117" s="5" t="s">
        <v>6</v>
      </c>
      <c r="X117" s="4" t="s">
        <v>6</v>
      </c>
      <c r="Y117" s="4" t="s">
        <v>6</v>
      </c>
      <c r="Z117" s="3"/>
    </row>
    <row r="118" spans="1:26" x14ac:dyDescent="0.2">
      <c r="A118" s="5">
        <v>214</v>
      </c>
      <c r="B118" s="5" t="s">
        <v>60</v>
      </c>
      <c r="C118" s="5" t="s">
        <v>12</v>
      </c>
      <c r="D118" s="5" t="s">
        <v>62</v>
      </c>
      <c r="E118" s="5">
        <v>-1.9431</v>
      </c>
      <c r="F118" s="5">
        <v>-0.78739999999999999</v>
      </c>
      <c r="G118" s="5" t="s">
        <v>6</v>
      </c>
      <c r="H118" s="5" t="s">
        <v>6</v>
      </c>
      <c r="I118" s="3">
        <v>215</v>
      </c>
      <c r="J118" s="3">
        <v>0.09</v>
      </c>
      <c r="K118" s="5" t="s">
        <v>6</v>
      </c>
      <c r="L118" s="5">
        <f t="shared" si="31"/>
        <v>2.7432000000000002E-2</v>
      </c>
      <c r="M118" s="5">
        <f t="shared" si="32"/>
        <v>4.0160926284138421E-2</v>
      </c>
      <c r="N118" s="5" t="s">
        <v>6</v>
      </c>
      <c r="O118" s="3" t="s">
        <v>65</v>
      </c>
      <c r="P118" s="3" t="s">
        <v>66</v>
      </c>
      <c r="Q118" s="4">
        <f t="shared" si="20"/>
        <v>1.2728926284138419E-2</v>
      </c>
      <c r="R118" s="3">
        <f t="shared" si="33"/>
        <v>1.2728926284138419E-2</v>
      </c>
      <c r="S118" s="4">
        <f t="shared" si="22"/>
        <v>46.401743526313858</v>
      </c>
      <c r="T118" s="4" t="s">
        <v>6</v>
      </c>
      <c r="U118" s="4" t="s">
        <v>6</v>
      </c>
      <c r="V118" s="4" t="s">
        <v>6</v>
      </c>
      <c r="W118" s="5" t="s">
        <v>6</v>
      </c>
      <c r="X118" s="4" t="s">
        <v>6</v>
      </c>
      <c r="Y118" s="4" t="s">
        <v>6</v>
      </c>
      <c r="Z118" s="3"/>
    </row>
    <row r="119" spans="1:26" x14ac:dyDescent="0.2">
      <c r="A119" s="5">
        <v>215</v>
      </c>
      <c r="B119" s="5" t="s">
        <v>60</v>
      </c>
      <c r="C119" s="5" t="s">
        <v>12</v>
      </c>
      <c r="D119" s="5" t="s">
        <v>62</v>
      </c>
      <c r="E119" s="5">
        <v>-1.9812000000000001</v>
      </c>
      <c r="F119" s="5">
        <v>-0.77470000000000006</v>
      </c>
      <c r="G119" s="5" t="s">
        <v>6</v>
      </c>
      <c r="H119" s="5" t="s">
        <v>6</v>
      </c>
      <c r="I119" s="3">
        <v>216</v>
      </c>
      <c r="J119" s="3">
        <v>0.14000000000000001</v>
      </c>
      <c r="K119" s="5" t="s">
        <v>6</v>
      </c>
      <c r="L119" s="5">
        <f t="shared" si="31"/>
        <v>4.2672000000000009E-2</v>
      </c>
      <c r="M119" s="5">
        <f t="shared" si="32"/>
        <v>4.5790501198392737E-2</v>
      </c>
      <c r="N119" s="5" t="s">
        <v>6</v>
      </c>
      <c r="O119" s="3" t="s">
        <v>65</v>
      </c>
      <c r="P119" s="3" t="s">
        <v>66</v>
      </c>
      <c r="Q119" s="4">
        <f t="shared" si="20"/>
        <v>3.1185011983927285E-3</v>
      </c>
      <c r="R119" s="3">
        <f t="shared" si="33"/>
        <v>3.1185011983927285E-3</v>
      </c>
      <c r="S119" s="4">
        <f t="shared" si="22"/>
        <v>7.3080736745236408</v>
      </c>
      <c r="T119" s="4" t="s">
        <v>6</v>
      </c>
      <c r="U119" s="4" t="s">
        <v>6</v>
      </c>
      <c r="V119" s="4" t="s">
        <v>6</v>
      </c>
      <c r="W119" s="5" t="s">
        <v>6</v>
      </c>
      <c r="X119" s="4" t="s">
        <v>6</v>
      </c>
      <c r="Y119" s="4" t="s">
        <v>6</v>
      </c>
      <c r="Z119" s="3"/>
    </row>
    <row r="120" spans="1:26" x14ac:dyDescent="0.2">
      <c r="A120" s="5">
        <v>216</v>
      </c>
      <c r="B120" s="5" t="s">
        <v>60</v>
      </c>
      <c r="C120" s="5" t="s">
        <v>12</v>
      </c>
      <c r="D120" s="5" t="s">
        <v>62</v>
      </c>
      <c r="E120" s="5">
        <v>-2.0066000000000002</v>
      </c>
      <c r="F120" s="5">
        <v>-0.73660000000000003</v>
      </c>
      <c r="G120" s="5" t="s">
        <v>6</v>
      </c>
      <c r="H120" s="5" t="s">
        <v>6</v>
      </c>
      <c r="I120" s="3">
        <v>217</v>
      </c>
      <c r="J120" s="3">
        <v>0.08</v>
      </c>
      <c r="K120" s="5" t="s">
        <v>6</v>
      </c>
      <c r="L120" s="5">
        <f t="shared" si="31"/>
        <v>2.4383999999999999E-2</v>
      </c>
      <c r="M120" s="5">
        <f t="shared" si="32"/>
        <v>2.7127211891383247E-2</v>
      </c>
      <c r="N120" s="5" t="s">
        <v>6</v>
      </c>
      <c r="O120" s="3" t="s">
        <v>65</v>
      </c>
      <c r="P120" s="3" t="s">
        <v>66</v>
      </c>
      <c r="Q120" s="4">
        <f t="shared" si="20"/>
        <v>2.7432118913832473E-3</v>
      </c>
      <c r="R120" s="3">
        <f t="shared" si="33"/>
        <v>2.7432118913832473E-3</v>
      </c>
      <c r="S120" s="4">
        <f t="shared" si="22"/>
        <v>11.250048767155706</v>
      </c>
      <c r="T120" s="4" t="s">
        <v>6</v>
      </c>
      <c r="U120" s="4" t="s">
        <v>6</v>
      </c>
      <c r="V120" s="4" t="s">
        <v>6</v>
      </c>
      <c r="W120" s="5" t="s">
        <v>6</v>
      </c>
      <c r="X120" s="4" t="s">
        <v>6</v>
      </c>
      <c r="Y120" s="4" t="s">
        <v>6</v>
      </c>
      <c r="Z120" s="3"/>
    </row>
    <row r="121" spans="1:26" x14ac:dyDescent="0.2">
      <c r="A121" s="5">
        <v>217</v>
      </c>
      <c r="B121" s="5" t="s">
        <v>60</v>
      </c>
      <c r="C121" s="5" t="s">
        <v>12</v>
      </c>
      <c r="D121" s="5" t="s">
        <v>62</v>
      </c>
      <c r="E121" s="5">
        <v>-1.9812000000000001</v>
      </c>
      <c r="F121" s="5">
        <v>-0.72707500000000003</v>
      </c>
      <c r="G121" s="5" t="s">
        <v>6</v>
      </c>
      <c r="H121" s="5" t="s">
        <v>6</v>
      </c>
      <c r="I121" s="3">
        <v>218</v>
      </c>
      <c r="J121" s="3">
        <v>0.14000000000000001</v>
      </c>
      <c r="K121" s="5" t="s">
        <v>6</v>
      </c>
      <c r="L121" s="5">
        <f t="shared" si="31"/>
        <v>4.2672000000000009E-2</v>
      </c>
      <c r="M121" s="5">
        <f t="shared" si="32"/>
        <v>4.1275000000000013E-2</v>
      </c>
      <c r="N121" s="5" t="s">
        <v>6</v>
      </c>
      <c r="O121" s="3" t="s">
        <v>65</v>
      </c>
      <c r="P121" s="3" t="s">
        <v>66</v>
      </c>
      <c r="Q121" s="4">
        <f t="shared" si="20"/>
        <v>-1.3969999999999955E-3</v>
      </c>
      <c r="R121" s="3">
        <f t="shared" si="33"/>
        <v>1.3969999999999955E-3</v>
      </c>
      <c r="S121" s="4">
        <f t="shared" si="22"/>
        <v>3.2738095238095131</v>
      </c>
      <c r="T121" s="4" t="s">
        <v>6</v>
      </c>
      <c r="U121" s="4" t="s">
        <v>6</v>
      </c>
      <c r="V121" s="4" t="s">
        <v>6</v>
      </c>
      <c r="W121" s="5" t="s">
        <v>6</v>
      </c>
      <c r="X121" s="4" t="s">
        <v>6</v>
      </c>
      <c r="Y121" s="4" t="s">
        <v>6</v>
      </c>
      <c r="Z121" s="3"/>
    </row>
    <row r="122" spans="1:26" x14ac:dyDescent="0.2">
      <c r="A122" s="5">
        <v>218</v>
      </c>
      <c r="B122" s="5" t="s">
        <v>60</v>
      </c>
      <c r="C122" s="5" t="s">
        <v>12</v>
      </c>
      <c r="D122" s="5" t="s">
        <v>62</v>
      </c>
      <c r="E122" s="5">
        <v>-1.9431</v>
      </c>
      <c r="F122" s="5">
        <v>-0.71120000000000005</v>
      </c>
      <c r="G122" s="5" t="s">
        <v>6</v>
      </c>
      <c r="H122" s="5" t="s">
        <v>6</v>
      </c>
      <c r="I122" s="3">
        <v>219</v>
      </c>
      <c r="J122" s="3">
        <v>1.93</v>
      </c>
      <c r="K122" s="5" t="s">
        <v>6</v>
      </c>
      <c r="L122" s="5">
        <f t="shared" si="31"/>
        <v>0.58826400000000001</v>
      </c>
      <c r="M122" s="5">
        <f t="shared" si="32"/>
        <v>0.58502767455907601</v>
      </c>
      <c r="N122" s="5" t="s">
        <v>6</v>
      </c>
      <c r="O122" s="3" t="s">
        <v>65</v>
      </c>
      <c r="P122" s="3" t="s">
        <v>66</v>
      </c>
      <c r="Q122" s="4">
        <f t="shared" si="20"/>
        <v>-3.2363254409240039E-3</v>
      </c>
      <c r="R122" s="3">
        <f t="shared" si="33"/>
        <v>3.2363254409240039E-3</v>
      </c>
      <c r="S122" s="4">
        <f t="shared" si="22"/>
        <v>0.55014847771136832</v>
      </c>
      <c r="T122" s="4" t="s">
        <v>6</v>
      </c>
      <c r="U122" s="4" t="s">
        <v>6</v>
      </c>
      <c r="V122" s="4" t="s">
        <v>6</v>
      </c>
      <c r="W122" s="5" t="s">
        <v>6</v>
      </c>
      <c r="X122" s="4" t="s">
        <v>6</v>
      </c>
      <c r="Y122" s="4" t="s">
        <v>6</v>
      </c>
      <c r="Z122" s="3"/>
    </row>
    <row r="123" spans="1:26" x14ac:dyDescent="0.2">
      <c r="A123" s="5">
        <v>219</v>
      </c>
      <c r="B123" s="5" t="s">
        <v>60</v>
      </c>
      <c r="C123" s="5" t="s">
        <v>4</v>
      </c>
      <c r="D123" s="5" t="s">
        <v>62</v>
      </c>
      <c r="E123" s="5">
        <v>-1.6763999999999999</v>
      </c>
      <c r="F123" s="5">
        <v>-0.1905</v>
      </c>
      <c r="G123" s="5" t="s">
        <v>6</v>
      </c>
      <c r="H123" s="5" t="s">
        <v>6</v>
      </c>
      <c r="I123" s="3">
        <v>220</v>
      </c>
      <c r="J123" s="3">
        <v>0.1</v>
      </c>
      <c r="K123" s="5" t="s">
        <v>6</v>
      </c>
      <c r="L123" s="5">
        <f t="shared" si="31"/>
        <v>3.048E-2</v>
      </c>
      <c r="M123" s="5">
        <f t="shared" si="32"/>
        <v>2.5399999999999867E-2</v>
      </c>
      <c r="N123" s="5" t="s">
        <v>6</v>
      </c>
      <c r="O123" s="3" t="s">
        <v>67</v>
      </c>
      <c r="P123" s="3" t="s">
        <v>68</v>
      </c>
      <c r="Q123" s="4">
        <f t="shared" si="20"/>
        <v>-5.080000000000133E-3</v>
      </c>
      <c r="R123" s="3">
        <f t="shared" si="33"/>
        <v>5.080000000000133E-3</v>
      </c>
      <c r="S123" s="4">
        <f t="shared" si="22"/>
        <v>16.666666666667105</v>
      </c>
      <c r="T123" s="4" t="s">
        <v>6</v>
      </c>
      <c r="U123" s="4" t="s">
        <v>6</v>
      </c>
      <c r="V123" s="4" t="s">
        <v>6</v>
      </c>
      <c r="W123" s="5" t="s">
        <v>6</v>
      </c>
      <c r="X123" s="4" t="s">
        <v>6</v>
      </c>
      <c r="Y123" s="4" t="s">
        <v>6</v>
      </c>
      <c r="Z123" s="3"/>
    </row>
    <row r="124" spans="1:26" x14ac:dyDescent="0.2">
      <c r="A124" s="5">
        <v>220</v>
      </c>
      <c r="B124" s="5" t="s">
        <v>60</v>
      </c>
      <c r="C124" s="5" t="s">
        <v>4</v>
      </c>
      <c r="D124" s="5" t="s">
        <v>62</v>
      </c>
      <c r="E124" s="5">
        <v>-1.651</v>
      </c>
      <c r="F124" s="5">
        <v>-0.1905</v>
      </c>
      <c r="G124" s="5" t="s">
        <v>6</v>
      </c>
      <c r="H124" s="5" t="s">
        <v>6</v>
      </c>
      <c r="I124" s="3">
        <v>221</v>
      </c>
      <c r="J124" s="3">
        <v>3.26</v>
      </c>
      <c r="K124" s="5" t="s">
        <v>6</v>
      </c>
      <c r="L124" s="5">
        <f t="shared" si="31"/>
        <v>0.99364799999999998</v>
      </c>
      <c r="M124" s="5">
        <f t="shared" si="32"/>
        <v>0.97583613378476597</v>
      </c>
      <c r="N124" s="5" t="s">
        <v>6</v>
      </c>
      <c r="O124" s="3" t="s">
        <v>67</v>
      </c>
      <c r="P124" s="3" t="s">
        <v>68</v>
      </c>
      <c r="Q124" s="4">
        <f t="shared" si="20"/>
        <v>-1.7811866215234007E-2</v>
      </c>
      <c r="R124" s="3">
        <f t="shared" si="33"/>
        <v>1.7811866215234007E-2</v>
      </c>
      <c r="S124" s="4">
        <f t="shared" si="22"/>
        <v>1.7925730455084707</v>
      </c>
      <c r="T124" s="4" t="s">
        <v>6</v>
      </c>
      <c r="U124" s="4" t="s">
        <v>6</v>
      </c>
      <c r="V124" s="4" t="s">
        <v>6</v>
      </c>
      <c r="W124" s="5" t="s">
        <v>6</v>
      </c>
      <c r="X124" s="4" t="s">
        <v>6</v>
      </c>
      <c r="Y124" s="4" t="s">
        <v>6</v>
      </c>
      <c r="Z124" s="3"/>
    </row>
    <row r="125" spans="1:26" x14ac:dyDescent="0.2">
      <c r="A125" s="5">
        <v>221</v>
      </c>
      <c r="B125" s="5" t="s">
        <v>60</v>
      </c>
      <c r="C125" s="5" t="s">
        <v>4</v>
      </c>
      <c r="D125" s="5" t="s">
        <v>62</v>
      </c>
      <c r="E125" s="5">
        <v>-2.4129999999999998</v>
      </c>
      <c r="F125" s="5">
        <v>-0.80010000000000003</v>
      </c>
      <c r="G125" s="5" t="s">
        <v>6</v>
      </c>
      <c r="H125" s="5" t="s">
        <v>6</v>
      </c>
      <c r="I125" s="3">
        <v>222</v>
      </c>
      <c r="J125" s="3">
        <v>0.12</v>
      </c>
      <c r="K125" s="5" t="s">
        <v>6</v>
      </c>
      <c r="L125" s="5">
        <f t="shared" si="31"/>
        <v>3.6575999999999997E-2</v>
      </c>
      <c r="M125" s="5">
        <f t="shared" si="32"/>
        <v>4.0160926284138455E-2</v>
      </c>
      <c r="N125" s="5" t="s">
        <v>6</v>
      </c>
      <c r="O125" s="3" t="s">
        <v>69</v>
      </c>
      <c r="P125" s="3" t="s">
        <v>70</v>
      </c>
      <c r="Q125" s="4">
        <f t="shared" si="20"/>
        <v>3.584926284138458E-3</v>
      </c>
      <c r="R125" s="3">
        <f t="shared" si="33"/>
        <v>3.584926284138458E-3</v>
      </c>
      <c r="S125" s="4">
        <f t="shared" si="22"/>
        <v>9.8013076447355054</v>
      </c>
      <c r="T125" s="4" t="s">
        <v>6</v>
      </c>
      <c r="U125" s="4" t="s">
        <v>6</v>
      </c>
      <c r="V125" s="4" t="s">
        <v>6</v>
      </c>
      <c r="W125" s="5" t="s">
        <v>6</v>
      </c>
      <c r="X125" s="4" t="s">
        <v>6</v>
      </c>
      <c r="Y125" s="4" t="s">
        <v>6</v>
      </c>
      <c r="Z125" s="3"/>
    </row>
    <row r="126" spans="1:26" x14ac:dyDescent="0.2">
      <c r="A126" s="5">
        <v>222</v>
      </c>
      <c r="B126" s="5" t="s">
        <v>60</v>
      </c>
      <c r="C126" s="5" t="s">
        <v>4</v>
      </c>
      <c r="D126" s="5" t="s">
        <v>62</v>
      </c>
      <c r="E126" s="5">
        <v>-2.4510999999999998</v>
      </c>
      <c r="F126" s="5">
        <v>-0.78739999999999999</v>
      </c>
      <c r="G126" s="5" t="s">
        <v>6</v>
      </c>
      <c r="H126" s="5" t="s">
        <v>6</v>
      </c>
      <c r="I126" s="3">
        <v>223</v>
      </c>
      <c r="J126" s="3">
        <v>0.12</v>
      </c>
      <c r="K126" s="5" t="s">
        <v>6</v>
      </c>
      <c r="L126" s="5">
        <f t="shared" si="31"/>
        <v>3.6575999999999997E-2</v>
      </c>
      <c r="M126" s="5">
        <f t="shared" si="32"/>
        <v>3.8100000000000023E-2</v>
      </c>
      <c r="N126" s="5" t="s">
        <v>6</v>
      </c>
      <c r="O126" s="3" t="s">
        <v>69</v>
      </c>
      <c r="P126" s="3" t="s">
        <v>70</v>
      </c>
      <c r="Q126" s="4">
        <f t="shared" si="20"/>
        <v>1.5240000000000253E-3</v>
      </c>
      <c r="R126" s="3">
        <f t="shared" si="33"/>
        <v>1.5240000000000253E-3</v>
      </c>
      <c r="S126" s="4">
        <f t="shared" si="22"/>
        <v>4.1666666666667362</v>
      </c>
      <c r="T126" s="4" t="s">
        <v>6</v>
      </c>
      <c r="U126" s="4" t="s">
        <v>6</v>
      </c>
      <c r="V126" s="4" t="s">
        <v>6</v>
      </c>
      <c r="W126" s="5" t="s">
        <v>6</v>
      </c>
      <c r="X126" s="4" t="s">
        <v>6</v>
      </c>
      <c r="Y126" s="4" t="s">
        <v>6</v>
      </c>
      <c r="Z126" s="3"/>
    </row>
    <row r="127" spans="1:26" x14ac:dyDescent="0.2">
      <c r="A127" s="5">
        <v>223</v>
      </c>
      <c r="B127" s="5" t="s">
        <v>60</v>
      </c>
      <c r="C127" s="5" t="s">
        <v>4</v>
      </c>
      <c r="D127" s="5" t="s">
        <v>62</v>
      </c>
      <c r="E127" s="5">
        <v>-2.4129999999999998</v>
      </c>
      <c r="F127" s="5">
        <v>-0.78739999999999999</v>
      </c>
      <c r="G127" s="5" t="s">
        <v>6</v>
      </c>
      <c r="H127" s="5" t="s">
        <v>6</v>
      </c>
      <c r="I127" s="3">
        <v>224</v>
      </c>
      <c r="J127" s="3">
        <v>0.19</v>
      </c>
      <c r="K127" s="5" t="s">
        <v>6</v>
      </c>
      <c r="L127" s="5">
        <f t="shared" si="31"/>
        <v>5.7911999999999998E-2</v>
      </c>
      <c r="M127" s="5">
        <f t="shared" si="32"/>
        <v>5.2363441445344473E-2</v>
      </c>
      <c r="N127" s="5" t="s">
        <v>6</v>
      </c>
      <c r="O127" s="3" t="s">
        <v>69</v>
      </c>
      <c r="P127" s="3" t="s">
        <v>70</v>
      </c>
      <c r="Q127" s="4">
        <f t="shared" si="20"/>
        <v>-5.5485585546555249E-3</v>
      </c>
      <c r="R127" s="3">
        <f t="shared" si="33"/>
        <v>5.5485585546555249E-3</v>
      </c>
      <c r="S127" s="4">
        <f t="shared" si="22"/>
        <v>9.5810169820685278</v>
      </c>
      <c r="T127" s="4" t="s">
        <v>6</v>
      </c>
      <c r="U127" s="4" t="s">
        <v>6</v>
      </c>
      <c r="V127" s="4" t="s">
        <v>6</v>
      </c>
      <c r="W127" s="5" t="s">
        <v>6</v>
      </c>
      <c r="X127" s="4" t="s">
        <v>6</v>
      </c>
      <c r="Y127" s="4" t="s">
        <v>6</v>
      </c>
      <c r="Z127" s="3"/>
    </row>
    <row r="128" spans="1:26" x14ac:dyDescent="0.2">
      <c r="A128" s="5">
        <v>224</v>
      </c>
      <c r="B128" s="5" t="s">
        <v>60</v>
      </c>
      <c r="C128" s="5" t="s">
        <v>4</v>
      </c>
      <c r="D128" s="5" t="s">
        <v>62</v>
      </c>
      <c r="E128" s="5">
        <v>-2.4638</v>
      </c>
      <c r="F128" s="5">
        <v>-0.80010000000000003</v>
      </c>
      <c r="G128" s="5" t="s">
        <v>6</v>
      </c>
      <c r="H128" s="5" t="s">
        <v>6</v>
      </c>
      <c r="I128" s="3">
        <v>225</v>
      </c>
      <c r="J128" s="3">
        <v>1.98</v>
      </c>
      <c r="K128" s="5" t="s">
        <v>6</v>
      </c>
      <c r="L128" s="5">
        <f t="shared" si="31"/>
        <v>0.60350400000000004</v>
      </c>
      <c r="M128" s="5">
        <f t="shared" si="32"/>
        <v>0.57501695627172578</v>
      </c>
      <c r="N128" s="5" t="s">
        <v>6</v>
      </c>
      <c r="O128" s="3" t="s">
        <v>69</v>
      </c>
      <c r="P128" s="3" t="s">
        <v>70</v>
      </c>
      <c r="Q128" s="4">
        <f t="shared" si="20"/>
        <v>-2.8487043728274264E-2</v>
      </c>
      <c r="R128" s="3">
        <f t="shared" si="33"/>
        <v>2.8487043728274264E-2</v>
      </c>
      <c r="S128" s="4">
        <f t="shared" si="22"/>
        <v>4.720274219934625</v>
      </c>
      <c r="T128" s="4" t="s">
        <v>6</v>
      </c>
      <c r="U128" s="4" t="s">
        <v>6</v>
      </c>
      <c r="V128" s="4" t="s">
        <v>6</v>
      </c>
      <c r="W128" s="5" t="s">
        <v>6</v>
      </c>
      <c r="X128" s="4" t="s">
        <v>6</v>
      </c>
      <c r="Y128" s="4" t="s">
        <v>6</v>
      </c>
      <c r="Z128" s="3"/>
    </row>
    <row r="129" spans="1:26" x14ac:dyDescent="0.2">
      <c r="A129" s="5">
        <v>225</v>
      </c>
      <c r="B129" s="5" t="s">
        <v>60</v>
      </c>
      <c r="C129" s="5" t="s">
        <v>12</v>
      </c>
      <c r="D129" s="5" t="s">
        <v>62</v>
      </c>
      <c r="E129" s="5">
        <v>-2.8828999999999998</v>
      </c>
      <c r="F129" s="5">
        <v>-1.1938</v>
      </c>
      <c r="G129" s="5" t="s">
        <v>6</v>
      </c>
      <c r="H129" s="5" t="s">
        <v>6</v>
      </c>
      <c r="I129" s="3">
        <v>226</v>
      </c>
      <c r="J129" s="3">
        <v>0.18</v>
      </c>
      <c r="K129" s="5" t="s">
        <v>6</v>
      </c>
      <c r="L129" s="5">
        <f t="shared" si="31"/>
        <v>5.4864000000000003E-2</v>
      </c>
      <c r="M129" s="5">
        <f t="shared" si="32"/>
        <v>2.8398063314247081E-2</v>
      </c>
      <c r="N129" s="5" t="s">
        <v>6</v>
      </c>
      <c r="O129" s="3" t="s">
        <v>71</v>
      </c>
      <c r="P129" s="3" t="s">
        <v>72</v>
      </c>
      <c r="Q129" s="4">
        <f t="shared" si="20"/>
        <v>-2.6465936685752922E-2</v>
      </c>
      <c r="R129" s="3">
        <f t="shared" si="33"/>
        <v>2.6465936685752922E-2</v>
      </c>
      <c r="S129" s="4">
        <f t="shared" si="22"/>
        <v>48.239167187505323</v>
      </c>
      <c r="T129" s="4" t="s">
        <v>6</v>
      </c>
      <c r="U129" s="4" t="s">
        <v>6</v>
      </c>
      <c r="V129" s="4" t="s">
        <v>6</v>
      </c>
      <c r="W129" s="5" t="s">
        <v>6</v>
      </c>
      <c r="X129" s="4" t="s">
        <v>6</v>
      </c>
      <c r="Y129" s="4" t="s">
        <v>6</v>
      </c>
      <c r="Z129" s="3"/>
    </row>
    <row r="130" spans="1:26" x14ac:dyDescent="0.2">
      <c r="A130" s="5">
        <v>226</v>
      </c>
      <c r="B130" s="5" t="s">
        <v>60</v>
      </c>
      <c r="C130" s="5" t="s">
        <v>4</v>
      </c>
      <c r="D130" s="5" t="s">
        <v>62</v>
      </c>
      <c r="E130" s="5">
        <v>-2.8702000000000001</v>
      </c>
      <c r="F130" s="5">
        <v>-1.1684000000000001</v>
      </c>
      <c r="G130" s="5" t="s">
        <v>6</v>
      </c>
      <c r="H130" s="5" t="s">
        <v>6</v>
      </c>
      <c r="I130" s="3">
        <v>227</v>
      </c>
      <c r="J130" s="3">
        <v>0.6</v>
      </c>
      <c r="K130" s="5" t="s">
        <v>6</v>
      </c>
      <c r="L130" s="5">
        <f t="shared" si="31"/>
        <v>0.18287999999999999</v>
      </c>
      <c r="M130" s="5">
        <f t="shared" si="32"/>
        <v>0.19344063688894336</v>
      </c>
      <c r="N130" s="5" t="s">
        <v>6</v>
      </c>
      <c r="O130" s="3" t="s">
        <v>71</v>
      </c>
      <c r="P130" s="3" t="s">
        <v>72</v>
      </c>
      <c r="Q130" s="4">
        <f t="shared" si="20"/>
        <v>1.0560636888943375E-2</v>
      </c>
      <c r="R130" s="3">
        <f t="shared" si="33"/>
        <v>1.0560636888943375E-2</v>
      </c>
      <c r="S130" s="4">
        <f t="shared" si="22"/>
        <v>5.7746264703321168</v>
      </c>
      <c r="T130" s="4" t="s">
        <v>6</v>
      </c>
      <c r="U130" s="4" t="s">
        <v>6</v>
      </c>
      <c r="V130" s="4" t="s">
        <v>6</v>
      </c>
      <c r="W130" s="5" t="s">
        <v>6</v>
      </c>
      <c r="X130" s="4" t="s">
        <v>6</v>
      </c>
      <c r="Y130" s="4" t="s">
        <v>6</v>
      </c>
      <c r="Z130" s="3"/>
    </row>
    <row r="131" spans="1:26" x14ac:dyDescent="0.2">
      <c r="A131" s="5">
        <v>227</v>
      </c>
      <c r="B131" s="5" t="s">
        <v>60</v>
      </c>
      <c r="C131" s="5" t="s">
        <v>4</v>
      </c>
      <c r="D131" s="5" t="s">
        <v>62</v>
      </c>
      <c r="E131" s="5">
        <v>-2.794</v>
      </c>
      <c r="F131" s="5">
        <v>-0.99060000000000004</v>
      </c>
      <c r="G131" s="5" t="s">
        <v>6</v>
      </c>
      <c r="H131" s="5" t="s">
        <v>6</v>
      </c>
      <c r="I131" s="3">
        <v>228</v>
      </c>
      <c r="J131" s="3">
        <v>1.95</v>
      </c>
      <c r="K131" s="5" t="s">
        <v>6</v>
      </c>
      <c r="L131" s="5">
        <f t="shared" si="31"/>
        <v>0.59436</v>
      </c>
      <c r="M131" s="5">
        <f t="shared" si="32"/>
        <v>0.62281815163015297</v>
      </c>
      <c r="N131" s="5" t="s">
        <v>6</v>
      </c>
      <c r="O131" s="3" t="s">
        <v>6</v>
      </c>
      <c r="P131" s="3" t="s">
        <v>6</v>
      </c>
      <c r="Q131" s="4">
        <f t="shared" ref="Q131:Q194" si="34">M131-L131</f>
        <v>2.8458151630152972E-2</v>
      </c>
      <c r="R131" s="3">
        <f t="shared" si="33"/>
        <v>2.8458151630152972E-2</v>
      </c>
      <c r="S131" s="4">
        <f t="shared" ref="S131:S194" si="35">ABS(R131/L131)*100</f>
        <v>4.788032779822494</v>
      </c>
      <c r="T131" s="4" t="s">
        <v>6</v>
      </c>
      <c r="U131" s="4" t="s">
        <v>6</v>
      </c>
      <c r="V131" s="4" t="s">
        <v>6</v>
      </c>
      <c r="W131" s="5" t="s">
        <v>6</v>
      </c>
      <c r="X131" s="4" t="s">
        <v>6</v>
      </c>
      <c r="Y131" s="4" t="s">
        <v>6</v>
      </c>
      <c r="Z131" s="3"/>
    </row>
    <row r="132" spans="1:26" x14ac:dyDescent="0.2">
      <c r="A132" s="5">
        <v>228</v>
      </c>
      <c r="B132" s="5" t="s">
        <v>60</v>
      </c>
      <c r="C132" s="5" t="s">
        <v>12</v>
      </c>
      <c r="D132" s="5" t="s">
        <v>62</v>
      </c>
      <c r="E132" s="5">
        <v>-3.2766000000000002</v>
      </c>
      <c r="F132" s="5">
        <v>-1.3843000000000001</v>
      </c>
      <c r="G132" s="5" t="s">
        <v>6</v>
      </c>
      <c r="H132" s="5" t="s">
        <v>6</v>
      </c>
      <c r="I132" s="3">
        <v>229</v>
      </c>
      <c r="J132" s="3">
        <v>1.3</v>
      </c>
      <c r="K132" s="5" t="s">
        <v>6</v>
      </c>
      <c r="L132" s="5">
        <f t="shared" si="31"/>
        <v>0.39623999999999998</v>
      </c>
      <c r="M132" s="5">
        <f t="shared" si="32"/>
        <v>0.39375120634735827</v>
      </c>
      <c r="N132" s="5" t="s">
        <v>6</v>
      </c>
      <c r="O132" s="3" t="s">
        <v>6</v>
      </c>
      <c r="P132" s="3" t="s">
        <v>6</v>
      </c>
      <c r="Q132" s="4">
        <f t="shared" si="34"/>
        <v>-2.4887936526417076E-3</v>
      </c>
      <c r="R132" s="3">
        <f t="shared" si="33"/>
        <v>2.4887936526417076E-3</v>
      </c>
      <c r="S132" s="4">
        <f t="shared" si="35"/>
        <v>0.6281025773878729</v>
      </c>
      <c r="T132" s="4" t="s">
        <v>6</v>
      </c>
      <c r="U132" s="4" t="s">
        <v>6</v>
      </c>
      <c r="V132" s="4" t="s">
        <v>6</v>
      </c>
      <c r="W132" s="5" t="s">
        <v>6</v>
      </c>
      <c r="X132" s="4" t="s">
        <v>6</v>
      </c>
      <c r="Y132" s="4" t="s">
        <v>6</v>
      </c>
      <c r="Z132" s="3"/>
    </row>
    <row r="133" spans="1:26" x14ac:dyDescent="0.2">
      <c r="A133" s="5">
        <v>229</v>
      </c>
      <c r="B133" s="5" t="s">
        <v>60</v>
      </c>
      <c r="C133" s="5" t="s">
        <v>4</v>
      </c>
      <c r="D133" s="5" t="s">
        <v>62</v>
      </c>
      <c r="E133" s="5">
        <v>-3.6703000000000001</v>
      </c>
      <c r="F133" s="5">
        <v>-1.3906499999999999</v>
      </c>
      <c r="G133" s="5" t="s">
        <v>6</v>
      </c>
      <c r="H133" s="5" t="s">
        <v>6</v>
      </c>
      <c r="I133" s="3">
        <v>230</v>
      </c>
      <c r="J133" s="3">
        <v>2.5299999999999998</v>
      </c>
      <c r="K133" s="5" t="s">
        <v>6</v>
      </c>
      <c r="L133" s="5">
        <f t="shared" si="31"/>
        <v>0.77114399999999994</v>
      </c>
      <c r="M133" s="5">
        <f t="shared" si="32"/>
        <v>0.78249419326918968</v>
      </c>
      <c r="N133" s="5" t="s">
        <v>6</v>
      </c>
      <c r="O133" s="3" t="s">
        <v>6</v>
      </c>
      <c r="P133" s="3" t="s">
        <v>6</v>
      </c>
      <c r="Q133" s="4">
        <f t="shared" si="34"/>
        <v>1.1350193269189734E-2</v>
      </c>
      <c r="R133" s="3">
        <f t="shared" si="33"/>
        <v>1.1350193269189734E-2</v>
      </c>
      <c r="S133" s="4">
        <f t="shared" si="35"/>
        <v>1.4718643040975143</v>
      </c>
      <c r="T133" s="4" t="s">
        <v>6</v>
      </c>
      <c r="U133" s="4" t="s">
        <v>6</v>
      </c>
      <c r="V133" s="4" t="s">
        <v>6</v>
      </c>
      <c r="W133" s="5" t="s">
        <v>6</v>
      </c>
      <c r="X133" s="4" t="s">
        <v>6</v>
      </c>
      <c r="Y133" s="4" t="s">
        <v>6</v>
      </c>
      <c r="Z133" s="3"/>
    </row>
    <row r="134" spans="1:26" x14ac:dyDescent="0.2">
      <c r="A134" s="5">
        <v>230</v>
      </c>
      <c r="B134" s="5" t="s">
        <v>60</v>
      </c>
      <c r="C134" s="5" t="s">
        <v>12</v>
      </c>
      <c r="D134" s="5" t="s">
        <v>62</v>
      </c>
      <c r="E134" s="5">
        <v>-3.4670999999999998</v>
      </c>
      <c r="F134" s="5">
        <v>-0.63500000000000001</v>
      </c>
      <c r="G134" s="5" t="s">
        <v>6</v>
      </c>
      <c r="H134" s="5" t="s">
        <v>6</v>
      </c>
      <c r="I134" s="3">
        <v>231</v>
      </c>
      <c r="J134" s="3">
        <v>0.11</v>
      </c>
      <c r="K134" s="5" t="s">
        <v>6</v>
      </c>
      <c r="L134" s="5">
        <f t="shared" si="31"/>
        <v>3.3528000000000002E-2</v>
      </c>
      <c r="M134" s="5">
        <f t="shared" si="32"/>
        <v>2.2895250599196181E-2</v>
      </c>
      <c r="N134" s="5" t="s">
        <v>6</v>
      </c>
      <c r="O134" s="3" t="s">
        <v>73</v>
      </c>
      <c r="P134" s="3" t="s">
        <v>74</v>
      </c>
      <c r="Q134" s="4">
        <f t="shared" si="34"/>
        <v>-1.0632749400803821E-2</v>
      </c>
      <c r="R134" s="3">
        <f t="shared" si="33"/>
        <v>1.0632749400803821E-2</v>
      </c>
      <c r="S134" s="4">
        <f t="shared" si="35"/>
        <v>31.713044025303688</v>
      </c>
      <c r="T134" s="4" t="s">
        <v>6</v>
      </c>
      <c r="U134" s="4" t="s">
        <v>6</v>
      </c>
      <c r="V134" s="4" t="s">
        <v>6</v>
      </c>
      <c r="W134" s="5" t="s">
        <v>6</v>
      </c>
      <c r="X134" s="4" t="s">
        <v>6</v>
      </c>
      <c r="Y134" s="4" t="s">
        <v>6</v>
      </c>
      <c r="Z134" s="3"/>
    </row>
    <row r="135" spans="1:26" x14ac:dyDescent="0.2">
      <c r="A135" s="5">
        <v>231</v>
      </c>
      <c r="B135" s="5" t="s">
        <v>60</v>
      </c>
      <c r="C135" s="5" t="s">
        <v>12</v>
      </c>
      <c r="D135" s="5" t="s">
        <v>62</v>
      </c>
      <c r="E135" s="5">
        <v>-3.4544000000000001</v>
      </c>
      <c r="F135" s="5">
        <v>-0.61595</v>
      </c>
      <c r="G135" s="5" t="s">
        <v>6</v>
      </c>
      <c r="H135" s="5" t="s">
        <v>6</v>
      </c>
      <c r="I135" s="3">
        <v>232</v>
      </c>
      <c r="J135" s="3">
        <v>0.26</v>
      </c>
      <c r="K135" s="5" t="s">
        <v>6</v>
      </c>
      <c r="L135" s="5">
        <f t="shared" si="31"/>
        <v>7.9247999999999999E-2</v>
      </c>
      <c r="M135" s="5">
        <f t="shared" si="32"/>
        <v>7.9565271946999569E-2</v>
      </c>
      <c r="N135" s="5" t="s">
        <v>6</v>
      </c>
      <c r="O135" s="3" t="s">
        <v>73</v>
      </c>
      <c r="P135" s="3" t="s">
        <v>74</v>
      </c>
      <c r="Q135" s="4">
        <f t="shared" si="34"/>
        <v>3.1727194699956995E-4</v>
      </c>
      <c r="R135" s="3">
        <f t="shared" si="33"/>
        <v>3.1727194699956995E-4</v>
      </c>
      <c r="S135" s="4">
        <f t="shared" si="35"/>
        <v>0.40035325434026092</v>
      </c>
      <c r="T135" s="4" t="s">
        <v>6</v>
      </c>
      <c r="U135" s="4" t="s">
        <v>6</v>
      </c>
      <c r="V135" s="4" t="s">
        <v>6</v>
      </c>
      <c r="W135" s="5" t="s">
        <v>6</v>
      </c>
      <c r="X135" s="4" t="s">
        <v>6</v>
      </c>
      <c r="Y135" s="4" t="s">
        <v>6</v>
      </c>
      <c r="Z135" s="3"/>
    </row>
    <row r="136" spans="1:26" x14ac:dyDescent="0.2">
      <c r="A136" s="5">
        <v>232</v>
      </c>
      <c r="B136" s="5" t="s">
        <v>60</v>
      </c>
      <c r="C136" s="5" t="s">
        <v>12</v>
      </c>
      <c r="D136" s="5" t="s">
        <v>62</v>
      </c>
      <c r="E136" s="5">
        <v>-3.4163000000000001</v>
      </c>
      <c r="F136" s="5">
        <v>-0.54610000000000003</v>
      </c>
      <c r="G136" s="5" t="s">
        <v>6</v>
      </c>
      <c r="H136" s="5" t="s">
        <v>6</v>
      </c>
      <c r="I136" s="3">
        <v>233</v>
      </c>
      <c r="J136" s="3">
        <v>0.49</v>
      </c>
      <c r="K136" s="5" t="s">
        <v>6</v>
      </c>
      <c r="L136" s="5">
        <f t="shared" si="31"/>
        <v>0.14935200000000001</v>
      </c>
      <c r="M136" s="5">
        <f t="shared" si="32"/>
        <v>0.15913054389399908</v>
      </c>
      <c r="N136" s="5" t="s">
        <v>6</v>
      </c>
      <c r="O136" s="3" t="s">
        <v>73</v>
      </c>
      <c r="P136" s="3" t="s">
        <v>74</v>
      </c>
      <c r="Q136" s="4">
        <f t="shared" si="34"/>
        <v>9.7785438939990699E-3</v>
      </c>
      <c r="R136" s="3">
        <f t="shared" si="33"/>
        <v>9.7785438939990699E-3</v>
      </c>
      <c r="S136" s="4">
        <f t="shared" si="35"/>
        <v>6.5473136576671687</v>
      </c>
      <c r="T136" s="4" t="s">
        <v>6</v>
      </c>
      <c r="U136" s="4" t="s">
        <v>6</v>
      </c>
      <c r="V136" s="4" t="s">
        <v>6</v>
      </c>
      <c r="W136" s="5" t="s">
        <v>6</v>
      </c>
      <c r="X136" s="4" t="s">
        <v>6</v>
      </c>
      <c r="Y136" s="4" t="s">
        <v>6</v>
      </c>
      <c r="Z136" s="3"/>
    </row>
    <row r="137" spans="1:26" x14ac:dyDescent="0.2">
      <c r="A137" s="5">
        <v>233</v>
      </c>
      <c r="B137" s="5" t="s">
        <v>60</v>
      </c>
      <c r="C137" s="5" t="s">
        <v>4</v>
      </c>
      <c r="D137" s="5" t="s">
        <v>62</v>
      </c>
      <c r="E137" s="5">
        <v>-3.556</v>
      </c>
      <c r="F137" s="5">
        <v>-0.62229999999999996</v>
      </c>
      <c r="G137" s="5" t="s">
        <v>6</v>
      </c>
      <c r="H137" s="5" t="s">
        <v>6</v>
      </c>
      <c r="I137" s="3">
        <v>234</v>
      </c>
      <c r="J137" s="3">
        <v>0.16</v>
      </c>
      <c r="K137" s="5" t="s">
        <v>6</v>
      </c>
      <c r="L137" s="5">
        <f t="shared" si="31"/>
        <v>4.8767999999999999E-2</v>
      </c>
      <c r="M137" s="5">
        <f t="shared" si="32"/>
        <v>5.2363441445344286E-2</v>
      </c>
      <c r="N137" s="5" t="s">
        <v>6</v>
      </c>
      <c r="O137" s="3" t="s">
        <v>73</v>
      </c>
      <c r="P137" s="3" t="s">
        <v>74</v>
      </c>
      <c r="Q137" s="4">
        <f t="shared" si="34"/>
        <v>3.5954414453442871E-3</v>
      </c>
      <c r="R137" s="3">
        <f t="shared" si="33"/>
        <v>3.5954414453442871E-3</v>
      </c>
      <c r="S137" s="4">
        <f t="shared" si="35"/>
        <v>7.3725423337932403</v>
      </c>
      <c r="T137" s="4" t="s">
        <v>6</v>
      </c>
      <c r="U137" s="4" t="s">
        <v>6</v>
      </c>
      <c r="V137" s="4" t="s">
        <v>6</v>
      </c>
      <c r="W137" s="5" t="s">
        <v>6</v>
      </c>
      <c r="X137" s="4" t="s">
        <v>6</v>
      </c>
      <c r="Y137" s="4" t="s">
        <v>6</v>
      </c>
      <c r="Z137" s="3"/>
    </row>
    <row r="138" spans="1:26" x14ac:dyDescent="0.2">
      <c r="A138" s="5">
        <v>234</v>
      </c>
      <c r="B138" s="5" t="s">
        <v>60</v>
      </c>
      <c r="C138" s="5" t="s">
        <v>4</v>
      </c>
      <c r="D138" s="5" t="s">
        <v>62</v>
      </c>
      <c r="E138" s="5">
        <v>-3.5432999999999999</v>
      </c>
      <c r="F138" s="5">
        <v>-0.57150000000000001</v>
      </c>
      <c r="G138" s="5" t="s">
        <v>6</v>
      </c>
      <c r="H138" s="5" t="s">
        <v>6</v>
      </c>
      <c r="I138" s="3">
        <v>235</v>
      </c>
      <c r="J138" s="3">
        <v>0.09</v>
      </c>
      <c r="K138" s="5" t="s">
        <v>6</v>
      </c>
      <c r="L138" s="5">
        <f t="shared" si="31"/>
        <v>2.7432000000000002E-2</v>
      </c>
      <c r="M138" s="5">
        <f t="shared" si="32"/>
        <v>1.7960512242138134E-2</v>
      </c>
      <c r="N138" s="5" t="s">
        <v>6</v>
      </c>
      <c r="O138" s="3" t="s">
        <v>73</v>
      </c>
      <c r="P138" s="3" t="s">
        <v>74</v>
      </c>
      <c r="Q138" s="4">
        <f t="shared" si="34"/>
        <v>-9.4714877578618677E-3</v>
      </c>
      <c r="R138" s="3">
        <f t="shared" si="33"/>
        <v>9.4714877578618677E-3</v>
      </c>
      <c r="S138" s="4">
        <f t="shared" si="35"/>
        <v>34.527149890135121</v>
      </c>
      <c r="T138" s="4" t="s">
        <v>6</v>
      </c>
      <c r="U138" s="4" t="s">
        <v>6</v>
      </c>
      <c r="V138" s="4" t="s">
        <v>6</v>
      </c>
      <c r="W138" s="5" t="s">
        <v>6</v>
      </c>
      <c r="X138" s="4" t="s">
        <v>6</v>
      </c>
      <c r="Y138" s="4" t="s">
        <v>6</v>
      </c>
      <c r="Z138" s="3"/>
    </row>
    <row r="139" spans="1:26" x14ac:dyDescent="0.2">
      <c r="A139" s="5">
        <v>235</v>
      </c>
      <c r="B139" s="5" t="s">
        <v>60</v>
      </c>
      <c r="C139" s="5" t="s">
        <v>4</v>
      </c>
      <c r="D139" s="5" t="s">
        <v>62</v>
      </c>
      <c r="E139" s="5">
        <v>-3.5306000000000002</v>
      </c>
      <c r="F139" s="5">
        <v>-0.58420000000000005</v>
      </c>
      <c r="G139" s="5" t="s">
        <v>6</v>
      </c>
      <c r="H139" s="5" t="s">
        <v>6</v>
      </c>
      <c r="I139" s="3">
        <v>236</v>
      </c>
      <c r="J139" s="3">
        <v>0.55000000000000004</v>
      </c>
      <c r="K139" s="5" t="s">
        <v>6</v>
      </c>
      <c r="L139" s="5">
        <f t="shared" si="31"/>
        <v>0.16764000000000001</v>
      </c>
      <c r="M139" s="5">
        <f t="shared" si="32"/>
        <v>0.17960512242138349</v>
      </c>
      <c r="N139" s="5" t="s">
        <v>6</v>
      </c>
      <c r="O139" s="3" t="s">
        <v>73</v>
      </c>
      <c r="P139" s="3" t="s">
        <v>74</v>
      </c>
      <c r="Q139" s="4">
        <f t="shared" si="34"/>
        <v>1.1965122421383478E-2</v>
      </c>
      <c r="R139" s="3">
        <f t="shared" si="33"/>
        <v>1.1965122421383478E-2</v>
      </c>
      <c r="S139" s="4">
        <f t="shared" si="35"/>
        <v>7.1373910888710794</v>
      </c>
      <c r="T139" s="4" t="s">
        <v>6</v>
      </c>
      <c r="U139" s="4" t="s">
        <v>6</v>
      </c>
      <c r="V139" s="4" t="s">
        <v>6</v>
      </c>
      <c r="W139" s="5" t="s">
        <v>6</v>
      </c>
      <c r="X139" s="4" t="s">
        <v>6</v>
      </c>
      <c r="Y139" s="4" t="s">
        <v>6</v>
      </c>
      <c r="Z139" s="3"/>
    </row>
    <row r="140" spans="1:26" x14ac:dyDescent="0.2">
      <c r="A140" s="5">
        <v>236</v>
      </c>
      <c r="B140" s="5" t="s">
        <v>60</v>
      </c>
      <c r="C140" s="5" t="s">
        <v>12</v>
      </c>
      <c r="D140" s="5" t="s">
        <v>62</v>
      </c>
      <c r="E140" s="5">
        <v>-3.3527999999999998</v>
      </c>
      <c r="F140" s="5">
        <v>-0.55879999999999996</v>
      </c>
      <c r="G140" s="5" t="s">
        <v>6</v>
      </c>
      <c r="H140" s="5" t="s">
        <v>6</v>
      </c>
      <c r="I140" s="3">
        <v>237</v>
      </c>
      <c r="J140" s="3">
        <v>0.53</v>
      </c>
      <c r="K140" s="5" t="s">
        <v>6</v>
      </c>
      <c r="L140" s="5">
        <f t="shared" si="31"/>
        <v>0.16154399999999999</v>
      </c>
      <c r="M140" s="5">
        <f t="shared" si="32"/>
        <v>0.17273867546094032</v>
      </c>
      <c r="N140" s="5" t="s">
        <v>6</v>
      </c>
      <c r="O140" s="3" t="s">
        <v>73</v>
      </c>
      <c r="P140" s="3" t="s">
        <v>74</v>
      </c>
      <c r="Q140" s="4">
        <f t="shared" si="34"/>
        <v>1.1194675460940329E-2</v>
      </c>
      <c r="R140" s="3">
        <f t="shared" si="33"/>
        <v>1.1194675460940329E-2</v>
      </c>
      <c r="S140" s="4">
        <f t="shared" si="35"/>
        <v>6.9297995969768795</v>
      </c>
      <c r="T140" s="4" t="s">
        <v>6</v>
      </c>
      <c r="U140" s="4" t="s">
        <v>6</v>
      </c>
      <c r="V140" s="4" t="s">
        <v>6</v>
      </c>
      <c r="W140" s="5" t="s">
        <v>6</v>
      </c>
      <c r="X140" s="4" t="s">
        <v>6</v>
      </c>
      <c r="Y140" s="4" t="s">
        <v>6</v>
      </c>
      <c r="Z140" s="3"/>
    </row>
    <row r="141" spans="1:26" x14ac:dyDescent="0.2">
      <c r="A141" s="5">
        <v>237</v>
      </c>
      <c r="B141" s="5" t="s">
        <v>60</v>
      </c>
      <c r="C141" s="5" t="s">
        <v>4</v>
      </c>
      <c r="D141" s="5" t="s">
        <v>62</v>
      </c>
      <c r="E141" s="5">
        <v>-3.4544000000000001</v>
      </c>
      <c r="F141" s="5">
        <v>-0.41909999999999997</v>
      </c>
      <c r="G141" s="5" t="s">
        <v>6</v>
      </c>
      <c r="H141" s="5" t="s">
        <v>6</v>
      </c>
      <c r="I141" s="3">
        <v>238</v>
      </c>
      <c r="J141" s="3">
        <v>0.61</v>
      </c>
      <c r="K141" s="5" t="s">
        <v>6</v>
      </c>
      <c r="L141" s="5">
        <f t="shared" si="31"/>
        <v>0.18592800000000001</v>
      </c>
      <c r="M141" s="5">
        <f t="shared" si="32"/>
        <v>0.19725925200101516</v>
      </c>
      <c r="N141" s="5" t="s">
        <v>6</v>
      </c>
      <c r="O141" s="3" t="s">
        <v>73</v>
      </c>
      <c r="P141" s="3" t="s">
        <v>74</v>
      </c>
      <c r="Q141" s="4">
        <f t="shared" si="34"/>
        <v>1.1331252001015146E-2</v>
      </c>
      <c r="R141" s="3">
        <f t="shared" si="33"/>
        <v>1.1331252001015146E-2</v>
      </c>
      <c r="S141" s="4">
        <f t="shared" si="35"/>
        <v>6.0944301025209464</v>
      </c>
      <c r="T141" s="4" t="s">
        <v>6</v>
      </c>
      <c r="U141" s="4" t="s">
        <v>6</v>
      </c>
      <c r="V141" s="4" t="s">
        <v>6</v>
      </c>
      <c r="W141" s="5" t="s">
        <v>6</v>
      </c>
      <c r="X141" s="4" t="s">
        <v>6</v>
      </c>
      <c r="Y141" s="4" t="s">
        <v>6</v>
      </c>
      <c r="Z141" s="3"/>
    </row>
    <row r="142" spans="1:26" x14ac:dyDescent="0.2">
      <c r="A142" s="5">
        <v>238</v>
      </c>
      <c r="B142" s="5" t="s">
        <v>60</v>
      </c>
      <c r="C142" s="5" t="s">
        <v>12</v>
      </c>
      <c r="D142" s="5" t="s">
        <v>62</v>
      </c>
      <c r="E142" s="5">
        <v>-3.4670999999999998</v>
      </c>
      <c r="F142" s="5">
        <v>-0.61595</v>
      </c>
      <c r="G142" s="5" t="s">
        <v>6</v>
      </c>
      <c r="H142" s="5" t="s">
        <v>6</v>
      </c>
      <c r="I142" s="3">
        <v>239</v>
      </c>
      <c r="J142" s="3">
        <v>0.74</v>
      </c>
      <c r="K142" s="5" t="s">
        <v>6</v>
      </c>
      <c r="L142" s="5">
        <f t="shared" si="31"/>
        <v>0.225552</v>
      </c>
      <c r="M142" s="5">
        <f t="shared" si="32"/>
        <v>0.22549206748797174</v>
      </c>
      <c r="N142" s="5" t="s">
        <v>6</v>
      </c>
      <c r="O142" s="3" t="s">
        <v>73</v>
      </c>
      <c r="P142" s="3" t="s">
        <v>74</v>
      </c>
      <c r="Q142" s="4">
        <f t="shared" si="34"/>
        <v>-5.9932512028265661E-5</v>
      </c>
      <c r="R142" s="3">
        <f t="shared" si="33"/>
        <v>5.9932512028265661E-5</v>
      </c>
      <c r="S142" s="4">
        <f t="shared" si="35"/>
        <v>2.6571483306849712E-2</v>
      </c>
      <c r="T142" s="4" t="s">
        <v>6</v>
      </c>
      <c r="U142" s="4" t="s">
        <v>6</v>
      </c>
      <c r="V142" s="4" t="s">
        <v>6</v>
      </c>
      <c r="W142" s="5" t="s">
        <v>6</v>
      </c>
      <c r="X142" s="4" t="s">
        <v>6</v>
      </c>
      <c r="Y142" s="4" t="s">
        <v>6</v>
      </c>
      <c r="Z142" s="3"/>
    </row>
    <row r="143" spans="1:26" x14ac:dyDescent="0.2">
      <c r="A143" s="5">
        <v>239</v>
      </c>
      <c r="B143" s="5" t="s">
        <v>60</v>
      </c>
      <c r="C143" s="5" t="s">
        <v>4</v>
      </c>
      <c r="D143" s="5" t="s">
        <v>62</v>
      </c>
      <c r="E143" s="5">
        <v>-3.4289999999999998</v>
      </c>
      <c r="F143" s="5">
        <v>-0.39369999999999999</v>
      </c>
      <c r="G143" s="5" t="s">
        <v>6</v>
      </c>
      <c r="H143" s="5" t="s">
        <v>6</v>
      </c>
      <c r="I143" s="3">
        <v>240</v>
      </c>
      <c r="J143" s="3">
        <v>0.19</v>
      </c>
      <c r="K143" s="5" t="s">
        <v>6</v>
      </c>
      <c r="L143" s="5">
        <f t="shared" si="31"/>
        <v>5.7911999999999998E-2</v>
      </c>
      <c r="M143" s="5">
        <f t="shared" si="32"/>
        <v>7.8545162168016477E-2</v>
      </c>
      <c r="N143" s="5" t="s">
        <v>6</v>
      </c>
      <c r="O143" s="3" t="s">
        <v>73</v>
      </c>
      <c r="P143" s="3" t="s">
        <v>74</v>
      </c>
      <c r="Q143" s="4">
        <f t="shared" si="34"/>
        <v>2.0633162168016479E-2</v>
      </c>
      <c r="R143" s="3">
        <f t="shared" si="33"/>
        <v>2.0633162168016479E-2</v>
      </c>
      <c r="S143" s="4">
        <f t="shared" si="35"/>
        <v>35.628474526896809</v>
      </c>
      <c r="T143" s="4" t="s">
        <v>6</v>
      </c>
      <c r="U143" s="4" t="s">
        <v>6</v>
      </c>
      <c r="V143" s="4" t="s">
        <v>6</v>
      </c>
      <c r="W143" s="5" t="s">
        <v>6</v>
      </c>
      <c r="X143" s="4" t="s">
        <v>6</v>
      </c>
      <c r="Y143" s="4" t="s">
        <v>6</v>
      </c>
      <c r="Z143" s="3"/>
    </row>
    <row r="144" spans="1:26" x14ac:dyDescent="0.2">
      <c r="A144" s="5">
        <v>240</v>
      </c>
      <c r="B144" s="5" t="s">
        <v>60</v>
      </c>
      <c r="C144" s="5" t="s">
        <v>4</v>
      </c>
      <c r="D144" s="5" t="s">
        <v>62</v>
      </c>
      <c r="E144" s="5">
        <v>-3.5051999999999999</v>
      </c>
      <c r="F144" s="5">
        <v>-0.41275000000000001</v>
      </c>
      <c r="G144" s="5" t="s">
        <v>6</v>
      </c>
      <c r="H144" s="5" t="s">
        <v>6</v>
      </c>
      <c r="I144" s="3">
        <v>241</v>
      </c>
      <c r="J144" s="3">
        <v>0.12</v>
      </c>
      <c r="K144" s="5" t="s">
        <v>6</v>
      </c>
      <c r="L144" s="5">
        <f t="shared" si="31"/>
        <v>3.6575999999999997E-2</v>
      </c>
      <c r="M144" s="5">
        <f t="shared" si="32"/>
        <v>4.0160926284138435E-2</v>
      </c>
      <c r="N144" s="5" t="s">
        <v>6</v>
      </c>
      <c r="O144" s="3" t="s">
        <v>73</v>
      </c>
      <c r="P144" s="3" t="s">
        <v>74</v>
      </c>
      <c r="Q144" s="4">
        <f t="shared" si="34"/>
        <v>3.5849262841384372E-3</v>
      </c>
      <c r="R144" s="3">
        <f t="shared" si="33"/>
        <v>3.5849262841384372E-3</v>
      </c>
      <c r="S144" s="4">
        <f t="shared" si="35"/>
        <v>9.8013076447354486</v>
      </c>
      <c r="T144" s="4" t="s">
        <v>6</v>
      </c>
      <c r="U144" s="4" t="s">
        <v>6</v>
      </c>
      <c r="V144" s="4" t="s">
        <v>6</v>
      </c>
      <c r="W144" s="5" t="s">
        <v>6</v>
      </c>
      <c r="X144" s="4" t="s">
        <v>6</v>
      </c>
      <c r="Y144" s="4" t="s">
        <v>6</v>
      </c>
      <c r="Z144" s="3"/>
    </row>
    <row r="145" spans="1:26" x14ac:dyDescent="0.2">
      <c r="A145" s="5">
        <v>241</v>
      </c>
      <c r="B145" s="5" t="s">
        <v>60</v>
      </c>
      <c r="C145" s="5" t="s">
        <v>4</v>
      </c>
      <c r="D145" s="5" t="s">
        <v>62</v>
      </c>
      <c r="E145" s="5">
        <v>-3.4670999999999998</v>
      </c>
      <c r="F145" s="5">
        <v>-0.40005000000000002</v>
      </c>
      <c r="G145" s="5" t="s">
        <v>6</v>
      </c>
      <c r="H145" s="5" t="s">
        <v>6</v>
      </c>
      <c r="I145" s="3">
        <v>242</v>
      </c>
      <c r="J145" s="3">
        <v>0.12</v>
      </c>
      <c r="K145" s="5" t="s">
        <v>6</v>
      </c>
      <c r="L145" s="5">
        <f t="shared" si="31"/>
        <v>3.6575999999999997E-2</v>
      </c>
      <c r="M145" s="5">
        <f t="shared" si="32"/>
        <v>4.065983890769851E-2</v>
      </c>
      <c r="N145" s="5" t="s">
        <v>6</v>
      </c>
      <c r="O145" s="3" t="s">
        <v>73</v>
      </c>
      <c r="P145" s="3" t="s">
        <v>74</v>
      </c>
      <c r="Q145" s="4">
        <f t="shared" si="34"/>
        <v>4.0838389076985129E-3</v>
      </c>
      <c r="R145" s="3">
        <f t="shared" si="33"/>
        <v>4.0838389076985129E-3</v>
      </c>
      <c r="S145" s="4">
        <f t="shared" si="35"/>
        <v>11.165351344320081</v>
      </c>
      <c r="T145" s="4" t="s">
        <v>6</v>
      </c>
      <c r="U145" s="4" t="s">
        <v>6</v>
      </c>
      <c r="V145" s="4" t="s">
        <v>6</v>
      </c>
      <c r="W145" s="5" t="s">
        <v>6</v>
      </c>
      <c r="X145" s="4" t="s">
        <v>6</v>
      </c>
      <c r="Y145" s="4" t="s">
        <v>6</v>
      </c>
      <c r="Z145" s="3"/>
    </row>
    <row r="146" spans="1:26" x14ac:dyDescent="0.2">
      <c r="A146" s="5">
        <v>242</v>
      </c>
      <c r="B146" s="5" t="s">
        <v>60</v>
      </c>
      <c r="C146" s="5" t="s">
        <v>4</v>
      </c>
      <c r="D146" s="5" t="s">
        <v>62</v>
      </c>
      <c r="E146" s="5">
        <v>-3.4417</v>
      </c>
      <c r="F146" s="5">
        <v>-0.36830000000000002</v>
      </c>
      <c r="G146" s="5" t="s">
        <v>6</v>
      </c>
      <c r="H146" s="5" t="s">
        <v>6</v>
      </c>
      <c r="I146" s="3">
        <v>243</v>
      </c>
      <c r="J146" s="3">
        <v>1.6</v>
      </c>
      <c r="K146" s="5" t="s">
        <v>6</v>
      </c>
      <c r="L146" s="5">
        <f t="shared" si="31"/>
        <v>0.48768</v>
      </c>
      <c r="M146" s="5">
        <f t="shared" si="32"/>
        <v>0.48597210053664613</v>
      </c>
      <c r="N146" s="5" t="s">
        <v>6</v>
      </c>
      <c r="O146" s="3" t="s">
        <v>73</v>
      </c>
      <c r="P146" s="3" t="s">
        <v>74</v>
      </c>
      <c r="Q146" s="4">
        <f t="shared" si="34"/>
        <v>-1.707899463353868E-3</v>
      </c>
      <c r="R146" s="3">
        <f t="shared" si="33"/>
        <v>1.707899463353868E-3</v>
      </c>
      <c r="S146" s="4">
        <f t="shared" si="35"/>
        <v>0.35020904350267962</v>
      </c>
      <c r="T146" s="4" t="s">
        <v>6</v>
      </c>
      <c r="U146" s="4" t="s">
        <v>6</v>
      </c>
      <c r="V146" s="4" t="s">
        <v>6</v>
      </c>
      <c r="W146" s="5" t="s">
        <v>6</v>
      </c>
      <c r="X146" s="4" t="s">
        <v>6</v>
      </c>
      <c r="Y146" s="4" t="s">
        <v>6</v>
      </c>
      <c r="Z146" s="3"/>
    </row>
    <row r="147" spans="1:26" x14ac:dyDescent="0.2">
      <c r="A147" s="5">
        <v>243</v>
      </c>
      <c r="B147" s="5" t="s">
        <v>60</v>
      </c>
      <c r="C147" s="5" t="s">
        <v>4</v>
      </c>
      <c r="D147" s="5" t="s">
        <v>62</v>
      </c>
      <c r="E147" s="5">
        <v>-2.9590999999999998</v>
      </c>
      <c r="F147" s="5">
        <v>-0.42544999999999999</v>
      </c>
      <c r="G147" s="5" t="s">
        <v>6</v>
      </c>
      <c r="H147" s="5" t="s">
        <v>6</v>
      </c>
      <c r="I147" s="3">
        <v>244</v>
      </c>
      <c r="J147" s="3">
        <v>0.2</v>
      </c>
      <c r="K147" s="5" t="s">
        <v>6</v>
      </c>
      <c r="L147" s="5">
        <f t="shared" si="31"/>
        <v>6.096E-2</v>
      </c>
      <c r="M147" s="5">
        <f t="shared" si="32"/>
        <v>5.9905780188559583E-2</v>
      </c>
      <c r="N147" s="5" t="s">
        <v>6</v>
      </c>
      <c r="O147" s="3" t="s">
        <v>75</v>
      </c>
      <c r="P147" s="3" t="s">
        <v>76</v>
      </c>
      <c r="Q147" s="4">
        <f t="shared" si="34"/>
        <v>-1.0542198114404169E-3</v>
      </c>
      <c r="R147" s="3">
        <f t="shared" si="33"/>
        <v>1.0542198114404169E-3</v>
      </c>
      <c r="S147" s="4">
        <f t="shared" si="35"/>
        <v>1.7293632077434662</v>
      </c>
      <c r="T147" s="4" t="s">
        <v>6</v>
      </c>
      <c r="U147" s="4" t="s">
        <v>6</v>
      </c>
      <c r="V147" s="4" t="s">
        <v>6</v>
      </c>
      <c r="W147" s="5" t="s">
        <v>6</v>
      </c>
      <c r="X147" s="4" t="s">
        <v>6</v>
      </c>
      <c r="Y147" s="4" t="s">
        <v>6</v>
      </c>
      <c r="Z147" s="3"/>
    </row>
    <row r="148" spans="1:26" x14ac:dyDescent="0.2">
      <c r="A148" s="5">
        <v>244</v>
      </c>
      <c r="B148" s="5" t="s">
        <v>60</v>
      </c>
      <c r="C148" s="5" t="s">
        <v>4</v>
      </c>
      <c r="D148" s="5" t="s">
        <v>62</v>
      </c>
      <c r="E148" s="5">
        <v>-3.0099</v>
      </c>
      <c r="F148" s="5">
        <v>-0.39369999999999999</v>
      </c>
      <c r="G148" s="5" t="s">
        <v>6</v>
      </c>
      <c r="H148" s="5" t="s">
        <v>6</v>
      </c>
      <c r="I148" s="3">
        <v>245</v>
      </c>
      <c r="J148" s="3">
        <v>0.03</v>
      </c>
      <c r="K148" s="5" t="s">
        <v>6</v>
      </c>
      <c r="L148" s="5">
        <f t="shared" si="31"/>
        <v>9.1439999999999994E-3</v>
      </c>
      <c r="M148" s="5">
        <f t="shared" si="32"/>
        <v>1.2700000000000156E-2</v>
      </c>
      <c r="N148" s="5" t="s">
        <v>6</v>
      </c>
      <c r="O148" s="3" t="s">
        <v>75</v>
      </c>
      <c r="P148" s="3" t="s">
        <v>76</v>
      </c>
      <c r="Q148" s="4">
        <f t="shared" si="34"/>
        <v>3.5560000000001563E-3</v>
      </c>
      <c r="R148" s="3">
        <f t="shared" si="33"/>
        <v>3.5560000000001563E-3</v>
      </c>
      <c r="S148" s="4">
        <f t="shared" si="35"/>
        <v>38.888888888890598</v>
      </c>
      <c r="T148" s="4" t="s">
        <v>6</v>
      </c>
      <c r="U148" s="4" t="s">
        <v>6</v>
      </c>
      <c r="V148" s="4" t="s">
        <v>6</v>
      </c>
      <c r="W148" s="5" t="s">
        <v>6</v>
      </c>
      <c r="X148" s="4" t="s">
        <v>6</v>
      </c>
      <c r="Y148" s="4" t="s">
        <v>6</v>
      </c>
      <c r="Z148" s="3"/>
    </row>
    <row r="149" spans="1:26" x14ac:dyDescent="0.2">
      <c r="A149" s="5">
        <v>245</v>
      </c>
      <c r="B149" s="5" t="s">
        <v>60</v>
      </c>
      <c r="C149" s="5" t="s">
        <v>4</v>
      </c>
      <c r="D149" s="5" t="s">
        <v>62</v>
      </c>
      <c r="E149" s="5">
        <v>-3.0226000000000002</v>
      </c>
      <c r="F149" s="5">
        <v>-0.39369999999999999</v>
      </c>
      <c r="G149" s="5" t="s">
        <v>6</v>
      </c>
      <c r="H149" s="5" t="s">
        <v>6</v>
      </c>
      <c r="I149" s="3">
        <v>246</v>
      </c>
      <c r="J149" s="3">
        <v>0.26</v>
      </c>
      <c r="K149" s="5" t="s">
        <v>6</v>
      </c>
      <c r="L149" s="5">
        <f t="shared" si="31"/>
        <v>7.9247999999999999E-2</v>
      </c>
      <c r="M149" s="5">
        <f t="shared" si="32"/>
        <v>7.6464125575331124E-2</v>
      </c>
      <c r="N149" s="5" t="s">
        <v>6</v>
      </c>
      <c r="O149" s="3" t="s">
        <v>75</v>
      </c>
      <c r="P149" s="3" t="s">
        <v>76</v>
      </c>
      <c r="Q149" s="4">
        <f t="shared" si="34"/>
        <v>-2.7838744246688751E-3</v>
      </c>
      <c r="R149" s="3">
        <f t="shared" si="33"/>
        <v>2.7838744246688751E-3</v>
      </c>
      <c r="S149" s="4">
        <f t="shared" si="35"/>
        <v>3.5128639519847509</v>
      </c>
      <c r="T149" s="4" t="s">
        <v>6</v>
      </c>
      <c r="U149" s="4" t="s">
        <v>6</v>
      </c>
      <c r="V149" s="4" t="s">
        <v>6</v>
      </c>
      <c r="W149" s="5" t="s">
        <v>6</v>
      </c>
      <c r="X149" s="4" t="s">
        <v>6</v>
      </c>
      <c r="Y149" s="4" t="s">
        <v>6</v>
      </c>
      <c r="Z149" s="3"/>
    </row>
    <row r="150" spans="1:26" x14ac:dyDescent="0.2">
      <c r="A150" s="5">
        <v>246</v>
      </c>
      <c r="B150" s="5" t="s">
        <v>60</v>
      </c>
      <c r="C150" s="5" t="s">
        <v>4</v>
      </c>
      <c r="D150" s="5" t="s">
        <v>62</v>
      </c>
      <c r="E150" s="5">
        <v>-2.9464000000000001</v>
      </c>
      <c r="F150" s="5">
        <v>-0.40005000000000002</v>
      </c>
      <c r="G150" s="5" t="s">
        <v>6</v>
      </c>
      <c r="H150" s="5" t="s">
        <v>6</v>
      </c>
      <c r="I150" s="3">
        <v>247</v>
      </c>
      <c r="J150" s="3">
        <v>0.02</v>
      </c>
      <c r="K150" s="5" t="s">
        <v>6</v>
      </c>
      <c r="L150" s="5">
        <f t="shared" si="31"/>
        <v>6.0959999999999999E-3</v>
      </c>
      <c r="M150" s="5">
        <f t="shared" si="32"/>
        <v>6.3500000000000223E-3</v>
      </c>
      <c r="N150" s="5" t="s">
        <v>6</v>
      </c>
      <c r="O150" s="3" t="s">
        <v>75</v>
      </c>
      <c r="P150" s="3" t="s">
        <v>76</v>
      </c>
      <c r="Q150" s="4">
        <f t="shared" si="34"/>
        <v>2.5400000000002244E-4</v>
      </c>
      <c r="R150" s="3">
        <f t="shared" si="33"/>
        <v>2.5400000000002244E-4</v>
      </c>
      <c r="S150" s="4">
        <f t="shared" si="35"/>
        <v>4.1666666666670347</v>
      </c>
      <c r="T150" s="4" t="s">
        <v>6</v>
      </c>
      <c r="U150" s="4" t="s">
        <v>6</v>
      </c>
      <c r="V150" s="4" t="s">
        <v>6</v>
      </c>
      <c r="W150" s="5" t="s">
        <v>6</v>
      </c>
      <c r="X150" s="4" t="s">
        <v>6</v>
      </c>
      <c r="Y150" s="4" t="s">
        <v>6</v>
      </c>
      <c r="Z150" s="3"/>
    </row>
    <row r="151" spans="1:26" x14ac:dyDescent="0.2">
      <c r="A151" s="5">
        <v>247</v>
      </c>
      <c r="B151" s="5" t="s">
        <v>60</v>
      </c>
      <c r="C151" s="5" t="s">
        <v>4</v>
      </c>
      <c r="D151" s="5" t="s">
        <v>62</v>
      </c>
      <c r="E151" s="5">
        <v>-2.9464000000000001</v>
      </c>
      <c r="F151" s="5">
        <v>-0.39369999999999999</v>
      </c>
      <c r="G151" s="5" t="s">
        <v>6</v>
      </c>
      <c r="H151" s="5" t="s">
        <v>6</v>
      </c>
      <c r="I151" s="3">
        <v>248</v>
      </c>
      <c r="J151" s="3">
        <v>0.06</v>
      </c>
      <c r="K151" s="5" t="s">
        <v>6</v>
      </c>
      <c r="L151" s="5">
        <f t="shared" si="31"/>
        <v>1.8287999999999999E-2</v>
      </c>
      <c r="M151" s="5">
        <f t="shared" si="32"/>
        <v>1.7960512242138096E-2</v>
      </c>
      <c r="N151" s="5" t="s">
        <v>6</v>
      </c>
      <c r="O151" s="3" t="s">
        <v>75</v>
      </c>
      <c r="P151" s="3" t="s">
        <v>76</v>
      </c>
      <c r="Q151" s="4">
        <f t="shared" si="34"/>
        <v>-3.2748775786190301E-4</v>
      </c>
      <c r="R151" s="3">
        <f t="shared" si="33"/>
        <v>3.2748775786190301E-4</v>
      </c>
      <c r="S151" s="4">
        <f t="shared" si="35"/>
        <v>1.7907248352028819</v>
      </c>
      <c r="T151" s="4" t="s">
        <v>6</v>
      </c>
      <c r="U151" s="4" t="s">
        <v>6</v>
      </c>
      <c r="V151" s="4" t="s">
        <v>6</v>
      </c>
      <c r="W151" s="5" t="s">
        <v>6</v>
      </c>
      <c r="X151" s="4" t="s">
        <v>6</v>
      </c>
      <c r="Y151" s="4" t="s">
        <v>6</v>
      </c>
      <c r="Z151" s="3"/>
    </row>
    <row r="152" spans="1:26" x14ac:dyDescent="0.2">
      <c r="A152" s="5">
        <v>248</v>
      </c>
      <c r="B152" s="5" t="s">
        <v>60</v>
      </c>
      <c r="C152" s="5" t="s">
        <v>4</v>
      </c>
      <c r="D152" s="5" t="s">
        <v>62</v>
      </c>
      <c r="E152" s="5">
        <v>-2.9590999999999998</v>
      </c>
      <c r="F152" s="5">
        <v>-0.38100000000000001</v>
      </c>
      <c r="G152" s="5" t="s">
        <v>6</v>
      </c>
      <c r="H152" s="5" t="s">
        <v>6</v>
      </c>
      <c r="I152" s="3">
        <v>249</v>
      </c>
      <c r="J152" s="3">
        <v>0.1</v>
      </c>
      <c r="K152" s="5" t="s">
        <v>6</v>
      </c>
      <c r="L152" s="5">
        <f t="shared" si="31"/>
        <v>3.048E-2</v>
      </c>
      <c r="M152" s="5">
        <f t="shared" si="32"/>
        <v>3.1749999999999994E-2</v>
      </c>
      <c r="N152" s="5" t="s">
        <v>6</v>
      </c>
      <c r="O152" s="3" t="s">
        <v>75</v>
      </c>
      <c r="P152" s="3" t="s">
        <v>76</v>
      </c>
      <c r="Q152" s="4">
        <f t="shared" si="34"/>
        <v>1.2699999999999934E-3</v>
      </c>
      <c r="R152" s="3">
        <f t="shared" si="33"/>
        <v>1.2699999999999934E-3</v>
      </c>
      <c r="S152" s="4">
        <f t="shared" si="35"/>
        <v>4.1666666666666448</v>
      </c>
      <c r="T152" s="4" t="s">
        <v>6</v>
      </c>
      <c r="U152" s="4" t="s">
        <v>6</v>
      </c>
      <c r="V152" s="4" t="s">
        <v>6</v>
      </c>
      <c r="W152" s="5" t="s">
        <v>6</v>
      </c>
      <c r="X152" s="4" t="s">
        <v>6</v>
      </c>
      <c r="Y152" s="4" t="s">
        <v>6</v>
      </c>
      <c r="Z152" s="3"/>
    </row>
    <row r="153" spans="1:26" x14ac:dyDescent="0.2">
      <c r="A153" s="5">
        <v>249</v>
      </c>
      <c r="B153" s="5" t="s">
        <v>60</v>
      </c>
      <c r="C153" s="5" t="s">
        <v>4</v>
      </c>
      <c r="D153" s="5" t="s">
        <v>62</v>
      </c>
      <c r="E153" s="5">
        <v>-2.9781499999999999</v>
      </c>
      <c r="F153" s="5">
        <v>-0.35560000000000003</v>
      </c>
      <c r="G153" s="5" t="s">
        <v>6</v>
      </c>
      <c r="H153" s="5" t="s">
        <v>6</v>
      </c>
      <c r="I153" s="3">
        <v>250</v>
      </c>
      <c r="J153" s="3">
        <v>0.7</v>
      </c>
      <c r="K153" s="5" t="s">
        <v>6</v>
      </c>
      <c r="L153" s="5">
        <f t="shared" si="31"/>
        <v>0.21335999999999997</v>
      </c>
      <c r="M153" s="5">
        <f t="shared" si="32"/>
        <v>0.21673881170662559</v>
      </c>
      <c r="N153" s="5" t="s">
        <v>6</v>
      </c>
      <c r="O153" s="3" t="s">
        <v>75</v>
      </c>
      <c r="P153" s="3" t="s">
        <v>76</v>
      </c>
      <c r="Q153" s="4">
        <f t="shared" si="34"/>
        <v>3.3788117066256285E-3</v>
      </c>
      <c r="R153" s="3">
        <f t="shared" si="33"/>
        <v>3.3788117066256285E-3</v>
      </c>
      <c r="S153" s="4">
        <f t="shared" si="35"/>
        <v>1.5836200349763914</v>
      </c>
      <c r="T153" s="4" t="s">
        <v>6</v>
      </c>
      <c r="U153" s="4" t="s">
        <v>6</v>
      </c>
      <c r="V153" s="4" t="s">
        <v>6</v>
      </c>
      <c r="W153" s="5" t="s">
        <v>6</v>
      </c>
      <c r="X153" s="4" t="s">
        <v>6</v>
      </c>
      <c r="Y153" s="4" t="s">
        <v>6</v>
      </c>
      <c r="Z153" s="3"/>
    </row>
    <row r="154" spans="1:26" x14ac:dyDescent="0.2">
      <c r="A154" s="5">
        <v>250</v>
      </c>
      <c r="B154" s="5" t="s">
        <v>60</v>
      </c>
      <c r="C154" s="5" t="s">
        <v>4</v>
      </c>
      <c r="D154" s="5" t="s">
        <v>62</v>
      </c>
      <c r="E154" s="5">
        <v>-3.1623000000000001</v>
      </c>
      <c r="F154" s="5">
        <v>-0.24129999999999999</v>
      </c>
      <c r="G154" s="5" t="s">
        <v>6</v>
      </c>
      <c r="H154" s="5" t="s">
        <v>6</v>
      </c>
      <c r="I154" s="3">
        <v>251</v>
      </c>
      <c r="J154" s="3">
        <v>0.1</v>
      </c>
      <c r="K154" s="5" t="s">
        <v>6</v>
      </c>
      <c r="L154" s="5">
        <f t="shared" si="31"/>
        <v>3.048E-2</v>
      </c>
      <c r="M154" s="5">
        <f t="shared" si="32"/>
        <v>3.175E-2</v>
      </c>
      <c r="N154" s="5" t="s">
        <v>6</v>
      </c>
      <c r="O154" s="3" t="s">
        <v>77</v>
      </c>
      <c r="P154" s="3" t="s">
        <v>78</v>
      </c>
      <c r="Q154" s="4">
        <f t="shared" si="34"/>
        <v>1.2700000000000003E-3</v>
      </c>
      <c r="R154" s="3">
        <f t="shared" si="33"/>
        <v>1.2700000000000003E-3</v>
      </c>
      <c r="S154" s="4">
        <f t="shared" si="35"/>
        <v>4.1666666666666679</v>
      </c>
      <c r="T154" s="4" t="s">
        <v>6</v>
      </c>
      <c r="U154" s="4" t="s">
        <v>6</v>
      </c>
      <c r="V154" s="4" t="s">
        <v>6</v>
      </c>
      <c r="W154" s="5" t="s">
        <v>6</v>
      </c>
      <c r="X154" s="4" t="s">
        <v>6</v>
      </c>
      <c r="Y154" s="4" t="s">
        <v>6</v>
      </c>
      <c r="Z154" s="3"/>
    </row>
    <row r="155" spans="1:26" x14ac:dyDescent="0.2">
      <c r="A155" s="5">
        <v>251</v>
      </c>
      <c r="B155" s="5" t="s">
        <v>60</v>
      </c>
      <c r="C155" s="5" t="s">
        <v>4</v>
      </c>
      <c r="D155" s="5" t="s">
        <v>62</v>
      </c>
      <c r="E155" s="5">
        <v>-3.1623000000000001</v>
      </c>
      <c r="F155" s="5">
        <v>-0.20954999999999999</v>
      </c>
      <c r="G155" s="5" t="s">
        <v>6</v>
      </c>
      <c r="H155" s="5" t="s">
        <v>6</v>
      </c>
      <c r="I155" s="3">
        <v>252</v>
      </c>
      <c r="J155" s="3">
        <v>0.71</v>
      </c>
      <c r="K155" s="5" t="s">
        <v>6</v>
      </c>
      <c r="L155" s="5">
        <f t="shared" si="31"/>
        <v>0.21640799999999999</v>
      </c>
      <c r="M155" s="5">
        <f t="shared" si="32"/>
        <v>0.23348665914779818</v>
      </c>
      <c r="N155" s="5" t="s">
        <v>6</v>
      </c>
      <c r="O155" s="3" t="s">
        <v>77</v>
      </c>
      <c r="P155" s="3" t="s">
        <v>78</v>
      </c>
      <c r="Q155" s="4">
        <f t="shared" si="34"/>
        <v>1.7078659147798186E-2</v>
      </c>
      <c r="R155" s="3">
        <f t="shared" si="33"/>
        <v>1.7078659147798186E-2</v>
      </c>
      <c r="S155" s="4">
        <f t="shared" si="35"/>
        <v>7.8918797585108624</v>
      </c>
      <c r="T155" s="4" t="s">
        <v>6</v>
      </c>
      <c r="U155" s="4" t="s">
        <v>6</v>
      </c>
      <c r="V155" s="4" t="s">
        <v>6</v>
      </c>
      <c r="W155" s="5" t="s">
        <v>6</v>
      </c>
      <c r="X155" s="4" t="s">
        <v>6</v>
      </c>
      <c r="Y155" s="4" t="s">
        <v>6</v>
      </c>
      <c r="Z155" s="3"/>
    </row>
    <row r="156" spans="1:26" x14ac:dyDescent="0.2">
      <c r="A156" s="5">
        <v>252</v>
      </c>
      <c r="B156" s="5" t="s">
        <v>60</v>
      </c>
      <c r="C156" s="5" t="s">
        <v>4</v>
      </c>
      <c r="D156" s="5" t="s">
        <v>62</v>
      </c>
      <c r="E156" s="5">
        <v>-2.9971999999999999</v>
      </c>
      <c r="F156" s="5">
        <v>-0.37464999999999998</v>
      </c>
      <c r="G156" s="5" t="s">
        <v>6</v>
      </c>
      <c r="H156" s="5" t="s">
        <v>6</v>
      </c>
      <c r="I156" s="3">
        <v>253</v>
      </c>
      <c r="J156" s="3">
        <v>1.85</v>
      </c>
      <c r="K156" s="5" t="s">
        <v>6</v>
      </c>
      <c r="L156" s="5">
        <f t="shared" si="31"/>
        <v>0.56388000000000005</v>
      </c>
      <c r="M156" s="5">
        <f t="shared" si="32"/>
        <v>0.55303359979299627</v>
      </c>
      <c r="N156" s="5" t="s">
        <v>6</v>
      </c>
      <c r="O156" s="3" t="s">
        <v>75</v>
      </c>
      <c r="P156" s="3" t="s">
        <v>76</v>
      </c>
      <c r="Q156" s="4">
        <f t="shared" si="34"/>
        <v>-1.0846400207003781E-2</v>
      </c>
      <c r="R156" s="3">
        <f t="shared" si="33"/>
        <v>1.0846400207003781E-2</v>
      </c>
      <c r="S156" s="4">
        <f t="shared" si="35"/>
        <v>1.9235298657522488</v>
      </c>
      <c r="T156" s="4" t="s">
        <v>6</v>
      </c>
      <c r="U156" s="4" t="s">
        <v>6</v>
      </c>
      <c r="V156" s="4" t="s">
        <v>6</v>
      </c>
      <c r="W156" s="5" t="s">
        <v>6</v>
      </c>
      <c r="X156" s="4" t="s">
        <v>6</v>
      </c>
      <c r="Y156" s="4" t="s">
        <v>6</v>
      </c>
      <c r="Z156" s="3"/>
    </row>
    <row r="157" spans="1:26" x14ac:dyDescent="0.2">
      <c r="A157" s="5">
        <v>253</v>
      </c>
      <c r="B157" s="5" t="s">
        <v>60</v>
      </c>
      <c r="C157" s="5" t="s">
        <v>4</v>
      </c>
      <c r="D157" s="5" t="s">
        <v>62</v>
      </c>
      <c r="E157" s="5">
        <v>-2.4638</v>
      </c>
      <c r="F157" s="5">
        <v>-0.2286</v>
      </c>
      <c r="G157" s="5" t="s">
        <v>6</v>
      </c>
      <c r="H157" s="5" t="s">
        <v>6</v>
      </c>
      <c r="I157" s="3">
        <v>254</v>
      </c>
      <c r="J157" s="3">
        <v>0.12</v>
      </c>
      <c r="K157" s="5" t="s">
        <v>6</v>
      </c>
      <c r="L157" s="5">
        <f t="shared" si="31"/>
        <v>3.6575999999999997E-2</v>
      </c>
      <c r="M157" s="5">
        <f t="shared" si="32"/>
        <v>3.4195796525304252E-2</v>
      </c>
      <c r="N157" s="5" t="s">
        <v>6</v>
      </c>
      <c r="O157" s="3" t="s">
        <v>79</v>
      </c>
      <c r="P157" s="3" t="s">
        <v>80</v>
      </c>
      <c r="Q157" s="4">
        <f t="shared" si="34"/>
        <v>-2.3802034746957454E-3</v>
      </c>
      <c r="R157" s="3">
        <f t="shared" si="33"/>
        <v>2.3802034746957454E-3</v>
      </c>
      <c r="S157" s="4">
        <f t="shared" si="35"/>
        <v>6.507555431692218</v>
      </c>
      <c r="T157" s="4" t="s">
        <v>6</v>
      </c>
      <c r="U157" s="4" t="s">
        <v>6</v>
      </c>
      <c r="V157" s="4" t="s">
        <v>6</v>
      </c>
      <c r="W157" s="5" t="s">
        <v>6</v>
      </c>
      <c r="X157" s="4" t="s">
        <v>6</v>
      </c>
      <c r="Y157" s="4" t="s">
        <v>6</v>
      </c>
      <c r="Z157" s="3"/>
    </row>
    <row r="158" spans="1:26" x14ac:dyDescent="0.2">
      <c r="A158" s="5">
        <v>254</v>
      </c>
      <c r="B158" s="5" t="s">
        <v>60</v>
      </c>
      <c r="C158" s="5" t="s">
        <v>4</v>
      </c>
      <c r="D158" s="5" t="s">
        <v>62</v>
      </c>
      <c r="E158" s="5">
        <v>-2.4955500000000002</v>
      </c>
      <c r="F158" s="5">
        <v>-0.21590000000000001</v>
      </c>
      <c r="G158" s="5" t="s">
        <v>6</v>
      </c>
      <c r="H158" s="5" t="s">
        <v>6</v>
      </c>
      <c r="I158" s="3">
        <v>255</v>
      </c>
      <c r="J158" s="3">
        <v>0.05</v>
      </c>
      <c r="K158" s="5" t="s">
        <v>6</v>
      </c>
      <c r="L158" s="5">
        <f t="shared" si="31"/>
        <v>1.524E-2</v>
      </c>
      <c r="M158" s="5">
        <f t="shared" si="32"/>
        <v>1.4199031657123813E-2</v>
      </c>
      <c r="N158" s="5" t="s">
        <v>6</v>
      </c>
      <c r="O158" s="3" t="s">
        <v>79</v>
      </c>
      <c r="P158" s="3" t="s">
        <v>80</v>
      </c>
      <c r="Q158" s="4">
        <f t="shared" si="34"/>
        <v>-1.0409683428761873E-3</v>
      </c>
      <c r="R158" s="3">
        <f t="shared" si="33"/>
        <v>1.0409683428761873E-3</v>
      </c>
      <c r="S158" s="4">
        <f t="shared" si="35"/>
        <v>6.8305009375077903</v>
      </c>
      <c r="T158" s="4" t="s">
        <v>6</v>
      </c>
      <c r="U158" s="4" t="s">
        <v>6</v>
      </c>
      <c r="V158" s="4" t="s">
        <v>6</v>
      </c>
      <c r="W158" s="5" t="s">
        <v>6</v>
      </c>
      <c r="X158" s="4" t="s">
        <v>6</v>
      </c>
      <c r="Y158" s="4" t="s">
        <v>6</v>
      </c>
      <c r="Z158" s="3"/>
    </row>
    <row r="159" spans="1:26" x14ac:dyDescent="0.2">
      <c r="A159" s="5">
        <v>255</v>
      </c>
      <c r="B159" s="5" t="s">
        <v>60</v>
      </c>
      <c r="C159" s="5" t="s">
        <v>4</v>
      </c>
      <c r="D159" s="5" t="s">
        <v>62</v>
      </c>
      <c r="E159" s="5">
        <v>-2.4891999999999999</v>
      </c>
      <c r="F159" s="5">
        <v>-0.20319999999999999</v>
      </c>
      <c r="G159" s="5" t="s">
        <v>6</v>
      </c>
      <c r="H159" s="5" t="s">
        <v>6</v>
      </c>
      <c r="I159" s="3">
        <v>256</v>
      </c>
      <c r="J159" s="3">
        <v>0.95</v>
      </c>
      <c r="K159" s="5" t="s">
        <v>6</v>
      </c>
      <c r="L159" s="5">
        <f t="shared" si="31"/>
        <v>0.28955999999999998</v>
      </c>
      <c r="M159" s="5">
        <f t="shared" si="32"/>
        <v>0.29237595660382198</v>
      </c>
      <c r="N159" s="5" t="s">
        <v>6</v>
      </c>
      <c r="O159" s="3" t="s">
        <v>79</v>
      </c>
      <c r="P159" s="3" t="s">
        <v>80</v>
      </c>
      <c r="Q159" s="4">
        <f t="shared" si="34"/>
        <v>2.8159566038220007E-3</v>
      </c>
      <c r="R159" s="3">
        <f t="shared" si="33"/>
        <v>2.8159566038220007E-3</v>
      </c>
      <c r="S159" s="4">
        <f t="shared" si="35"/>
        <v>0.97249502825735634</v>
      </c>
      <c r="T159" s="4" t="s">
        <v>6</v>
      </c>
      <c r="U159" s="4" t="s">
        <v>6</v>
      </c>
      <c r="V159" s="4" t="s">
        <v>6</v>
      </c>
      <c r="W159" s="5" t="s">
        <v>6</v>
      </c>
      <c r="X159" s="4" t="s">
        <v>6</v>
      </c>
      <c r="Y159" s="4" t="s">
        <v>6</v>
      </c>
      <c r="Z159" s="3"/>
    </row>
    <row r="160" spans="1:26" x14ac:dyDescent="0.2">
      <c r="A160" s="5">
        <v>256</v>
      </c>
      <c r="B160" s="5" t="s">
        <v>60</v>
      </c>
      <c r="C160" s="5" t="s">
        <v>12</v>
      </c>
      <c r="D160" s="5" t="s">
        <v>62</v>
      </c>
      <c r="E160" s="5">
        <v>-2.1970999999999998</v>
      </c>
      <c r="F160" s="5">
        <v>-0.1905</v>
      </c>
      <c r="G160" s="5" t="s">
        <v>6</v>
      </c>
      <c r="H160" s="5" t="s">
        <v>6</v>
      </c>
      <c r="I160" s="3">
        <v>257</v>
      </c>
      <c r="J160" s="3">
        <v>0.1</v>
      </c>
      <c r="K160" s="5" t="s">
        <v>6</v>
      </c>
      <c r="L160" s="5">
        <f t="shared" si="31"/>
        <v>3.048E-2</v>
      </c>
      <c r="M160" s="5">
        <f t="shared" si="32"/>
        <v>2.8652505998603407E-2</v>
      </c>
      <c r="N160" s="5" t="s">
        <v>6</v>
      </c>
      <c r="O160" s="3" t="s">
        <v>81</v>
      </c>
      <c r="P160" s="3" t="s">
        <v>82</v>
      </c>
      <c r="Q160" s="4">
        <f t="shared" si="34"/>
        <v>-1.8274940013965936E-3</v>
      </c>
      <c r="R160" s="3">
        <f t="shared" si="33"/>
        <v>1.8274940013965936E-3</v>
      </c>
      <c r="S160" s="4">
        <f t="shared" si="35"/>
        <v>5.9957152276791135</v>
      </c>
      <c r="T160" s="4" t="s">
        <v>6</v>
      </c>
      <c r="U160" s="4" t="s">
        <v>6</v>
      </c>
      <c r="V160" s="4" t="s">
        <v>6</v>
      </c>
      <c r="W160" s="5" t="s">
        <v>6</v>
      </c>
      <c r="X160" s="4" t="s">
        <v>6</v>
      </c>
      <c r="Y160" s="4" t="s">
        <v>6</v>
      </c>
      <c r="Z160" s="3"/>
    </row>
    <row r="161" spans="1:26" x14ac:dyDescent="0.2">
      <c r="A161" s="5">
        <v>257</v>
      </c>
      <c r="B161" s="5" t="s">
        <v>60</v>
      </c>
      <c r="C161" s="5" t="s">
        <v>12</v>
      </c>
      <c r="D161" s="5" t="s">
        <v>62</v>
      </c>
      <c r="E161" s="5">
        <v>-2.2250399999999999</v>
      </c>
      <c r="F161" s="5">
        <v>-0.19685</v>
      </c>
      <c r="G161" s="5" t="s">
        <v>6</v>
      </c>
      <c r="H161" s="5" t="s">
        <v>6</v>
      </c>
      <c r="I161" s="3">
        <v>258</v>
      </c>
      <c r="J161" s="3">
        <v>0.04</v>
      </c>
      <c r="K161" s="5" t="s">
        <v>6</v>
      </c>
      <c r="L161" s="5">
        <f t="shared" si="31"/>
        <v>1.2192E-2</v>
      </c>
      <c r="M161" s="5">
        <f t="shared" si="32"/>
        <v>1.3060639494297388E-2</v>
      </c>
      <c r="N161" s="5" t="s">
        <v>6</v>
      </c>
      <c r="O161" s="3" t="s">
        <v>81</v>
      </c>
      <c r="P161" s="3" t="s">
        <v>82</v>
      </c>
      <c r="Q161" s="4">
        <f t="shared" si="34"/>
        <v>8.6863949429738865E-4</v>
      </c>
      <c r="R161" s="3">
        <f t="shared" si="33"/>
        <v>8.6863949429738865E-4</v>
      </c>
      <c r="S161" s="4">
        <f t="shared" si="35"/>
        <v>7.1246677681872423</v>
      </c>
      <c r="T161" s="4" t="s">
        <v>6</v>
      </c>
      <c r="U161" s="4" t="s">
        <v>6</v>
      </c>
      <c r="V161" s="4" t="s">
        <v>6</v>
      </c>
      <c r="W161" s="5" t="s">
        <v>6</v>
      </c>
      <c r="X161" s="4" t="s">
        <v>6</v>
      </c>
      <c r="Y161" s="4" t="s">
        <v>6</v>
      </c>
      <c r="Z161" s="3"/>
    </row>
    <row r="162" spans="1:26" x14ac:dyDescent="0.2">
      <c r="A162" s="5">
        <v>258</v>
      </c>
      <c r="B162" s="5" t="s">
        <v>60</v>
      </c>
      <c r="C162" s="5" t="s">
        <v>12</v>
      </c>
      <c r="D162" s="5" t="s">
        <v>62</v>
      </c>
      <c r="E162" s="5">
        <v>-2.2280880000000001</v>
      </c>
      <c r="F162" s="5">
        <v>-0.18415000000000001</v>
      </c>
      <c r="G162" s="5" t="s">
        <v>6</v>
      </c>
      <c r="H162" s="5" t="s">
        <v>6</v>
      </c>
      <c r="I162" s="3">
        <v>259</v>
      </c>
      <c r="J162" s="3">
        <v>5.08</v>
      </c>
      <c r="K162" s="5" t="s">
        <v>6</v>
      </c>
      <c r="L162" s="5">
        <f t="shared" si="31"/>
        <v>1.548384</v>
      </c>
      <c r="M162" s="5">
        <f t="shared" si="32"/>
        <v>1.5353195722076884</v>
      </c>
      <c r="N162" s="5" t="s">
        <v>6</v>
      </c>
      <c r="O162" s="3" t="s">
        <v>81</v>
      </c>
      <c r="P162" s="3" t="s">
        <v>82</v>
      </c>
      <c r="Q162" s="4">
        <f t="shared" si="34"/>
        <v>-1.3064427792311539E-2</v>
      </c>
      <c r="R162" s="3">
        <f t="shared" si="33"/>
        <v>1.3064427792311539E-2</v>
      </c>
      <c r="S162" s="4">
        <f t="shared" si="35"/>
        <v>0.84374598241208509</v>
      </c>
      <c r="T162" s="4" t="s">
        <v>6</v>
      </c>
      <c r="U162" s="4" t="s">
        <v>6</v>
      </c>
      <c r="V162" s="4" t="s">
        <v>6</v>
      </c>
      <c r="W162" s="5" t="s">
        <v>6</v>
      </c>
      <c r="X162" s="4" t="s">
        <v>6</v>
      </c>
      <c r="Y162" s="4" t="s">
        <v>6</v>
      </c>
      <c r="Z162" s="3"/>
    </row>
    <row r="163" spans="1:26" x14ac:dyDescent="0.2">
      <c r="A163" s="5">
        <v>259</v>
      </c>
      <c r="B163" s="5" t="s">
        <v>60</v>
      </c>
      <c r="C163" s="5" t="s">
        <v>12</v>
      </c>
      <c r="D163" s="5" t="s">
        <v>62</v>
      </c>
      <c r="E163" s="5">
        <v>-3.7490399999999999</v>
      </c>
      <c r="F163" s="5">
        <v>2.5399999999999999E-2</v>
      </c>
      <c r="G163" s="5" t="s">
        <v>6</v>
      </c>
      <c r="H163" s="5" t="s">
        <v>6</v>
      </c>
      <c r="I163" s="3">
        <v>260</v>
      </c>
      <c r="J163" s="3">
        <v>1.58</v>
      </c>
      <c r="K163" s="5" t="s">
        <v>6</v>
      </c>
      <c r="L163" s="5">
        <f t="shared" si="31"/>
        <v>0.48158400000000001</v>
      </c>
      <c r="M163" s="5">
        <f t="shared" si="32"/>
        <v>0.46576286885066248</v>
      </c>
      <c r="N163" s="5" t="s">
        <v>6</v>
      </c>
      <c r="O163" s="3" t="s">
        <v>6</v>
      </c>
      <c r="P163" s="3" t="s">
        <v>6</v>
      </c>
      <c r="Q163" s="4">
        <f t="shared" si="34"/>
        <v>-1.5821131149337531E-2</v>
      </c>
      <c r="R163" s="3">
        <f t="shared" si="33"/>
        <v>1.5821131149337531E-2</v>
      </c>
      <c r="S163" s="4">
        <f t="shared" si="35"/>
        <v>3.2852277379102151</v>
      </c>
      <c r="T163" s="4" t="s">
        <v>6</v>
      </c>
      <c r="U163" s="4" t="s">
        <v>6</v>
      </c>
      <c r="V163" s="4" t="s">
        <v>6</v>
      </c>
      <c r="W163" s="5" t="s">
        <v>6</v>
      </c>
      <c r="X163" s="4" t="s">
        <v>6</v>
      </c>
      <c r="Y163" s="4" t="s">
        <v>6</v>
      </c>
      <c r="Z163" s="3"/>
    </row>
    <row r="164" spans="1:26" x14ac:dyDescent="0.2">
      <c r="A164" s="5">
        <v>260</v>
      </c>
      <c r="B164" s="5" t="s">
        <v>60</v>
      </c>
      <c r="C164" s="5" t="s">
        <v>4</v>
      </c>
      <c r="D164" s="5" t="s">
        <v>62</v>
      </c>
      <c r="E164" s="5">
        <v>-3.2918400000000005</v>
      </c>
      <c r="F164" s="5">
        <v>-6.3500000000000001E-2</v>
      </c>
      <c r="G164" s="5" t="s">
        <v>6</v>
      </c>
      <c r="H164" s="5" t="s">
        <v>6</v>
      </c>
      <c r="I164" s="3">
        <v>261</v>
      </c>
      <c r="J164" s="3">
        <v>0.1</v>
      </c>
      <c r="K164" s="5" t="s">
        <v>6</v>
      </c>
      <c r="L164" s="5">
        <f t="shared" si="31"/>
        <v>3.048E-2</v>
      </c>
      <c r="M164" s="5">
        <f t="shared" si="32"/>
        <v>3.317204992158352E-2</v>
      </c>
      <c r="N164" s="5" t="s">
        <v>6</v>
      </c>
      <c r="O164" s="3" t="s">
        <v>83</v>
      </c>
      <c r="P164" s="3" t="s">
        <v>84</v>
      </c>
      <c r="Q164" s="4">
        <f t="shared" si="34"/>
        <v>2.6920499215835197E-3</v>
      </c>
      <c r="R164" s="3">
        <f t="shared" si="33"/>
        <v>2.6920499215835197E-3</v>
      </c>
      <c r="S164" s="4">
        <f t="shared" si="35"/>
        <v>8.832184782098162</v>
      </c>
      <c r="T164" s="4" t="s">
        <v>6</v>
      </c>
      <c r="U164" s="4" t="s">
        <v>6</v>
      </c>
      <c r="V164" s="4" t="s">
        <v>6</v>
      </c>
      <c r="W164" s="5" t="s">
        <v>6</v>
      </c>
      <c r="X164" s="4" t="s">
        <v>6</v>
      </c>
      <c r="Y164" s="4" t="s">
        <v>6</v>
      </c>
      <c r="Z164" s="3"/>
    </row>
    <row r="165" spans="1:26" x14ac:dyDescent="0.2">
      <c r="A165" s="5">
        <v>261</v>
      </c>
      <c r="B165" s="5" t="s">
        <v>60</v>
      </c>
      <c r="C165" s="5" t="s">
        <v>4</v>
      </c>
      <c r="D165" s="5" t="s">
        <v>62</v>
      </c>
      <c r="E165" s="5">
        <v>-3.2705039999999999</v>
      </c>
      <c r="F165" s="5">
        <v>-3.8100000000000002E-2</v>
      </c>
      <c r="G165" s="5" t="s">
        <v>6</v>
      </c>
      <c r="H165" s="5" t="s">
        <v>6</v>
      </c>
      <c r="I165" s="3">
        <v>262</v>
      </c>
      <c r="J165" s="3">
        <v>4.45</v>
      </c>
      <c r="K165" s="5" t="s">
        <v>6</v>
      </c>
      <c r="L165" s="5">
        <f t="shared" si="31"/>
        <v>1.35636</v>
      </c>
      <c r="M165" s="5">
        <f t="shared" si="32"/>
        <v>1.3477718694853369</v>
      </c>
      <c r="N165" s="5" t="s">
        <v>6</v>
      </c>
      <c r="O165" s="3" t="s">
        <v>83</v>
      </c>
      <c r="P165" s="3" t="s">
        <v>84</v>
      </c>
      <c r="Q165" s="4">
        <f t="shared" si="34"/>
        <v>-8.5881305146631171E-3</v>
      </c>
      <c r="R165" s="5">
        <f t="shared" si="33"/>
        <v>8.5881305146631171E-3</v>
      </c>
      <c r="S165" s="4">
        <f t="shared" si="35"/>
        <v>0.63317485878845703</v>
      </c>
      <c r="T165" s="4" t="s">
        <v>6</v>
      </c>
      <c r="U165" s="4" t="s">
        <v>6</v>
      </c>
      <c r="V165" s="4" t="s">
        <v>6</v>
      </c>
      <c r="W165" s="5" t="s">
        <v>6</v>
      </c>
      <c r="X165" s="4" t="s">
        <v>6</v>
      </c>
      <c r="Y165" s="4" t="s">
        <v>6</v>
      </c>
      <c r="Z165" s="3"/>
    </row>
    <row r="166" spans="1:26" x14ac:dyDescent="0.2">
      <c r="A166" s="5">
        <v>262</v>
      </c>
      <c r="B166" s="5" t="s">
        <v>60</v>
      </c>
      <c r="C166" s="5" t="s">
        <v>12</v>
      </c>
      <c r="D166" s="5" t="s">
        <v>62</v>
      </c>
      <c r="E166" s="5">
        <v>-2.6212800000000001</v>
      </c>
      <c r="F166" s="5">
        <v>1.143</v>
      </c>
      <c r="G166" s="5" t="s">
        <v>6</v>
      </c>
      <c r="H166" s="5" t="s">
        <v>6</v>
      </c>
      <c r="I166" s="3">
        <v>263</v>
      </c>
      <c r="J166" s="3">
        <v>3.16</v>
      </c>
      <c r="K166" s="5" t="s">
        <v>6</v>
      </c>
      <c r="L166" s="5">
        <f t="shared" si="31"/>
        <v>0.96316800000000002</v>
      </c>
      <c r="M166" s="5">
        <f t="shared" si="32"/>
        <v>0.93863568417144683</v>
      </c>
      <c r="N166" s="5" t="s">
        <v>6</v>
      </c>
      <c r="O166" s="3" t="s">
        <v>6</v>
      </c>
      <c r="P166" s="3" t="s">
        <v>6</v>
      </c>
      <c r="Q166" s="4">
        <f t="shared" si="34"/>
        <v>-2.4532315828553197E-2</v>
      </c>
      <c r="R166" s="5">
        <f t="shared" si="33"/>
        <v>2.4532315828553197E-2</v>
      </c>
      <c r="S166" s="4">
        <f t="shared" si="35"/>
        <v>2.5470443192208627</v>
      </c>
      <c r="T166" s="4" t="s">
        <v>6</v>
      </c>
      <c r="U166" s="4" t="s">
        <v>6</v>
      </c>
      <c r="V166" s="4" t="s">
        <v>6</v>
      </c>
      <c r="W166" s="5" t="s">
        <v>6</v>
      </c>
      <c r="X166" s="4" t="s">
        <v>6</v>
      </c>
      <c r="Y166" s="4" t="s">
        <v>6</v>
      </c>
      <c r="Z166" s="3"/>
    </row>
    <row r="167" spans="1:26" x14ac:dyDescent="0.2">
      <c r="A167" s="5">
        <v>263</v>
      </c>
      <c r="B167" s="5" t="s">
        <v>60</v>
      </c>
      <c r="C167" s="5" t="s">
        <v>12</v>
      </c>
      <c r="D167" s="5" t="s">
        <v>62</v>
      </c>
      <c r="E167" s="5">
        <v>-3.0175200000000002</v>
      </c>
      <c r="F167" s="5">
        <v>0.29210000000000003</v>
      </c>
      <c r="G167" s="5" t="s">
        <v>6</v>
      </c>
      <c r="H167" s="5" t="s">
        <v>6</v>
      </c>
      <c r="I167" s="3">
        <v>264</v>
      </c>
      <c r="J167" s="3">
        <v>0.25</v>
      </c>
      <c r="K167" s="5" t="s">
        <v>6</v>
      </c>
      <c r="L167" s="5">
        <f t="shared" si="31"/>
        <v>7.6200000000000004E-2</v>
      </c>
      <c r="M167" s="5">
        <f t="shared" si="32"/>
        <v>8.6283766352657207E-2</v>
      </c>
      <c r="N167" s="5" t="s">
        <v>6</v>
      </c>
      <c r="O167" s="3" t="s">
        <v>85</v>
      </c>
      <c r="P167" s="3" t="s">
        <v>86</v>
      </c>
      <c r="Q167" s="4">
        <f t="shared" si="34"/>
        <v>1.0083766352657203E-2</v>
      </c>
      <c r="R167" s="5">
        <f t="shared" si="33"/>
        <v>1.0083766352657203E-2</v>
      </c>
      <c r="S167" s="4">
        <f t="shared" si="35"/>
        <v>13.233289176715488</v>
      </c>
      <c r="T167" s="4" t="s">
        <v>6</v>
      </c>
      <c r="U167" s="4" t="s">
        <v>6</v>
      </c>
      <c r="V167" s="4" t="s">
        <v>6</v>
      </c>
      <c r="W167" s="5" t="s">
        <v>6</v>
      </c>
      <c r="X167" s="4" t="s">
        <v>6</v>
      </c>
      <c r="Y167" s="4" t="s">
        <v>6</v>
      </c>
      <c r="Z167" s="3"/>
    </row>
    <row r="168" spans="1:26" x14ac:dyDescent="0.2">
      <c r="A168" s="5">
        <v>264</v>
      </c>
      <c r="B168" s="5" t="s">
        <v>60</v>
      </c>
      <c r="C168" s="5" t="s">
        <v>12</v>
      </c>
      <c r="D168" s="5" t="s">
        <v>62</v>
      </c>
      <c r="E168" s="5">
        <v>-3.1028639999999998</v>
      </c>
      <c r="F168" s="5">
        <v>0.27939999999999998</v>
      </c>
      <c r="G168" s="5" t="s">
        <v>6</v>
      </c>
      <c r="H168" s="5" t="s">
        <v>6</v>
      </c>
      <c r="I168" s="3">
        <v>265</v>
      </c>
      <c r="J168" s="3">
        <v>0.24</v>
      </c>
      <c r="K168" s="5" t="s">
        <v>6</v>
      </c>
      <c r="L168" s="5">
        <f t="shared" si="31"/>
        <v>7.3151999999999995E-2</v>
      </c>
      <c r="M168" s="5">
        <f t="shared" si="32"/>
        <v>7.7251084134787429E-2</v>
      </c>
      <c r="N168" s="5" t="s">
        <v>6</v>
      </c>
      <c r="O168" s="3" t="s">
        <v>85</v>
      </c>
      <c r="P168" s="3" t="s">
        <v>86</v>
      </c>
      <c r="Q168" s="4">
        <f t="shared" si="34"/>
        <v>4.0990841347874341E-3</v>
      </c>
      <c r="R168" s="5">
        <f t="shared" si="33"/>
        <v>4.0990841347874341E-3</v>
      </c>
      <c r="S168" s="4">
        <f t="shared" si="35"/>
        <v>5.6035161510108189</v>
      </c>
      <c r="T168" s="4" t="s">
        <v>6</v>
      </c>
      <c r="U168" s="4" t="s">
        <v>6</v>
      </c>
      <c r="V168" s="4" t="s">
        <v>6</v>
      </c>
      <c r="W168" s="5" t="s">
        <v>6</v>
      </c>
      <c r="X168" s="4" t="s">
        <v>6</v>
      </c>
      <c r="Y168" s="4" t="s">
        <v>6</v>
      </c>
      <c r="Z168" s="3"/>
    </row>
    <row r="169" spans="1:26" x14ac:dyDescent="0.2">
      <c r="A169" s="5">
        <v>265</v>
      </c>
      <c r="B169" s="5" t="s">
        <v>60</v>
      </c>
      <c r="C169" s="5" t="s">
        <v>12</v>
      </c>
      <c r="D169" s="5" t="s">
        <v>62</v>
      </c>
      <c r="E169" s="5">
        <v>-3.0266639999999998</v>
      </c>
      <c r="F169" s="5">
        <v>0.26669999999999999</v>
      </c>
      <c r="G169" s="5" t="s">
        <v>6</v>
      </c>
      <c r="H169" s="5" t="s">
        <v>6</v>
      </c>
      <c r="I169" s="3">
        <v>266</v>
      </c>
      <c r="J169" s="3">
        <v>0.08</v>
      </c>
      <c r="K169" s="5" t="s">
        <v>6</v>
      </c>
      <c r="L169" s="5">
        <f t="shared" si="31"/>
        <v>2.4383999999999999E-2</v>
      </c>
      <c r="M169" s="5">
        <f t="shared" si="32"/>
        <v>2.4383999999999961E-2</v>
      </c>
      <c r="N169" s="5" t="s">
        <v>6</v>
      </c>
      <c r="O169" s="3" t="s">
        <v>85</v>
      </c>
      <c r="P169" s="3" t="s">
        <v>86</v>
      </c>
      <c r="Q169" s="4">
        <f t="shared" si="34"/>
        <v>-3.8163916471489756E-17</v>
      </c>
      <c r="R169" s="5">
        <f t="shared" si="33"/>
        <v>3.8163916471489756E-17</v>
      </c>
      <c r="S169" s="4">
        <f t="shared" si="35"/>
        <v>1.5651212463701508E-13</v>
      </c>
      <c r="T169" s="4" t="s">
        <v>6</v>
      </c>
      <c r="U169" s="4" t="s">
        <v>6</v>
      </c>
      <c r="V169" s="4" t="s">
        <v>6</v>
      </c>
      <c r="W169" s="5" t="s">
        <v>6</v>
      </c>
      <c r="X169" s="4" t="s">
        <v>6</v>
      </c>
      <c r="Y169" s="4" t="s">
        <v>6</v>
      </c>
      <c r="Z169" s="3"/>
    </row>
    <row r="170" spans="1:26" x14ac:dyDescent="0.2">
      <c r="A170" s="5">
        <v>266</v>
      </c>
      <c r="B170" s="5" t="s">
        <v>60</v>
      </c>
      <c r="C170" s="5" t="s">
        <v>12</v>
      </c>
      <c r="D170" s="5" t="s">
        <v>62</v>
      </c>
      <c r="E170" s="5">
        <v>-3.0022799999999998</v>
      </c>
      <c r="F170" s="5">
        <v>0.26669999999999999</v>
      </c>
      <c r="G170" s="5" t="s">
        <v>6</v>
      </c>
      <c r="H170" s="5" t="s">
        <v>6</v>
      </c>
      <c r="I170" s="3">
        <v>267</v>
      </c>
      <c r="J170" s="3">
        <v>0.05</v>
      </c>
      <c r="K170" s="5" t="s">
        <v>6</v>
      </c>
      <c r="L170" s="5">
        <f t="shared" ref="L170:L233" si="36">CONVERT(J170,"ft","m")</f>
        <v>1.524E-2</v>
      </c>
      <c r="M170" s="5">
        <f t="shared" ref="M170:M233" si="37">SQRT((E171-E170)^2+(F171-F170)^2)</f>
        <v>1.9838034176802494E-2</v>
      </c>
      <c r="N170" s="5" t="s">
        <v>6</v>
      </c>
      <c r="O170" s="3" t="s">
        <v>85</v>
      </c>
      <c r="P170" s="3" t="s">
        <v>86</v>
      </c>
      <c r="Q170" s="4">
        <f t="shared" si="34"/>
        <v>4.5980341768024936E-3</v>
      </c>
      <c r="R170" s="5">
        <f t="shared" ref="R170:R233" si="38">ABS(M170-L170)</f>
        <v>4.5980341768024936E-3</v>
      </c>
      <c r="S170" s="4">
        <f t="shared" si="35"/>
        <v>30.170827931774891</v>
      </c>
      <c r="T170" s="4" t="s">
        <v>6</v>
      </c>
      <c r="U170" s="4" t="s">
        <v>6</v>
      </c>
      <c r="V170" s="4" t="s">
        <v>6</v>
      </c>
      <c r="W170" s="5" t="s">
        <v>6</v>
      </c>
      <c r="X170" s="4" t="s">
        <v>6</v>
      </c>
      <c r="Y170" s="4" t="s">
        <v>6</v>
      </c>
      <c r="Z170" s="3"/>
    </row>
    <row r="171" spans="1:26" x14ac:dyDescent="0.2">
      <c r="A171" s="5">
        <v>267</v>
      </c>
      <c r="B171" s="5" t="s">
        <v>60</v>
      </c>
      <c r="C171" s="5" t="s">
        <v>12</v>
      </c>
      <c r="D171" s="5" t="s">
        <v>62</v>
      </c>
      <c r="E171" s="5">
        <v>-2.9870400000000004</v>
      </c>
      <c r="F171" s="5">
        <v>0.27939999999999998</v>
      </c>
      <c r="G171" s="5" t="s">
        <v>6</v>
      </c>
      <c r="H171" s="5" t="s">
        <v>6</v>
      </c>
      <c r="I171" s="3">
        <v>268</v>
      </c>
      <c r="J171" s="3">
        <v>0.75</v>
      </c>
      <c r="K171" s="5" t="s">
        <v>6</v>
      </c>
      <c r="L171" s="5">
        <f t="shared" si="36"/>
        <v>0.2286</v>
      </c>
      <c r="M171" s="5">
        <f t="shared" si="37"/>
        <v>0.22822942408024369</v>
      </c>
      <c r="N171" s="5" t="s">
        <v>6</v>
      </c>
      <c r="O171" s="3" t="s">
        <v>85</v>
      </c>
      <c r="P171" s="3" t="s">
        <v>86</v>
      </c>
      <c r="Q171" s="4">
        <f t="shared" si="34"/>
        <v>-3.7057591975631077E-4</v>
      </c>
      <c r="R171" s="5">
        <f t="shared" si="38"/>
        <v>3.7057591975631077E-4</v>
      </c>
      <c r="S171" s="4">
        <f t="shared" si="35"/>
        <v>0.16210670155569151</v>
      </c>
      <c r="T171" s="4" t="s">
        <v>6</v>
      </c>
      <c r="U171" s="4" t="s">
        <v>6</v>
      </c>
      <c r="V171" s="4" t="s">
        <v>6</v>
      </c>
      <c r="W171" s="5" t="s">
        <v>6</v>
      </c>
      <c r="X171" s="4" t="s">
        <v>6</v>
      </c>
      <c r="Y171" s="4" t="s">
        <v>6</v>
      </c>
      <c r="Z171" s="3"/>
    </row>
    <row r="172" spans="1:26" x14ac:dyDescent="0.2">
      <c r="A172" s="5">
        <v>268</v>
      </c>
      <c r="B172" s="5" t="s">
        <v>60</v>
      </c>
      <c r="C172" s="5" t="s">
        <v>12</v>
      </c>
      <c r="D172" s="5" t="s">
        <v>62</v>
      </c>
      <c r="E172" s="5">
        <v>-3.2095439999999997</v>
      </c>
      <c r="F172" s="5">
        <v>0.2286</v>
      </c>
      <c r="G172" s="5" t="s">
        <v>6</v>
      </c>
      <c r="H172" s="5" t="s">
        <v>6</v>
      </c>
      <c r="I172" s="3">
        <v>269</v>
      </c>
      <c r="J172" s="3">
        <v>0.23</v>
      </c>
      <c r="K172" s="5" t="s">
        <v>6</v>
      </c>
      <c r="L172" s="5">
        <f t="shared" si="36"/>
        <v>7.0104E-2</v>
      </c>
      <c r="M172" s="5">
        <f t="shared" si="37"/>
        <v>7.0419868105528222E-2</v>
      </c>
      <c r="N172" s="5" t="s">
        <v>6</v>
      </c>
      <c r="O172" s="3" t="s">
        <v>85</v>
      </c>
      <c r="P172" s="3" t="s">
        <v>86</v>
      </c>
      <c r="Q172" s="4">
        <f t="shared" si="34"/>
        <v>3.1586810552822198E-4</v>
      </c>
      <c r="R172" s="5">
        <f t="shared" si="38"/>
        <v>3.1586810552822198E-4</v>
      </c>
      <c r="S172" s="4">
        <f t="shared" si="35"/>
        <v>0.4505707313822635</v>
      </c>
      <c r="T172" s="4" t="s">
        <v>6</v>
      </c>
      <c r="U172" s="4" t="s">
        <v>6</v>
      </c>
      <c r="V172" s="4" t="s">
        <v>6</v>
      </c>
      <c r="W172" s="5" t="s">
        <v>6</v>
      </c>
      <c r="X172" s="4" t="s">
        <v>6</v>
      </c>
      <c r="Y172" s="4" t="s">
        <v>6</v>
      </c>
      <c r="Z172" s="3"/>
    </row>
    <row r="173" spans="1:26" x14ac:dyDescent="0.2">
      <c r="A173" s="5">
        <v>269</v>
      </c>
      <c r="B173" s="5" t="s">
        <v>60</v>
      </c>
      <c r="C173" s="5" t="s">
        <v>12</v>
      </c>
      <c r="D173" s="5" t="s">
        <v>62</v>
      </c>
      <c r="E173" s="5">
        <v>-3.1607759999999998</v>
      </c>
      <c r="F173" s="5">
        <v>0.17780000000000001</v>
      </c>
      <c r="G173" s="5" t="s">
        <v>6</v>
      </c>
      <c r="H173" s="5" t="s">
        <v>6</v>
      </c>
      <c r="I173" s="3">
        <v>270</v>
      </c>
      <c r="J173" s="3">
        <v>0.4</v>
      </c>
      <c r="K173" s="5" t="s">
        <v>6</v>
      </c>
      <c r="L173" s="5">
        <f t="shared" si="36"/>
        <v>0.12192</v>
      </c>
      <c r="M173" s="5">
        <f t="shared" si="37"/>
        <v>0.10997232059022798</v>
      </c>
      <c r="N173" s="5" t="s">
        <v>6</v>
      </c>
      <c r="O173" s="3" t="s">
        <v>85</v>
      </c>
      <c r="P173" s="3" t="s">
        <v>86</v>
      </c>
      <c r="Q173" s="4">
        <f t="shared" si="34"/>
        <v>-1.1947679409772025E-2</v>
      </c>
      <c r="R173" s="5">
        <f t="shared" si="38"/>
        <v>1.1947679409772025E-2</v>
      </c>
      <c r="S173" s="4">
        <f t="shared" si="35"/>
        <v>9.7996058151017262</v>
      </c>
      <c r="T173" s="4" t="s">
        <v>6</v>
      </c>
      <c r="U173" s="4" t="s">
        <v>6</v>
      </c>
      <c r="V173" s="4" t="s">
        <v>6</v>
      </c>
      <c r="W173" s="5" t="s">
        <v>6</v>
      </c>
      <c r="X173" s="4" t="s">
        <v>6</v>
      </c>
      <c r="Y173" s="4" t="s">
        <v>6</v>
      </c>
      <c r="Z173" s="3"/>
    </row>
    <row r="174" spans="1:26" x14ac:dyDescent="0.2">
      <c r="A174" s="5">
        <v>270</v>
      </c>
      <c r="B174" s="5" t="s">
        <v>60</v>
      </c>
      <c r="C174" s="5" t="s">
        <v>12</v>
      </c>
      <c r="D174" s="5" t="s">
        <v>62</v>
      </c>
      <c r="E174" s="5">
        <v>-3.0632400000000004</v>
      </c>
      <c r="F174" s="5">
        <v>0.2286</v>
      </c>
      <c r="G174" s="5" t="s">
        <v>6</v>
      </c>
      <c r="H174" s="5" t="s">
        <v>6</v>
      </c>
      <c r="I174" s="3">
        <v>271</v>
      </c>
      <c r="J174" s="3">
        <v>0.15</v>
      </c>
      <c r="K174" s="5" t="s">
        <v>6</v>
      </c>
      <c r="L174" s="5">
        <f t="shared" si="36"/>
        <v>4.5719999999999997E-2</v>
      </c>
      <c r="M174" s="5">
        <f t="shared" si="37"/>
        <v>3.9181918482892188E-2</v>
      </c>
      <c r="N174" s="5" t="s">
        <v>6</v>
      </c>
      <c r="O174" s="3" t="s">
        <v>85</v>
      </c>
      <c r="P174" s="3" t="s">
        <v>86</v>
      </c>
      <c r="Q174" s="4">
        <f t="shared" si="34"/>
        <v>-6.5380815171078091E-3</v>
      </c>
      <c r="R174" s="5">
        <f t="shared" si="38"/>
        <v>6.5380815171078091E-3</v>
      </c>
      <c r="S174" s="4">
        <f t="shared" si="35"/>
        <v>14.300265785450152</v>
      </c>
      <c r="T174" s="4" t="s">
        <v>6</v>
      </c>
      <c r="U174" s="4" t="s">
        <v>6</v>
      </c>
      <c r="V174" s="4" t="s">
        <v>6</v>
      </c>
      <c r="W174" s="5" t="s">
        <v>6</v>
      </c>
      <c r="X174" s="4" t="s">
        <v>6</v>
      </c>
      <c r="Y174" s="4" t="s">
        <v>6</v>
      </c>
      <c r="Z174" s="3"/>
    </row>
    <row r="175" spans="1:26" x14ac:dyDescent="0.2">
      <c r="A175" s="5">
        <v>271</v>
      </c>
      <c r="B175" s="5" t="s">
        <v>60</v>
      </c>
      <c r="C175" s="5" t="s">
        <v>12</v>
      </c>
      <c r="D175" s="5" t="s">
        <v>62</v>
      </c>
      <c r="E175" s="5">
        <v>-3.0540959999999999</v>
      </c>
      <c r="F175" s="5">
        <v>0.26669999999999999</v>
      </c>
      <c r="G175" s="5" t="s">
        <v>6</v>
      </c>
      <c r="H175" s="5" t="s">
        <v>6</v>
      </c>
      <c r="I175" s="3">
        <v>272</v>
      </c>
      <c r="J175" s="3">
        <v>0.28000000000000003</v>
      </c>
      <c r="K175" s="5" t="s">
        <v>6</v>
      </c>
      <c r="L175" s="5">
        <f t="shared" si="36"/>
        <v>8.5344000000000017E-2</v>
      </c>
      <c r="M175" s="5">
        <f t="shared" si="37"/>
        <v>9.0196826995188648E-2</v>
      </c>
      <c r="N175" s="5" t="s">
        <v>6</v>
      </c>
      <c r="O175" s="3" t="s">
        <v>85</v>
      </c>
      <c r="P175" s="3" t="s">
        <v>86</v>
      </c>
      <c r="Q175" s="4">
        <f t="shared" si="34"/>
        <v>4.8528269951886305E-3</v>
      </c>
      <c r="R175" s="5">
        <f t="shared" si="38"/>
        <v>4.8528269951886305E-3</v>
      </c>
      <c r="S175" s="4">
        <f t="shared" si="35"/>
        <v>5.6861958605041121</v>
      </c>
      <c r="T175" s="4" t="s">
        <v>6</v>
      </c>
      <c r="U175" s="4" t="s">
        <v>6</v>
      </c>
      <c r="V175" s="4" t="s">
        <v>6</v>
      </c>
      <c r="W175" s="5" t="s">
        <v>6</v>
      </c>
      <c r="X175" s="4" t="s">
        <v>6</v>
      </c>
      <c r="Y175" s="4" t="s">
        <v>6</v>
      </c>
      <c r="Z175" s="3"/>
    </row>
    <row r="176" spans="1:26" x14ac:dyDescent="0.2">
      <c r="A176" s="5">
        <v>272</v>
      </c>
      <c r="B176" s="5" t="s">
        <v>60</v>
      </c>
      <c r="C176" s="5" t="s">
        <v>12</v>
      </c>
      <c r="D176" s="5" t="s">
        <v>62</v>
      </c>
      <c r="E176" s="5">
        <v>-3.0693359999999998</v>
      </c>
      <c r="F176" s="5">
        <v>0.17780000000000001</v>
      </c>
      <c r="G176" s="5" t="s">
        <v>6</v>
      </c>
      <c r="H176" s="5" t="s">
        <v>6</v>
      </c>
      <c r="I176" s="3">
        <v>273</v>
      </c>
      <c r="J176" s="3">
        <v>0.1</v>
      </c>
      <c r="K176" s="5" t="s">
        <v>6</v>
      </c>
      <c r="L176" s="5">
        <f t="shared" si="36"/>
        <v>3.048E-2</v>
      </c>
      <c r="M176" s="5">
        <f t="shared" si="37"/>
        <v>2.5582226330012742E-2</v>
      </c>
      <c r="N176" s="5" t="s">
        <v>6</v>
      </c>
      <c r="O176" s="3" t="s">
        <v>85</v>
      </c>
      <c r="P176" s="3" t="s">
        <v>86</v>
      </c>
      <c r="Q176" s="4">
        <f t="shared" si="34"/>
        <v>-4.8977736699872577E-3</v>
      </c>
      <c r="R176" s="5">
        <f t="shared" si="38"/>
        <v>4.8977736699872577E-3</v>
      </c>
      <c r="S176" s="4">
        <f t="shared" si="35"/>
        <v>16.068811253239033</v>
      </c>
      <c r="T176" s="4" t="s">
        <v>6</v>
      </c>
      <c r="U176" s="4" t="s">
        <v>6</v>
      </c>
      <c r="V176" s="4" t="s">
        <v>6</v>
      </c>
      <c r="W176" s="5" t="s">
        <v>6</v>
      </c>
      <c r="X176" s="4" t="s">
        <v>6</v>
      </c>
      <c r="Y176" s="4" t="s">
        <v>6</v>
      </c>
      <c r="Z176" s="3"/>
    </row>
    <row r="177" spans="1:26" x14ac:dyDescent="0.2">
      <c r="A177" s="5">
        <v>273</v>
      </c>
      <c r="B177" s="5" t="s">
        <v>60</v>
      </c>
      <c r="C177" s="5" t="s">
        <v>12</v>
      </c>
      <c r="D177" s="5" t="s">
        <v>62</v>
      </c>
      <c r="E177" s="5">
        <v>-3.0662880000000001</v>
      </c>
      <c r="F177" s="5">
        <v>0.20319999999999999</v>
      </c>
      <c r="G177" s="5" t="s">
        <v>6</v>
      </c>
      <c r="H177" s="5" t="s">
        <v>6</v>
      </c>
      <c r="I177" s="3">
        <v>274</v>
      </c>
      <c r="J177" s="3">
        <v>0.24</v>
      </c>
      <c r="K177" s="5" t="s">
        <v>6</v>
      </c>
      <c r="L177" s="5">
        <f t="shared" si="36"/>
        <v>7.3151999999999995E-2</v>
      </c>
      <c r="M177" s="5">
        <f t="shared" si="37"/>
        <v>7.4246246396703769E-2</v>
      </c>
      <c r="N177" s="5" t="s">
        <v>6</v>
      </c>
      <c r="O177" s="3" t="s">
        <v>85</v>
      </c>
      <c r="P177" s="3" t="s">
        <v>86</v>
      </c>
      <c r="Q177" s="4">
        <f t="shared" si="34"/>
        <v>1.0942463967037741E-3</v>
      </c>
      <c r="R177" s="5">
        <f t="shared" si="38"/>
        <v>1.0942463967037741E-3</v>
      </c>
      <c r="S177" s="4">
        <f t="shared" si="35"/>
        <v>1.4958530138667079</v>
      </c>
      <c r="T177" s="4" t="s">
        <v>6</v>
      </c>
      <c r="U177" s="4" t="s">
        <v>6</v>
      </c>
      <c r="V177" s="4" t="s">
        <v>6</v>
      </c>
      <c r="W177" s="5" t="s">
        <v>6</v>
      </c>
      <c r="X177" s="4" t="s">
        <v>6</v>
      </c>
      <c r="Y177" s="4" t="s">
        <v>6</v>
      </c>
      <c r="Z177" s="3"/>
    </row>
    <row r="178" spans="1:26" x14ac:dyDescent="0.2">
      <c r="A178" s="5">
        <v>274</v>
      </c>
      <c r="B178" s="5" t="s">
        <v>60</v>
      </c>
      <c r="C178" s="5" t="s">
        <v>12</v>
      </c>
      <c r="D178" s="5" t="s">
        <v>62</v>
      </c>
      <c r="E178" s="5">
        <v>-3.1394400000000005</v>
      </c>
      <c r="F178" s="5">
        <v>0.1905</v>
      </c>
      <c r="G178" s="5" t="s">
        <v>6</v>
      </c>
      <c r="H178" s="5" t="s">
        <v>6</v>
      </c>
      <c r="I178" s="3">
        <v>275</v>
      </c>
      <c r="J178" s="3">
        <v>0.95</v>
      </c>
      <c r="K178" s="5" t="s">
        <v>6</v>
      </c>
      <c r="L178" s="5">
        <f t="shared" si="36"/>
        <v>0.28955999999999998</v>
      </c>
      <c r="M178" s="5">
        <f t="shared" si="37"/>
        <v>0.28983837496094295</v>
      </c>
      <c r="N178" s="5" t="s">
        <v>6</v>
      </c>
      <c r="O178" s="3" t="s">
        <v>85</v>
      </c>
      <c r="P178" s="3" t="s">
        <v>86</v>
      </c>
      <c r="Q178" s="4">
        <f t="shared" si="34"/>
        <v>2.7837496094296199E-4</v>
      </c>
      <c r="R178" s="5">
        <f t="shared" si="38"/>
        <v>2.7837496094296199E-4</v>
      </c>
      <c r="S178" s="4">
        <f t="shared" si="35"/>
        <v>9.6137229224672605E-2</v>
      </c>
      <c r="T178" s="4" t="s">
        <v>6</v>
      </c>
      <c r="U178" s="4" t="s">
        <v>6</v>
      </c>
      <c r="V178" s="4" t="s">
        <v>6</v>
      </c>
      <c r="W178" s="5" t="s">
        <v>6</v>
      </c>
      <c r="X178" s="4" t="s">
        <v>6</v>
      </c>
      <c r="Y178" s="4" t="s">
        <v>6</v>
      </c>
      <c r="Z178" s="3"/>
    </row>
    <row r="179" spans="1:26" x14ac:dyDescent="0.2">
      <c r="A179" s="5">
        <v>275</v>
      </c>
      <c r="B179" s="5" t="s">
        <v>60</v>
      </c>
      <c r="C179" s="5" t="s">
        <v>4</v>
      </c>
      <c r="D179" s="5" t="s">
        <v>62</v>
      </c>
      <c r="E179" s="5">
        <v>-2.8498800000000002</v>
      </c>
      <c r="F179" s="5">
        <v>0.20319999999999999</v>
      </c>
      <c r="G179" s="5" t="s">
        <v>6</v>
      </c>
      <c r="H179" s="5" t="s">
        <v>6</v>
      </c>
      <c r="I179" s="3">
        <v>276</v>
      </c>
      <c r="J179" s="3">
        <v>0.45</v>
      </c>
      <c r="K179" s="5" t="s">
        <v>6</v>
      </c>
      <c r="L179" s="5">
        <f t="shared" si="36"/>
        <v>0.13716</v>
      </c>
      <c r="M179" s="5">
        <f t="shared" si="37"/>
        <v>0.13335</v>
      </c>
      <c r="N179" s="5" t="s">
        <v>6</v>
      </c>
      <c r="O179" s="3" t="s">
        <v>87</v>
      </c>
      <c r="P179" s="3" t="s">
        <v>88</v>
      </c>
      <c r="Q179" s="4">
        <f t="shared" si="34"/>
        <v>-3.8100000000000078E-3</v>
      </c>
      <c r="R179" s="5">
        <f t="shared" si="38"/>
        <v>3.8100000000000078E-3</v>
      </c>
      <c r="S179" s="4">
        <f t="shared" si="35"/>
        <v>2.7777777777777835</v>
      </c>
      <c r="T179" s="4" t="s">
        <v>6</v>
      </c>
      <c r="U179" s="4" t="s">
        <v>6</v>
      </c>
      <c r="V179" s="4" t="s">
        <v>6</v>
      </c>
      <c r="W179" s="5" t="s">
        <v>6</v>
      </c>
      <c r="X179" s="4" t="s">
        <v>6</v>
      </c>
      <c r="Y179" s="4" t="s">
        <v>6</v>
      </c>
      <c r="Z179" s="3"/>
    </row>
    <row r="180" spans="1:26" x14ac:dyDescent="0.2">
      <c r="A180" s="5">
        <v>276</v>
      </c>
      <c r="B180" s="5" t="s">
        <v>60</v>
      </c>
      <c r="C180" s="5" t="s">
        <v>12</v>
      </c>
      <c r="D180" s="5" t="s">
        <v>62</v>
      </c>
      <c r="E180" s="5">
        <v>-2.8498800000000002</v>
      </c>
      <c r="F180" s="5">
        <v>6.9849999999999995E-2</v>
      </c>
      <c r="G180" s="5" t="s">
        <v>6</v>
      </c>
      <c r="H180" s="5" t="s">
        <v>6</v>
      </c>
      <c r="I180" s="3">
        <v>277</v>
      </c>
      <c r="J180" s="3">
        <v>0.15</v>
      </c>
      <c r="K180" s="5" t="s">
        <v>6</v>
      </c>
      <c r="L180" s="5">
        <f t="shared" si="36"/>
        <v>4.5719999999999997E-2</v>
      </c>
      <c r="M180" s="5">
        <f t="shared" si="37"/>
        <v>5.2203643129574859E-2</v>
      </c>
      <c r="N180" s="5" t="s">
        <v>6</v>
      </c>
      <c r="O180" s="3" t="s">
        <v>87</v>
      </c>
      <c r="P180" s="3" t="s">
        <v>88</v>
      </c>
      <c r="Q180" s="4">
        <f t="shared" si="34"/>
        <v>6.483643129574862E-3</v>
      </c>
      <c r="R180" s="5">
        <f t="shared" si="38"/>
        <v>6.483643129574862E-3</v>
      </c>
      <c r="S180" s="4">
        <f t="shared" si="35"/>
        <v>14.181196696357967</v>
      </c>
      <c r="T180" s="4" t="s">
        <v>6</v>
      </c>
      <c r="U180" s="4" t="s">
        <v>6</v>
      </c>
      <c r="V180" s="4" t="s">
        <v>6</v>
      </c>
      <c r="W180" s="5" t="s">
        <v>6</v>
      </c>
      <c r="X180" s="4" t="s">
        <v>6</v>
      </c>
      <c r="Y180" s="4" t="s">
        <v>6</v>
      </c>
      <c r="Z180" s="3"/>
    </row>
    <row r="181" spans="1:26" x14ac:dyDescent="0.2">
      <c r="A181" s="5">
        <v>277</v>
      </c>
      <c r="B181" s="5" t="s">
        <v>60</v>
      </c>
      <c r="C181" s="5" t="s">
        <v>12</v>
      </c>
      <c r="D181" s="5" t="s">
        <v>62</v>
      </c>
      <c r="E181" s="5">
        <v>-2.7980640000000001</v>
      </c>
      <c r="F181" s="5">
        <v>6.3500000000000001E-2</v>
      </c>
      <c r="G181" s="5" t="s">
        <v>6</v>
      </c>
      <c r="H181" s="5" t="s">
        <v>6</v>
      </c>
      <c r="I181" s="3">
        <v>278</v>
      </c>
      <c r="J181" s="3">
        <v>0.05</v>
      </c>
      <c r="K181" s="5" t="s">
        <v>6</v>
      </c>
      <c r="L181" s="5">
        <f t="shared" si="36"/>
        <v>1.524E-2</v>
      </c>
      <c r="M181" s="5">
        <f t="shared" si="37"/>
        <v>2.5399999999999999E-2</v>
      </c>
      <c r="N181" s="5" t="s">
        <v>6</v>
      </c>
      <c r="O181" s="3" t="s">
        <v>87</v>
      </c>
      <c r="P181" s="3" t="s">
        <v>88</v>
      </c>
      <c r="Q181" s="4">
        <f t="shared" si="34"/>
        <v>1.0159999999999999E-2</v>
      </c>
      <c r="R181" s="5">
        <f t="shared" si="38"/>
        <v>1.0159999999999999E-2</v>
      </c>
      <c r="S181" s="4">
        <f t="shared" si="35"/>
        <v>66.666666666666657</v>
      </c>
      <c r="T181" s="4" t="s">
        <v>6</v>
      </c>
      <c r="U181" s="4" t="s">
        <v>6</v>
      </c>
      <c r="V181" s="4" t="s">
        <v>6</v>
      </c>
      <c r="W181" s="5" t="s">
        <v>6</v>
      </c>
      <c r="X181" s="4" t="s">
        <v>6</v>
      </c>
      <c r="Y181" s="4" t="s">
        <v>6</v>
      </c>
      <c r="Z181" s="3"/>
    </row>
    <row r="182" spans="1:26" x14ac:dyDescent="0.2">
      <c r="A182" s="5">
        <v>278</v>
      </c>
      <c r="B182" s="5" t="s">
        <v>60</v>
      </c>
      <c r="C182" s="5" t="s">
        <v>12</v>
      </c>
      <c r="D182" s="5" t="s">
        <v>62</v>
      </c>
      <c r="E182" s="5">
        <v>-2.7980640000000001</v>
      </c>
      <c r="F182" s="5">
        <v>3.8100000000000002E-2</v>
      </c>
      <c r="G182" s="5" t="s">
        <v>6</v>
      </c>
      <c r="H182" s="5" t="s">
        <v>6</v>
      </c>
      <c r="I182" s="3">
        <v>279</v>
      </c>
      <c r="J182" s="3">
        <v>1.1000000000000001</v>
      </c>
      <c r="K182" s="5" t="s">
        <v>6</v>
      </c>
      <c r="L182" s="5">
        <f t="shared" si="36"/>
        <v>0.33528000000000002</v>
      </c>
      <c r="M182" s="5">
        <f t="shared" si="37"/>
        <v>0.33776805014092132</v>
      </c>
      <c r="N182" s="5" t="s">
        <v>6</v>
      </c>
      <c r="O182" s="3" t="s">
        <v>87</v>
      </c>
      <c r="P182" s="3" t="s">
        <v>88</v>
      </c>
      <c r="Q182" s="4">
        <f t="shared" si="34"/>
        <v>2.4880501409212941E-3</v>
      </c>
      <c r="R182" s="5">
        <f t="shared" si="38"/>
        <v>2.4880501409212941E-3</v>
      </c>
      <c r="S182" s="4">
        <f t="shared" si="35"/>
        <v>0.74208128755705494</v>
      </c>
      <c r="T182" s="4" t="s">
        <v>6</v>
      </c>
      <c r="U182" s="4" t="s">
        <v>6</v>
      </c>
      <c r="V182" s="4" t="s">
        <v>6</v>
      </c>
      <c r="W182" s="5" t="s">
        <v>6</v>
      </c>
      <c r="X182" s="4" t="s">
        <v>6</v>
      </c>
      <c r="Y182" s="4" t="s">
        <v>6</v>
      </c>
      <c r="Z182" s="3"/>
    </row>
    <row r="183" spans="1:26" x14ac:dyDescent="0.2">
      <c r="A183" s="5">
        <v>279</v>
      </c>
      <c r="B183" s="5" t="s">
        <v>60</v>
      </c>
      <c r="C183" s="5" t="s">
        <v>4</v>
      </c>
      <c r="D183" s="5" t="s">
        <v>62</v>
      </c>
      <c r="E183" s="5">
        <v>-2.5908000000000002</v>
      </c>
      <c r="F183" s="5">
        <v>0.30480000000000002</v>
      </c>
      <c r="G183" s="5" t="s">
        <v>6</v>
      </c>
      <c r="H183" s="5" t="s">
        <v>6</v>
      </c>
      <c r="I183" s="3">
        <v>280</v>
      </c>
      <c r="J183" s="3">
        <v>0.04</v>
      </c>
      <c r="K183" s="5" t="s">
        <v>6</v>
      </c>
      <c r="L183" s="5">
        <f t="shared" si="36"/>
        <v>1.2192E-2</v>
      </c>
      <c r="M183" s="5">
        <f t="shared" si="37"/>
        <v>2.5399999999999978E-2</v>
      </c>
      <c r="N183" s="5" t="s">
        <v>6</v>
      </c>
      <c r="O183" s="3" t="s">
        <v>89</v>
      </c>
      <c r="P183" s="3" t="s">
        <v>90</v>
      </c>
      <c r="Q183" s="4">
        <f t="shared" si="34"/>
        <v>1.3207999999999978E-2</v>
      </c>
      <c r="R183" s="5">
        <f t="shared" si="38"/>
        <v>1.3207999999999978E-2</v>
      </c>
      <c r="S183" s="4">
        <f t="shared" si="35"/>
        <v>108.33333333333314</v>
      </c>
      <c r="T183" s="4" t="s">
        <v>6</v>
      </c>
      <c r="U183" s="4" t="s">
        <v>6</v>
      </c>
      <c r="V183" s="4" t="s">
        <v>6</v>
      </c>
      <c r="W183" s="5" t="s">
        <v>6</v>
      </c>
      <c r="X183" s="4" t="s">
        <v>6</v>
      </c>
      <c r="Y183" s="4" t="s">
        <v>6</v>
      </c>
      <c r="Z183" s="3"/>
    </row>
    <row r="184" spans="1:26" x14ac:dyDescent="0.2">
      <c r="A184" s="5">
        <v>280</v>
      </c>
      <c r="B184" s="5" t="s">
        <v>60</v>
      </c>
      <c r="C184" s="5" t="s">
        <v>4</v>
      </c>
      <c r="D184" s="5" t="s">
        <v>62</v>
      </c>
      <c r="E184" s="5">
        <v>-2.5908000000000002</v>
      </c>
      <c r="F184" s="5">
        <v>0.33019999999999999</v>
      </c>
      <c r="G184" s="5" t="s">
        <v>6</v>
      </c>
      <c r="H184" s="5" t="s">
        <v>6</v>
      </c>
      <c r="I184" s="3">
        <v>281</v>
      </c>
      <c r="J184" s="3">
        <v>0.04</v>
      </c>
      <c r="K184" s="5" t="s">
        <v>6</v>
      </c>
      <c r="L184" s="5">
        <f t="shared" si="36"/>
        <v>1.2192E-2</v>
      </c>
      <c r="M184" s="5">
        <f t="shared" si="37"/>
        <v>1.6510000000000757E-2</v>
      </c>
      <c r="N184" s="5" t="s">
        <v>6</v>
      </c>
      <c r="O184" s="3" t="s">
        <v>89</v>
      </c>
      <c r="P184" s="3" t="s">
        <v>90</v>
      </c>
      <c r="Q184" s="4">
        <f t="shared" si="34"/>
        <v>4.318000000000757E-3</v>
      </c>
      <c r="R184" s="5">
        <f t="shared" si="38"/>
        <v>4.318000000000757E-3</v>
      </c>
      <c r="S184" s="4">
        <f t="shared" si="35"/>
        <v>35.416666666672874</v>
      </c>
      <c r="T184" s="4" t="s">
        <v>6</v>
      </c>
      <c r="U184" s="4" t="s">
        <v>6</v>
      </c>
      <c r="V184" s="4" t="s">
        <v>6</v>
      </c>
      <c r="W184" s="5" t="s">
        <v>6</v>
      </c>
      <c r="X184" s="4" t="s">
        <v>6</v>
      </c>
      <c r="Y184" s="4" t="s">
        <v>6</v>
      </c>
      <c r="Z184" s="3"/>
    </row>
    <row r="185" spans="1:26" x14ac:dyDescent="0.2">
      <c r="A185" s="5">
        <v>281</v>
      </c>
      <c r="B185" s="5" t="s">
        <v>60</v>
      </c>
      <c r="C185" s="5" t="s">
        <v>4</v>
      </c>
      <c r="D185" s="5" t="s">
        <v>62</v>
      </c>
      <c r="E185" s="5">
        <v>-2.5755599999999994</v>
      </c>
      <c r="F185" s="5">
        <v>0.33655000000000002</v>
      </c>
      <c r="G185" s="5" t="s">
        <v>6</v>
      </c>
      <c r="H185" s="5" t="s">
        <v>6</v>
      </c>
      <c r="I185" s="3">
        <v>282</v>
      </c>
      <c r="J185" s="3">
        <v>0.69</v>
      </c>
      <c r="K185" s="5" t="s">
        <v>6</v>
      </c>
      <c r="L185" s="5">
        <f t="shared" si="36"/>
        <v>0.21031199999999997</v>
      </c>
      <c r="M185" s="5">
        <f t="shared" si="37"/>
        <v>0.21130907126765741</v>
      </c>
      <c r="N185" s="5" t="s">
        <v>6</v>
      </c>
      <c r="O185" s="3" t="s">
        <v>89</v>
      </c>
      <c r="P185" s="3" t="s">
        <v>90</v>
      </c>
      <c r="Q185" s="4">
        <f t="shared" si="34"/>
        <v>9.9707126765744003E-4</v>
      </c>
      <c r="R185" s="5">
        <f t="shared" si="38"/>
        <v>9.9707126765744003E-4</v>
      </c>
      <c r="S185" s="4">
        <f t="shared" si="35"/>
        <v>0.47409147726113593</v>
      </c>
      <c r="T185" s="4" t="s">
        <v>6</v>
      </c>
      <c r="U185" s="4" t="s">
        <v>6</v>
      </c>
      <c r="V185" s="4" t="s">
        <v>6</v>
      </c>
      <c r="W185" s="5" t="s">
        <v>6</v>
      </c>
      <c r="X185" s="4" t="s">
        <v>6</v>
      </c>
      <c r="Y185" s="4" t="s">
        <v>6</v>
      </c>
      <c r="Z185" s="3"/>
    </row>
    <row r="186" spans="1:26" x14ac:dyDescent="0.2">
      <c r="A186" s="5">
        <v>282</v>
      </c>
      <c r="B186" s="5" t="s">
        <v>60</v>
      </c>
      <c r="C186" s="5" t="s">
        <v>4</v>
      </c>
      <c r="D186" s="5" t="s">
        <v>62</v>
      </c>
      <c r="E186" s="5">
        <v>-2.4841199999999999</v>
      </c>
      <c r="F186" s="5">
        <v>0.52705000000000002</v>
      </c>
      <c r="G186" s="5" t="s">
        <v>6</v>
      </c>
      <c r="H186" s="5" t="s">
        <v>6</v>
      </c>
      <c r="I186" s="3">
        <v>283</v>
      </c>
      <c r="J186" s="3">
        <v>0.06</v>
      </c>
      <c r="K186" s="5" t="s">
        <v>6</v>
      </c>
      <c r="L186" s="5">
        <f t="shared" si="36"/>
        <v>1.8287999999999999E-2</v>
      </c>
      <c r="M186" s="5">
        <f t="shared" si="37"/>
        <v>1.6509999999999914E-2</v>
      </c>
      <c r="N186" s="5" t="s">
        <v>6</v>
      </c>
      <c r="O186" s="3" t="s">
        <v>91</v>
      </c>
      <c r="P186" s="3" t="s">
        <v>92</v>
      </c>
      <c r="Q186" s="4">
        <f t="shared" si="34"/>
        <v>-1.7780000000000851E-3</v>
      </c>
      <c r="R186" s="5">
        <f t="shared" si="38"/>
        <v>1.7780000000000851E-3</v>
      </c>
      <c r="S186" s="4">
        <f t="shared" si="35"/>
        <v>9.7222222222226886</v>
      </c>
      <c r="T186" s="4" t="s">
        <v>6</v>
      </c>
      <c r="U186" s="4" t="s">
        <v>6</v>
      </c>
      <c r="V186" s="4" t="s">
        <v>6</v>
      </c>
      <c r="W186" s="5" t="s">
        <v>6</v>
      </c>
      <c r="X186" s="4" t="s">
        <v>6</v>
      </c>
      <c r="Y186" s="4" t="s">
        <v>6</v>
      </c>
      <c r="Z186" s="3"/>
    </row>
    <row r="187" spans="1:26" x14ac:dyDescent="0.2">
      <c r="A187" s="5">
        <v>283</v>
      </c>
      <c r="B187" s="5" t="s">
        <v>60</v>
      </c>
      <c r="C187" s="5" t="s">
        <v>4</v>
      </c>
      <c r="D187" s="5" t="s">
        <v>62</v>
      </c>
      <c r="E187" s="5">
        <v>-2.46888</v>
      </c>
      <c r="F187" s="5">
        <v>0.53339999999999999</v>
      </c>
      <c r="G187" s="5" t="s">
        <v>6</v>
      </c>
      <c r="H187" s="5" t="s">
        <v>6</v>
      </c>
      <c r="I187" s="3">
        <v>284</v>
      </c>
      <c r="J187" s="3">
        <v>0.04</v>
      </c>
      <c r="K187" s="5" t="s">
        <v>6</v>
      </c>
      <c r="L187" s="5">
        <f t="shared" si="36"/>
        <v>1.2192E-2</v>
      </c>
      <c r="M187" s="5">
        <f t="shared" si="37"/>
        <v>1.4087271417843829E-2</v>
      </c>
      <c r="N187" s="5" t="s">
        <v>6</v>
      </c>
      <c r="O187" s="3" t="s">
        <v>91</v>
      </c>
      <c r="P187" s="3" t="s">
        <v>92</v>
      </c>
      <c r="Q187" s="4">
        <f t="shared" si="34"/>
        <v>1.8952714178438294E-3</v>
      </c>
      <c r="R187" s="5">
        <f t="shared" si="38"/>
        <v>1.8952714178438294E-3</v>
      </c>
      <c r="S187" s="4">
        <f t="shared" si="35"/>
        <v>15.545205198850306</v>
      </c>
      <c r="T187" s="4" t="s">
        <v>6</v>
      </c>
      <c r="U187" s="4" t="s">
        <v>6</v>
      </c>
      <c r="V187" s="4" t="s">
        <v>6</v>
      </c>
      <c r="W187" s="5" t="s">
        <v>6</v>
      </c>
      <c r="X187" s="4" t="s">
        <v>6</v>
      </c>
      <c r="Y187" s="4" t="s">
        <v>6</v>
      </c>
      <c r="Z187" s="3"/>
    </row>
    <row r="188" spans="1:26" x14ac:dyDescent="0.2">
      <c r="A188" s="5">
        <v>284</v>
      </c>
      <c r="B188" s="5" t="s">
        <v>60</v>
      </c>
      <c r="C188" s="5" t="s">
        <v>4</v>
      </c>
      <c r="D188" s="5" t="s">
        <v>62</v>
      </c>
      <c r="E188" s="5">
        <v>-2.4627840000000001</v>
      </c>
      <c r="F188" s="5">
        <v>0.54610000000000003</v>
      </c>
      <c r="G188" s="5" t="s">
        <v>6</v>
      </c>
      <c r="H188" s="5" t="s">
        <v>6</v>
      </c>
      <c r="I188" s="3">
        <v>285</v>
      </c>
      <c r="J188" s="3">
        <v>0.09</v>
      </c>
      <c r="K188" s="5" t="s">
        <v>6</v>
      </c>
      <c r="L188" s="5">
        <f t="shared" si="36"/>
        <v>2.7432000000000002E-2</v>
      </c>
      <c r="M188" s="5">
        <f t="shared" si="37"/>
        <v>3.8718132392975488E-2</v>
      </c>
      <c r="N188" s="5" t="s">
        <v>6</v>
      </c>
      <c r="O188" s="3" t="s">
        <v>91</v>
      </c>
      <c r="P188" s="3" t="s">
        <v>92</v>
      </c>
      <c r="Q188" s="4">
        <f t="shared" si="34"/>
        <v>1.1286132392975486E-2</v>
      </c>
      <c r="R188" s="5">
        <f t="shared" si="38"/>
        <v>1.1286132392975486E-2</v>
      </c>
      <c r="S188" s="4">
        <f t="shared" si="35"/>
        <v>41.142214905859895</v>
      </c>
      <c r="T188" s="4" t="s">
        <v>6</v>
      </c>
      <c r="U188" s="4" t="s">
        <v>6</v>
      </c>
      <c r="V188" s="4" t="s">
        <v>6</v>
      </c>
      <c r="W188" s="5" t="s">
        <v>6</v>
      </c>
      <c r="X188" s="4" t="s">
        <v>6</v>
      </c>
      <c r="Y188" s="4" t="s">
        <v>6</v>
      </c>
      <c r="Z188" s="3"/>
    </row>
    <row r="189" spans="1:26" x14ac:dyDescent="0.2">
      <c r="A189" s="5">
        <v>285</v>
      </c>
      <c r="B189" s="5" t="s">
        <v>60</v>
      </c>
      <c r="C189" s="5" t="s">
        <v>4</v>
      </c>
      <c r="D189" s="5" t="s">
        <v>62</v>
      </c>
      <c r="E189" s="5">
        <v>-2.4993599999999998</v>
      </c>
      <c r="F189" s="5">
        <v>0.55879999999999996</v>
      </c>
      <c r="G189" s="5" t="s">
        <v>6</v>
      </c>
      <c r="H189" s="5" t="s">
        <v>6</v>
      </c>
      <c r="I189" s="3">
        <v>286</v>
      </c>
      <c r="J189" s="3">
        <v>0.05</v>
      </c>
      <c r="K189" s="5" t="s">
        <v>6</v>
      </c>
      <c r="L189" s="5">
        <f t="shared" si="36"/>
        <v>1.524E-2</v>
      </c>
      <c r="M189" s="5">
        <f t="shared" si="37"/>
        <v>1.6510000000000323E-2</v>
      </c>
      <c r="N189" s="5" t="s">
        <v>6</v>
      </c>
      <c r="O189" s="3" t="s">
        <v>91</v>
      </c>
      <c r="P189" s="3" t="s">
        <v>92</v>
      </c>
      <c r="Q189" s="4">
        <f t="shared" si="34"/>
        <v>1.270000000000323E-3</v>
      </c>
      <c r="R189" s="5">
        <f t="shared" si="38"/>
        <v>1.270000000000323E-3</v>
      </c>
      <c r="S189" s="4">
        <f t="shared" si="35"/>
        <v>8.3333333333354513</v>
      </c>
      <c r="T189" s="4" t="s">
        <v>6</v>
      </c>
      <c r="U189" s="4" t="s">
        <v>6</v>
      </c>
      <c r="V189" s="4" t="s">
        <v>6</v>
      </c>
      <c r="W189" s="5" t="s">
        <v>6</v>
      </c>
      <c r="X189" s="4" t="s">
        <v>6</v>
      </c>
      <c r="Y189" s="4" t="s">
        <v>6</v>
      </c>
      <c r="Z189" s="3"/>
    </row>
    <row r="190" spans="1:26" x14ac:dyDescent="0.2">
      <c r="A190" s="5">
        <v>286</v>
      </c>
      <c r="B190" s="5" t="s">
        <v>60</v>
      </c>
      <c r="C190" s="5" t="s">
        <v>4</v>
      </c>
      <c r="D190" s="5" t="s">
        <v>62</v>
      </c>
      <c r="E190" s="5">
        <v>-2.5146000000000002</v>
      </c>
      <c r="F190" s="5">
        <v>0.55245</v>
      </c>
      <c r="G190" s="5" t="s">
        <v>6</v>
      </c>
      <c r="H190" s="5" t="s">
        <v>6</v>
      </c>
      <c r="I190" s="3">
        <v>287</v>
      </c>
      <c r="J190" s="3">
        <v>0.16</v>
      </c>
      <c r="K190" s="5" t="s">
        <v>6</v>
      </c>
      <c r="L190" s="5">
        <f t="shared" si="36"/>
        <v>4.8767999999999999E-2</v>
      </c>
      <c r="M190" s="5">
        <f t="shared" si="37"/>
        <v>5.7706653481206197E-2</v>
      </c>
      <c r="N190" s="5" t="s">
        <v>6</v>
      </c>
      <c r="O190" s="3" t="s">
        <v>91</v>
      </c>
      <c r="P190" s="3" t="s">
        <v>92</v>
      </c>
      <c r="Q190" s="4">
        <f t="shared" si="34"/>
        <v>8.9386534812061977E-3</v>
      </c>
      <c r="R190" s="5">
        <f t="shared" si="38"/>
        <v>8.9386534812061977E-3</v>
      </c>
      <c r="S190" s="4">
        <f t="shared" si="35"/>
        <v>18.32893184302452</v>
      </c>
      <c r="T190" s="4" t="s">
        <v>6</v>
      </c>
      <c r="U190" s="4" t="s">
        <v>6</v>
      </c>
      <c r="V190" s="4" t="s">
        <v>6</v>
      </c>
      <c r="W190" s="5" t="s">
        <v>6</v>
      </c>
      <c r="X190" s="4" t="s">
        <v>6</v>
      </c>
      <c r="Y190" s="4" t="s">
        <v>6</v>
      </c>
      <c r="Z190" s="3"/>
    </row>
    <row r="191" spans="1:26" x14ac:dyDescent="0.2">
      <c r="A191" s="5">
        <v>287</v>
      </c>
      <c r="B191" s="5" t="s">
        <v>60</v>
      </c>
      <c r="C191" s="5" t="s">
        <v>4</v>
      </c>
      <c r="D191" s="5" t="s">
        <v>62</v>
      </c>
      <c r="E191" s="5">
        <v>-2.4627840000000001</v>
      </c>
      <c r="F191" s="5">
        <v>0.57784999999999997</v>
      </c>
      <c r="G191" s="5" t="s">
        <v>6</v>
      </c>
      <c r="H191" s="5" t="s">
        <v>6</v>
      </c>
      <c r="I191" s="3">
        <v>288</v>
      </c>
      <c r="J191" s="3">
        <v>0.08</v>
      </c>
      <c r="K191" s="5" t="s">
        <v>6</v>
      </c>
      <c r="L191" s="5">
        <f t="shared" si="36"/>
        <v>2.4383999999999999E-2</v>
      </c>
      <c r="M191" s="5">
        <f t="shared" si="37"/>
        <v>3.1298737099122738E-2</v>
      </c>
      <c r="N191" s="5" t="s">
        <v>6</v>
      </c>
      <c r="O191" s="3" t="s">
        <v>91</v>
      </c>
      <c r="P191" s="3" t="s">
        <v>92</v>
      </c>
      <c r="Q191" s="4">
        <f t="shared" si="34"/>
        <v>6.9147370991227385E-3</v>
      </c>
      <c r="R191" s="5">
        <f t="shared" si="38"/>
        <v>6.9147370991227385E-3</v>
      </c>
      <c r="S191" s="4">
        <f t="shared" si="35"/>
        <v>28.357681672911493</v>
      </c>
      <c r="T191" s="4" t="s">
        <v>6</v>
      </c>
      <c r="U191" s="4" t="s">
        <v>6</v>
      </c>
      <c r="V191" s="4" t="s">
        <v>6</v>
      </c>
      <c r="W191" s="5" t="s">
        <v>6</v>
      </c>
      <c r="X191" s="4" t="s">
        <v>6</v>
      </c>
      <c r="Y191" s="4" t="s">
        <v>6</v>
      </c>
      <c r="Z191" s="3"/>
    </row>
    <row r="192" spans="1:26" x14ac:dyDescent="0.2">
      <c r="A192" s="5">
        <v>288</v>
      </c>
      <c r="B192" s="5" t="s">
        <v>60</v>
      </c>
      <c r="C192" s="5" t="s">
        <v>4</v>
      </c>
      <c r="D192" s="5" t="s">
        <v>62</v>
      </c>
      <c r="E192" s="5">
        <v>-2.444496</v>
      </c>
      <c r="F192" s="5">
        <v>0.60324999999999995</v>
      </c>
      <c r="G192" s="5" t="s">
        <v>6</v>
      </c>
      <c r="H192" s="5" t="s">
        <v>6</v>
      </c>
      <c r="I192" s="3">
        <v>289</v>
      </c>
      <c r="J192" s="3">
        <v>1.41</v>
      </c>
      <c r="K192" s="5" t="s">
        <v>6</v>
      </c>
      <c r="L192" s="5">
        <f t="shared" si="36"/>
        <v>0.42976799999999998</v>
      </c>
      <c r="M192" s="5">
        <f t="shared" si="37"/>
        <v>0.42529158065496647</v>
      </c>
      <c r="N192" s="5" t="s">
        <v>6</v>
      </c>
      <c r="O192" s="3" t="s">
        <v>91</v>
      </c>
      <c r="P192" s="3" t="s">
        <v>92</v>
      </c>
      <c r="Q192" s="4">
        <f t="shared" si="34"/>
        <v>-4.476419345033511E-3</v>
      </c>
      <c r="R192" s="5">
        <f t="shared" si="38"/>
        <v>4.476419345033511E-3</v>
      </c>
      <c r="S192" s="4">
        <f t="shared" si="35"/>
        <v>1.0415897286520892</v>
      </c>
      <c r="T192" s="4" t="s">
        <v>6</v>
      </c>
      <c r="U192" s="4" t="s">
        <v>6</v>
      </c>
      <c r="V192" s="4" t="s">
        <v>6</v>
      </c>
      <c r="W192" s="5" t="s">
        <v>6</v>
      </c>
      <c r="X192" s="4" t="s">
        <v>6</v>
      </c>
      <c r="Y192" s="4" t="s">
        <v>6</v>
      </c>
      <c r="Z192" s="3"/>
    </row>
    <row r="193" spans="1:26" x14ac:dyDescent="0.2">
      <c r="A193" s="5">
        <v>289</v>
      </c>
      <c r="B193" s="5" t="s">
        <v>60</v>
      </c>
      <c r="C193" s="5" t="s">
        <v>4</v>
      </c>
      <c r="D193" s="5" t="s">
        <v>62</v>
      </c>
      <c r="E193" s="5">
        <v>-2.2555200000000002</v>
      </c>
      <c r="F193" s="5">
        <v>0.22225</v>
      </c>
      <c r="G193" s="5" t="s">
        <v>6</v>
      </c>
      <c r="H193" s="5" t="s">
        <v>6</v>
      </c>
      <c r="I193" s="3">
        <v>290</v>
      </c>
      <c r="J193" s="3">
        <v>0.06</v>
      </c>
      <c r="K193" s="5" t="s">
        <v>6</v>
      </c>
      <c r="L193" s="5">
        <f t="shared" si="36"/>
        <v>1.8287999999999999E-2</v>
      </c>
      <c r="M193" s="5">
        <f t="shared" si="37"/>
        <v>1.6510000000000333E-2</v>
      </c>
      <c r="N193" s="5" t="s">
        <v>6</v>
      </c>
      <c r="O193" s="3" t="s">
        <v>93</v>
      </c>
      <c r="P193" s="3" t="s">
        <v>94</v>
      </c>
      <c r="Q193" s="4">
        <f t="shared" si="34"/>
        <v>-1.7779999999996653E-3</v>
      </c>
      <c r="R193" s="5">
        <f t="shared" si="38"/>
        <v>1.7779999999996653E-3</v>
      </c>
      <c r="S193" s="4">
        <f t="shared" si="35"/>
        <v>9.7222222222203918</v>
      </c>
      <c r="T193" s="4" t="s">
        <v>6</v>
      </c>
      <c r="U193" s="4" t="s">
        <v>6</v>
      </c>
      <c r="V193" s="4" t="s">
        <v>6</v>
      </c>
      <c r="W193" s="5" t="s">
        <v>6</v>
      </c>
      <c r="X193" s="4" t="s">
        <v>6</v>
      </c>
      <c r="Y193" s="4" t="s">
        <v>6</v>
      </c>
      <c r="Z193" s="3"/>
    </row>
    <row r="194" spans="1:26" x14ac:dyDescent="0.2">
      <c r="A194" s="5">
        <v>290</v>
      </c>
      <c r="B194" s="5" t="s">
        <v>60</v>
      </c>
      <c r="C194" s="5" t="s">
        <v>4</v>
      </c>
      <c r="D194" s="5" t="s">
        <v>62</v>
      </c>
      <c r="E194" s="5">
        <v>-2.2402799999999998</v>
      </c>
      <c r="F194" s="5">
        <v>0.21590000000000001</v>
      </c>
      <c r="G194" s="5" t="s">
        <v>6</v>
      </c>
      <c r="H194" s="5" t="s">
        <v>6</v>
      </c>
      <c r="I194" s="3">
        <v>291</v>
      </c>
      <c r="J194" s="3">
        <v>0.04</v>
      </c>
      <c r="K194" s="5" t="s">
        <v>6</v>
      </c>
      <c r="L194" s="5">
        <f t="shared" si="36"/>
        <v>1.2192E-2</v>
      </c>
      <c r="M194" s="5">
        <f t="shared" si="37"/>
        <v>1.9838034176802851E-2</v>
      </c>
      <c r="N194" s="5" t="s">
        <v>6</v>
      </c>
      <c r="O194" s="3" t="s">
        <v>93</v>
      </c>
      <c r="P194" s="3" t="s">
        <v>94</v>
      </c>
      <c r="Q194" s="4">
        <f t="shared" si="34"/>
        <v>7.6460341768028513E-3</v>
      </c>
      <c r="R194" s="5">
        <f t="shared" si="38"/>
        <v>7.6460341768028513E-3</v>
      </c>
      <c r="S194" s="4">
        <f t="shared" si="35"/>
        <v>62.713534914721549</v>
      </c>
      <c r="T194" s="4" t="s">
        <v>6</v>
      </c>
      <c r="U194" s="4" t="s">
        <v>6</v>
      </c>
      <c r="V194" s="4" t="s">
        <v>6</v>
      </c>
      <c r="W194" s="5" t="s">
        <v>6</v>
      </c>
      <c r="X194" s="4" t="s">
        <v>6</v>
      </c>
      <c r="Y194" s="4" t="s">
        <v>6</v>
      </c>
      <c r="Z194" s="3"/>
    </row>
    <row r="195" spans="1:26" x14ac:dyDescent="0.2">
      <c r="A195" s="5">
        <v>291</v>
      </c>
      <c r="B195" s="5" t="s">
        <v>60</v>
      </c>
      <c r="C195" s="5" t="s">
        <v>4</v>
      </c>
      <c r="D195" s="5" t="s">
        <v>62</v>
      </c>
      <c r="E195" s="5">
        <v>-2.2250399999999999</v>
      </c>
      <c r="F195" s="5">
        <v>0.20319999999999999</v>
      </c>
      <c r="G195" s="5" t="s">
        <v>6</v>
      </c>
      <c r="H195" s="5" t="s">
        <v>6</v>
      </c>
      <c r="I195" s="3">
        <v>292</v>
      </c>
      <c r="J195" s="3">
        <v>0.08</v>
      </c>
      <c r="K195" s="5" t="s">
        <v>6</v>
      </c>
      <c r="L195" s="5">
        <f t="shared" si="36"/>
        <v>2.4383999999999999E-2</v>
      </c>
      <c r="M195" s="5">
        <f t="shared" si="37"/>
        <v>3.175E-2</v>
      </c>
      <c r="N195" s="5" t="s">
        <v>6</v>
      </c>
      <c r="O195" s="3" t="s">
        <v>93</v>
      </c>
      <c r="P195" s="3" t="s">
        <v>94</v>
      </c>
      <c r="Q195" s="4">
        <f t="shared" ref="Q195:Q228" si="39">M195-L195</f>
        <v>7.366000000000001E-3</v>
      </c>
      <c r="R195" s="5">
        <f t="shared" si="38"/>
        <v>7.366000000000001E-3</v>
      </c>
      <c r="S195" s="4">
        <f t="shared" ref="S195:S258" si="40">ABS(R195/L195)*100</f>
        <v>30.208333333333336</v>
      </c>
      <c r="T195" s="4" t="s">
        <v>6</v>
      </c>
      <c r="U195" s="4" t="s">
        <v>6</v>
      </c>
      <c r="V195" s="4" t="s">
        <v>6</v>
      </c>
      <c r="W195" s="5" t="s">
        <v>6</v>
      </c>
      <c r="X195" s="4" t="s">
        <v>6</v>
      </c>
      <c r="Y195" s="4" t="s">
        <v>6</v>
      </c>
      <c r="Z195" s="3"/>
    </row>
    <row r="196" spans="1:26" x14ac:dyDescent="0.2">
      <c r="A196" s="5">
        <v>292</v>
      </c>
      <c r="B196" s="5" t="s">
        <v>60</v>
      </c>
      <c r="C196" s="5" t="s">
        <v>4</v>
      </c>
      <c r="D196" s="5" t="s">
        <v>62</v>
      </c>
      <c r="E196" s="5">
        <v>-2.2250399999999999</v>
      </c>
      <c r="F196" s="5">
        <v>0.23494999999999999</v>
      </c>
      <c r="G196" s="5" t="s">
        <v>6</v>
      </c>
      <c r="H196" s="5" t="s">
        <v>6</v>
      </c>
      <c r="I196" s="3">
        <v>293</v>
      </c>
      <c r="J196" s="3">
        <v>0.06</v>
      </c>
      <c r="K196" s="5" t="s">
        <v>6</v>
      </c>
      <c r="L196" s="5">
        <f t="shared" si="36"/>
        <v>1.8287999999999999E-2</v>
      </c>
      <c r="M196" s="5">
        <f t="shared" si="37"/>
        <v>1.6509999999999924E-2</v>
      </c>
      <c r="N196" s="5" t="s">
        <v>6</v>
      </c>
      <c r="O196" s="3" t="s">
        <v>93</v>
      </c>
      <c r="P196" s="3" t="s">
        <v>94</v>
      </c>
      <c r="Q196" s="4">
        <f t="shared" si="39"/>
        <v>-1.7780000000000747E-3</v>
      </c>
      <c r="R196" s="5">
        <f t="shared" si="38"/>
        <v>1.7780000000000747E-3</v>
      </c>
      <c r="S196" s="4">
        <f t="shared" si="40"/>
        <v>9.7222222222226318</v>
      </c>
      <c r="T196" s="4" t="s">
        <v>6</v>
      </c>
      <c r="U196" s="4" t="s">
        <v>6</v>
      </c>
      <c r="V196" s="4" t="s">
        <v>6</v>
      </c>
      <c r="W196" s="5" t="s">
        <v>6</v>
      </c>
      <c r="X196" s="4" t="s">
        <v>6</v>
      </c>
      <c r="Y196" s="4" t="s">
        <v>6</v>
      </c>
      <c r="Z196" s="3"/>
    </row>
    <row r="197" spans="1:26" x14ac:dyDescent="0.2">
      <c r="A197" s="5">
        <v>293</v>
      </c>
      <c r="B197" s="5" t="s">
        <v>60</v>
      </c>
      <c r="C197" s="5" t="s">
        <v>4</v>
      </c>
      <c r="D197" s="5" t="s">
        <v>62</v>
      </c>
      <c r="E197" s="5">
        <v>-2.2098</v>
      </c>
      <c r="F197" s="5">
        <v>0.24129999999999999</v>
      </c>
      <c r="G197" s="5" t="s">
        <v>6</v>
      </c>
      <c r="H197" s="5" t="s">
        <v>6</v>
      </c>
      <c r="I197" s="3">
        <v>294</v>
      </c>
      <c r="J197" s="3">
        <v>0.05</v>
      </c>
      <c r="K197" s="5" t="s">
        <v>6</v>
      </c>
      <c r="L197" s="5">
        <f t="shared" si="36"/>
        <v>1.524E-2</v>
      </c>
      <c r="M197" s="5">
        <f t="shared" si="37"/>
        <v>1.5649368549561369E-2</v>
      </c>
      <c r="N197" s="5" t="s">
        <v>6</v>
      </c>
      <c r="O197" s="3" t="s">
        <v>93</v>
      </c>
      <c r="P197" s="3" t="s">
        <v>94</v>
      </c>
      <c r="Q197" s="4">
        <f t="shared" si="39"/>
        <v>4.0936854956136887E-4</v>
      </c>
      <c r="R197" s="5">
        <f t="shared" si="38"/>
        <v>4.0936854956136887E-4</v>
      </c>
      <c r="S197" s="4">
        <f t="shared" si="40"/>
        <v>2.686145338329192</v>
      </c>
      <c r="T197" s="4" t="s">
        <v>6</v>
      </c>
      <c r="U197" s="4" t="s">
        <v>6</v>
      </c>
      <c r="V197" s="4" t="s">
        <v>6</v>
      </c>
      <c r="W197" s="5" t="s">
        <v>6</v>
      </c>
      <c r="X197" s="4" t="s">
        <v>6</v>
      </c>
      <c r="Y197" s="4" t="s">
        <v>6</v>
      </c>
      <c r="Z197" s="3"/>
    </row>
    <row r="198" spans="1:26" x14ac:dyDescent="0.2">
      <c r="A198" s="5">
        <v>294</v>
      </c>
      <c r="B198" s="5" t="s">
        <v>60</v>
      </c>
      <c r="C198" s="5" t="s">
        <v>4</v>
      </c>
      <c r="D198" s="5" t="s">
        <v>62</v>
      </c>
      <c r="E198" s="5">
        <v>-2.2006559999999999</v>
      </c>
      <c r="F198" s="5">
        <v>0.2286</v>
      </c>
      <c r="G198" s="5" t="s">
        <v>6</v>
      </c>
      <c r="H198" s="5" t="s">
        <v>6</v>
      </c>
      <c r="I198" s="3">
        <v>295</v>
      </c>
      <c r="J198" s="3">
        <v>0.23</v>
      </c>
      <c r="K198" s="5" t="s">
        <v>6</v>
      </c>
      <c r="L198" s="5">
        <f t="shared" si="36"/>
        <v>7.0104E-2</v>
      </c>
      <c r="M198" s="5">
        <f t="shared" si="37"/>
        <v>7.124507573159021E-2</v>
      </c>
      <c r="N198" s="5" t="s">
        <v>6</v>
      </c>
      <c r="O198" s="3" t="s">
        <v>93</v>
      </c>
      <c r="P198" s="3" t="s">
        <v>94</v>
      </c>
      <c r="Q198" s="4">
        <f t="shared" si="39"/>
        <v>1.1410757315902104E-3</v>
      </c>
      <c r="R198" s="5">
        <f t="shared" si="38"/>
        <v>1.1410757315902104E-3</v>
      </c>
      <c r="S198" s="4">
        <f t="shared" si="40"/>
        <v>1.627689905840195</v>
      </c>
      <c r="T198" s="4" t="s">
        <v>6</v>
      </c>
      <c r="U198" s="4" t="s">
        <v>6</v>
      </c>
      <c r="V198" s="4" t="s">
        <v>6</v>
      </c>
      <c r="W198" s="5" t="s">
        <v>6</v>
      </c>
      <c r="X198" s="4" t="s">
        <v>6</v>
      </c>
      <c r="Y198" s="4" t="s">
        <v>6</v>
      </c>
      <c r="Z198" s="3"/>
    </row>
    <row r="199" spans="1:26" x14ac:dyDescent="0.2">
      <c r="A199" s="5">
        <v>295</v>
      </c>
      <c r="B199" s="5" t="s">
        <v>60</v>
      </c>
      <c r="C199" s="5" t="s">
        <v>4</v>
      </c>
      <c r="D199" s="5" t="s">
        <v>62</v>
      </c>
      <c r="E199" s="5">
        <v>-2.2707600000000001</v>
      </c>
      <c r="F199" s="5">
        <v>0.21590000000000001</v>
      </c>
      <c r="G199" s="5" t="s">
        <v>6</v>
      </c>
      <c r="H199" s="5" t="s">
        <v>6</v>
      </c>
      <c r="I199" s="3">
        <v>296</v>
      </c>
      <c r="J199" s="3">
        <v>0.05</v>
      </c>
      <c r="K199" s="5" t="s">
        <v>6</v>
      </c>
      <c r="L199" s="5">
        <f t="shared" si="36"/>
        <v>1.524E-2</v>
      </c>
      <c r="M199" s="5">
        <f t="shared" si="37"/>
        <v>2.5400000000000006E-2</v>
      </c>
      <c r="N199" s="5" t="s">
        <v>6</v>
      </c>
      <c r="O199" s="3" t="s">
        <v>93</v>
      </c>
      <c r="P199" s="3" t="s">
        <v>94</v>
      </c>
      <c r="Q199" s="4">
        <f t="shared" si="39"/>
        <v>1.0160000000000006E-2</v>
      </c>
      <c r="R199" s="5">
        <f t="shared" si="38"/>
        <v>1.0160000000000006E-2</v>
      </c>
      <c r="S199" s="4">
        <f t="shared" si="40"/>
        <v>66.666666666666714</v>
      </c>
      <c r="T199" s="4" t="s">
        <v>6</v>
      </c>
      <c r="U199" s="4" t="s">
        <v>6</v>
      </c>
      <c r="V199" s="4" t="s">
        <v>6</v>
      </c>
      <c r="W199" s="5" t="s">
        <v>6</v>
      </c>
      <c r="X199" s="4" t="s">
        <v>6</v>
      </c>
      <c r="Y199" s="4" t="s">
        <v>6</v>
      </c>
      <c r="Z199" s="3"/>
    </row>
    <row r="200" spans="1:26" x14ac:dyDescent="0.2">
      <c r="A200" s="5">
        <v>296</v>
      </c>
      <c r="B200" s="5" t="s">
        <v>60</v>
      </c>
      <c r="C200" s="5" t="s">
        <v>4</v>
      </c>
      <c r="D200" s="5" t="s">
        <v>62</v>
      </c>
      <c r="E200" s="5">
        <v>-2.2707600000000001</v>
      </c>
      <c r="F200" s="5">
        <v>0.1905</v>
      </c>
      <c r="G200" s="5" t="s">
        <v>6</v>
      </c>
      <c r="H200" s="5" t="s">
        <v>6</v>
      </c>
      <c r="I200" s="3">
        <v>297</v>
      </c>
      <c r="J200" s="3">
        <v>0.08</v>
      </c>
      <c r="K200" s="5" t="s">
        <v>6</v>
      </c>
      <c r="L200" s="5">
        <f t="shared" si="36"/>
        <v>2.4383999999999999E-2</v>
      </c>
      <c r="M200" s="5">
        <f t="shared" si="37"/>
        <v>3.0229201511121767E-2</v>
      </c>
      <c r="N200" s="5" t="s">
        <v>6</v>
      </c>
      <c r="O200" s="3" t="s">
        <v>93</v>
      </c>
      <c r="P200" s="3" t="s">
        <v>94</v>
      </c>
      <c r="Q200" s="4">
        <f t="shared" si="39"/>
        <v>5.8452015111217677E-3</v>
      </c>
      <c r="R200" s="5">
        <f t="shared" si="38"/>
        <v>5.8452015111217677E-3</v>
      </c>
      <c r="S200" s="4">
        <f t="shared" si="40"/>
        <v>23.971462890099112</v>
      </c>
      <c r="T200" s="4" t="s">
        <v>6</v>
      </c>
      <c r="U200" s="4" t="s">
        <v>6</v>
      </c>
      <c r="V200" s="4" t="s">
        <v>6</v>
      </c>
      <c r="W200" s="5" t="s">
        <v>6</v>
      </c>
      <c r="X200" s="4" t="s">
        <v>6</v>
      </c>
      <c r="Y200" s="4" t="s">
        <v>6</v>
      </c>
      <c r="Z200" s="3"/>
    </row>
    <row r="201" spans="1:26" x14ac:dyDescent="0.2">
      <c r="A201" s="5">
        <v>297</v>
      </c>
      <c r="B201" s="5" t="s">
        <v>60</v>
      </c>
      <c r="C201" s="5" t="s">
        <v>4</v>
      </c>
      <c r="D201" s="5" t="s">
        <v>62</v>
      </c>
      <c r="E201" s="5">
        <v>-2.243328</v>
      </c>
      <c r="F201" s="5">
        <v>0.17780000000000001</v>
      </c>
      <c r="G201" s="5" t="s">
        <v>6</v>
      </c>
      <c r="H201" s="5" t="s">
        <v>6</v>
      </c>
      <c r="I201" s="3">
        <v>298</v>
      </c>
      <c r="J201" s="3">
        <v>0.02</v>
      </c>
      <c r="K201" s="5" t="s">
        <v>6</v>
      </c>
      <c r="L201" s="5">
        <f t="shared" si="36"/>
        <v>6.0959999999999999E-3</v>
      </c>
      <c r="M201" s="5">
        <f t="shared" si="37"/>
        <v>7.0436357089219857E-3</v>
      </c>
      <c r="N201" s="5" t="s">
        <v>6</v>
      </c>
      <c r="O201" s="3" t="s">
        <v>93</v>
      </c>
      <c r="P201" s="3" t="s">
        <v>94</v>
      </c>
      <c r="Q201" s="4">
        <f t="shared" si="39"/>
        <v>9.4763570892198584E-4</v>
      </c>
      <c r="R201" s="5">
        <f t="shared" si="38"/>
        <v>9.4763570892198584E-4</v>
      </c>
      <c r="S201" s="4">
        <f t="shared" si="40"/>
        <v>15.545205198851475</v>
      </c>
      <c r="T201" s="4" t="s">
        <v>6</v>
      </c>
      <c r="U201" s="4" t="s">
        <v>6</v>
      </c>
      <c r="V201" s="4" t="s">
        <v>6</v>
      </c>
      <c r="W201" s="5" t="s">
        <v>6</v>
      </c>
      <c r="X201" s="4" t="s">
        <v>6</v>
      </c>
      <c r="Y201" s="4" t="s">
        <v>6</v>
      </c>
      <c r="Z201" s="3"/>
    </row>
    <row r="202" spans="1:26" x14ac:dyDescent="0.2">
      <c r="A202" s="5">
        <v>298</v>
      </c>
      <c r="B202" s="5" t="s">
        <v>60</v>
      </c>
      <c r="C202" s="5" t="s">
        <v>4</v>
      </c>
      <c r="D202" s="5" t="s">
        <v>62</v>
      </c>
      <c r="E202" s="5">
        <v>-2.2402799999999998</v>
      </c>
      <c r="F202" s="5">
        <v>0.18415000000000001</v>
      </c>
      <c r="G202" s="5" t="s">
        <v>6</v>
      </c>
      <c r="H202" s="5" t="s">
        <v>6</v>
      </c>
      <c r="I202" s="3">
        <v>299</v>
      </c>
      <c r="J202" s="3">
        <v>0.09</v>
      </c>
      <c r="K202" s="5" t="s">
        <v>6</v>
      </c>
      <c r="L202" s="5">
        <f t="shared" si="36"/>
        <v>2.7432000000000002E-2</v>
      </c>
      <c r="M202" s="5">
        <f t="shared" si="37"/>
        <v>2.4829718000814908E-2</v>
      </c>
      <c r="N202" s="5" t="s">
        <v>6</v>
      </c>
      <c r="O202" s="3" t="s">
        <v>93</v>
      </c>
      <c r="P202" s="3" t="s">
        <v>94</v>
      </c>
      <c r="Q202" s="4">
        <f t="shared" si="39"/>
        <v>-2.6022819991850937E-3</v>
      </c>
      <c r="R202" s="5">
        <f t="shared" si="38"/>
        <v>2.6022819991850937E-3</v>
      </c>
      <c r="S202" s="4">
        <f t="shared" si="40"/>
        <v>9.4863006677788473</v>
      </c>
      <c r="T202" s="4" t="s">
        <v>6</v>
      </c>
      <c r="U202" s="4" t="s">
        <v>6</v>
      </c>
      <c r="V202" s="4" t="s">
        <v>6</v>
      </c>
      <c r="W202" s="5" t="s">
        <v>6</v>
      </c>
      <c r="X202" s="4" t="s">
        <v>6</v>
      </c>
      <c r="Y202" s="4" t="s">
        <v>6</v>
      </c>
      <c r="Z202" s="3"/>
    </row>
    <row r="203" spans="1:26" x14ac:dyDescent="0.2">
      <c r="A203" s="5">
        <v>299</v>
      </c>
      <c r="B203" s="5" t="s">
        <v>60</v>
      </c>
      <c r="C203" s="5" t="s">
        <v>4</v>
      </c>
      <c r="D203" s="5" t="s">
        <v>62</v>
      </c>
      <c r="E203" s="5">
        <v>-2.218944</v>
      </c>
      <c r="F203" s="5">
        <v>0.17144999999999999</v>
      </c>
      <c r="G203" s="5" t="s">
        <v>6</v>
      </c>
      <c r="H203" s="5" t="s">
        <v>6</v>
      </c>
      <c r="I203" s="3">
        <v>300</v>
      </c>
      <c r="J203" s="3">
        <v>1</v>
      </c>
      <c r="K203" s="5" t="s">
        <v>6</v>
      </c>
      <c r="L203" s="5">
        <f t="shared" si="36"/>
        <v>0.30480000000000002</v>
      </c>
      <c r="M203" s="5">
        <f t="shared" si="37"/>
        <v>0.29931084530300611</v>
      </c>
      <c r="N203" s="5" t="s">
        <v>6</v>
      </c>
      <c r="O203" s="3" t="s">
        <v>93</v>
      </c>
      <c r="P203" s="3" t="s">
        <v>94</v>
      </c>
      <c r="Q203" s="4">
        <f t="shared" si="39"/>
        <v>-5.4891546969939031E-3</v>
      </c>
      <c r="R203" s="5">
        <f t="shared" si="38"/>
        <v>5.4891546969939031E-3</v>
      </c>
      <c r="S203" s="4">
        <f t="shared" si="40"/>
        <v>1.800903771979627</v>
      </c>
      <c r="T203" s="4" t="s">
        <v>6</v>
      </c>
      <c r="U203" s="4" t="s">
        <v>6</v>
      </c>
      <c r="V203" s="4" t="s">
        <v>6</v>
      </c>
      <c r="W203" s="5" t="s">
        <v>6</v>
      </c>
      <c r="X203" s="4" t="s">
        <v>6</v>
      </c>
      <c r="Y203" s="4" t="s">
        <v>6</v>
      </c>
      <c r="Z203" s="3"/>
    </row>
    <row r="204" spans="1:26" x14ac:dyDescent="0.2">
      <c r="A204" s="5">
        <v>300</v>
      </c>
      <c r="B204" s="5" t="s">
        <v>60</v>
      </c>
      <c r="C204" s="5" t="s">
        <v>4</v>
      </c>
      <c r="D204" s="5" t="s">
        <v>62</v>
      </c>
      <c r="E204" s="5">
        <v>-1.9202399999999999</v>
      </c>
      <c r="F204" s="5">
        <v>0.1905</v>
      </c>
      <c r="G204" s="5" t="s">
        <v>6</v>
      </c>
      <c r="H204" s="5" t="s">
        <v>6</v>
      </c>
      <c r="I204" s="3">
        <v>301</v>
      </c>
      <c r="J204" s="3">
        <v>0.68</v>
      </c>
      <c r="K204" s="5" t="s">
        <v>6</v>
      </c>
      <c r="L204" s="5">
        <f t="shared" si="36"/>
        <v>0.20726400000000003</v>
      </c>
      <c r="M204" s="5">
        <f t="shared" si="37"/>
        <v>0.19993527352620896</v>
      </c>
      <c r="N204" s="5" t="s">
        <v>6</v>
      </c>
      <c r="O204" s="3" t="s">
        <v>6</v>
      </c>
      <c r="P204" s="3" t="s">
        <v>6</v>
      </c>
      <c r="Q204" s="4">
        <f t="shared" si="39"/>
        <v>-7.3287264737910696E-3</v>
      </c>
      <c r="R204" s="5">
        <f t="shared" si="38"/>
        <v>7.3287264737910696E-3</v>
      </c>
      <c r="S204" s="4">
        <f t="shared" si="40"/>
        <v>3.5359379698312625</v>
      </c>
      <c r="T204" s="4" t="s">
        <v>6</v>
      </c>
      <c r="U204" s="4" t="s">
        <v>6</v>
      </c>
      <c r="V204" s="4" t="s">
        <v>6</v>
      </c>
      <c r="W204" s="5" t="s">
        <v>6</v>
      </c>
      <c r="X204" s="4" t="s">
        <v>6</v>
      </c>
      <c r="Y204" s="4" t="s">
        <v>6</v>
      </c>
      <c r="Z204" s="3"/>
    </row>
    <row r="205" spans="1:26" x14ac:dyDescent="0.2">
      <c r="A205" s="5">
        <v>301</v>
      </c>
      <c r="B205" s="5" t="s">
        <v>60</v>
      </c>
      <c r="C205" s="5" t="s">
        <v>4</v>
      </c>
      <c r="D205" s="5" t="s">
        <v>62</v>
      </c>
      <c r="E205" s="5">
        <v>-1.8288</v>
      </c>
      <c r="F205" s="5">
        <v>1.2699999999999999E-2</v>
      </c>
      <c r="G205" s="5" t="s">
        <v>6</v>
      </c>
      <c r="H205" s="5" t="s">
        <v>6</v>
      </c>
      <c r="I205" s="3">
        <v>302</v>
      </c>
      <c r="J205" s="3">
        <v>0.09</v>
      </c>
      <c r="K205" s="5" t="s">
        <v>6</v>
      </c>
      <c r="L205" s="5">
        <f t="shared" si="36"/>
        <v>2.7432000000000002E-2</v>
      </c>
      <c r="M205" s="5">
        <f t="shared" si="37"/>
        <v>2.4829718000815092E-2</v>
      </c>
      <c r="N205" s="5" t="s">
        <v>6</v>
      </c>
      <c r="O205" s="3" t="s">
        <v>95</v>
      </c>
      <c r="P205" s="3" t="s">
        <v>96</v>
      </c>
      <c r="Q205" s="4">
        <f t="shared" si="39"/>
        <v>-2.6022819991849098E-3</v>
      </c>
      <c r="R205" s="5">
        <f t="shared" si="38"/>
        <v>2.6022819991849098E-3</v>
      </c>
      <c r="S205" s="4">
        <f t="shared" si="40"/>
        <v>9.4863006677781776</v>
      </c>
      <c r="T205" s="4" t="s">
        <v>6</v>
      </c>
      <c r="U205" s="4" t="s">
        <v>6</v>
      </c>
      <c r="V205" s="4" t="s">
        <v>6</v>
      </c>
      <c r="W205" s="5" t="s">
        <v>6</v>
      </c>
      <c r="X205" s="4" t="s">
        <v>6</v>
      </c>
      <c r="Y205" s="4" t="s">
        <v>6</v>
      </c>
      <c r="Z205" s="3"/>
    </row>
    <row r="206" spans="1:26" x14ac:dyDescent="0.2">
      <c r="A206" s="5">
        <v>302</v>
      </c>
      <c r="B206" s="5" t="s">
        <v>60</v>
      </c>
      <c r="C206" s="5" t="s">
        <v>4</v>
      </c>
      <c r="D206" s="5" t="s">
        <v>62</v>
      </c>
      <c r="E206" s="5">
        <v>-1.850136</v>
      </c>
      <c r="F206" s="5">
        <v>0</v>
      </c>
      <c r="G206" s="5" t="s">
        <v>6</v>
      </c>
      <c r="H206" s="5" t="s">
        <v>6</v>
      </c>
      <c r="I206" s="3">
        <v>303</v>
      </c>
      <c r="J206" s="3">
        <v>0.04</v>
      </c>
      <c r="K206" s="5" t="s">
        <v>6</v>
      </c>
      <c r="L206" s="5">
        <f t="shared" si="36"/>
        <v>1.2192E-2</v>
      </c>
      <c r="M206" s="5">
        <f t="shared" si="37"/>
        <v>1.5649368549561376E-2</v>
      </c>
      <c r="N206" s="5" t="s">
        <v>6</v>
      </c>
      <c r="O206" s="3" t="s">
        <v>95</v>
      </c>
      <c r="P206" s="3" t="s">
        <v>96</v>
      </c>
      <c r="Q206" s="4">
        <f t="shared" si="39"/>
        <v>3.4573685495613762E-3</v>
      </c>
      <c r="R206" s="5">
        <f t="shared" si="38"/>
        <v>3.4573685495613762E-3</v>
      </c>
      <c r="S206" s="4">
        <f t="shared" si="40"/>
        <v>28.35768167291155</v>
      </c>
      <c r="T206" s="4" t="s">
        <v>6</v>
      </c>
      <c r="U206" s="4" t="s">
        <v>6</v>
      </c>
      <c r="V206" s="4" t="s">
        <v>6</v>
      </c>
      <c r="W206" s="5" t="s">
        <v>6</v>
      </c>
      <c r="X206" s="4" t="s">
        <v>6</v>
      </c>
      <c r="Y206" s="4" t="s">
        <v>6</v>
      </c>
      <c r="Z206" s="3"/>
    </row>
    <row r="207" spans="1:26" x14ac:dyDescent="0.2">
      <c r="A207" s="5">
        <v>303</v>
      </c>
      <c r="B207" s="5" t="s">
        <v>60</v>
      </c>
      <c r="C207" s="5" t="s">
        <v>4</v>
      </c>
      <c r="D207" s="5" t="s">
        <v>62</v>
      </c>
      <c r="E207" s="5">
        <v>-1.85928</v>
      </c>
      <c r="F207" s="5">
        <v>-1.2699999999999999E-2</v>
      </c>
      <c r="G207" s="5" t="s">
        <v>6</v>
      </c>
      <c r="H207" s="5" t="s">
        <v>6</v>
      </c>
      <c r="I207" s="3">
        <v>304</v>
      </c>
      <c r="J207" s="3">
        <v>0.12</v>
      </c>
      <c r="K207" s="5" t="s">
        <v>6</v>
      </c>
      <c r="L207" s="5">
        <f t="shared" si="36"/>
        <v>3.6575999999999997E-2</v>
      </c>
      <c r="M207" s="5">
        <f t="shared" si="37"/>
        <v>3.1134432707213468E-2</v>
      </c>
      <c r="N207" s="5" t="s">
        <v>6</v>
      </c>
      <c r="O207" s="3" t="s">
        <v>95</v>
      </c>
      <c r="P207" s="3" t="s">
        <v>96</v>
      </c>
      <c r="Q207" s="4">
        <f t="shared" si="39"/>
        <v>-5.441567292786529E-3</v>
      </c>
      <c r="R207" s="5">
        <f t="shared" si="38"/>
        <v>5.441567292786529E-3</v>
      </c>
      <c r="S207" s="4">
        <f t="shared" si="40"/>
        <v>14.87742588797717</v>
      </c>
      <c r="T207" s="4" t="s">
        <v>6</v>
      </c>
      <c r="U207" s="4" t="s">
        <v>6</v>
      </c>
      <c r="V207" s="4" t="s">
        <v>6</v>
      </c>
      <c r="W207" s="5" t="s">
        <v>6</v>
      </c>
      <c r="X207" s="4" t="s">
        <v>6</v>
      </c>
      <c r="Y207" s="4" t="s">
        <v>6</v>
      </c>
      <c r="Z207" s="3"/>
    </row>
    <row r="208" spans="1:26" x14ac:dyDescent="0.2">
      <c r="A208" s="5">
        <v>304</v>
      </c>
      <c r="B208" s="5" t="s">
        <v>60</v>
      </c>
      <c r="C208" s="5" t="s">
        <v>4</v>
      </c>
      <c r="D208" s="5" t="s">
        <v>62</v>
      </c>
      <c r="E208" s="5">
        <v>-1.8288</v>
      </c>
      <c r="F208" s="5">
        <v>-1.9050000000000001E-2</v>
      </c>
      <c r="G208" s="5" t="s">
        <v>6</v>
      </c>
      <c r="H208" s="5" t="s">
        <v>6</v>
      </c>
      <c r="I208" s="3">
        <v>305</v>
      </c>
      <c r="J208" s="3">
        <v>0.1</v>
      </c>
      <c r="K208" s="5" t="s">
        <v>6</v>
      </c>
      <c r="L208" s="5">
        <f t="shared" si="36"/>
        <v>3.048E-2</v>
      </c>
      <c r="M208" s="5">
        <f t="shared" si="37"/>
        <v>3.3020000000000056E-2</v>
      </c>
      <c r="N208" s="5" t="s">
        <v>6</v>
      </c>
      <c r="O208" s="3" t="s">
        <v>95</v>
      </c>
      <c r="P208" s="3" t="s">
        <v>96</v>
      </c>
      <c r="Q208" s="4">
        <f t="shared" si="39"/>
        <v>2.5400000000000561E-3</v>
      </c>
      <c r="R208" s="5">
        <f t="shared" si="38"/>
        <v>2.5400000000000561E-3</v>
      </c>
      <c r="S208" s="4">
        <f t="shared" si="40"/>
        <v>8.3333333333335169</v>
      </c>
      <c r="T208" s="4" t="s">
        <v>6</v>
      </c>
      <c r="U208" s="4" t="s">
        <v>6</v>
      </c>
      <c r="V208" s="4" t="s">
        <v>6</v>
      </c>
      <c r="W208" s="5" t="s">
        <v>6</v>
      </c>
      <c r="X208" s="4" t="s">
        <v>6</v>
      </c>
      <c r="Y208" s="4" t="s">
        <v>6</v>
      </c>
      <c r="Z208" s="3"/>
    </row>
    <row r="209" spans="1:26" x14ac:dyDescent="0.2">
      <c r="A209" s="5">
        <v>305</v>
      </c>
      <c r="B209" s="5" t="s">
        <v>60</v>
      </c>
      <c r="C209" s="5" t="s">
        <v>4</v>
      </c>
      <c r="D209" s="5" t="s">
        <v>62</v>
      </c>
      <c r="E209" s="5">
        <v>-1.7983199999999999</v>
      </c>
      <c r="F209" s="5">
        <v>-3.175E-2</v>
      </c>
      <c r="G209" s="5" t="s">
        <v>6</v>
      </c>
      <c r="H209" s="5" t="s">
        <v>6</v>
      </c>
      <c r="I209" s="3">
        <v>306</v>
      </c>
      <c r="J209" s="3">
        <v>0.18</v>
      </c>
      <c r="K209" s="5" t="s">
        <v>6</v>
      </c>
      <c r="L209" s="5">
        <f t="shared" si="36"/>
        <v>5.4864000000000003E-2</v>
      </c>
      <c r="M209" s="5">
        <f t="shared" si="37"/>
        <v>4.8434143700492899E-2</v>
      </c>
      <c r="N209" s="5" t="s">
        <v>6</v>
      </c>
      <c r="O209" s="3" t="s">
        <v>95</v>
      </c>
      <c r="P209" s="3" t="s">
        <v>96</v>
      </c>
      <c r="Q209" s="4">
        <f t="shared" si="39"/>
        <v>-6.4298562995071043E-3</v>
      </c>
      <c r="R209" s="5">
        <f t="shared" si="38"/>
        <v>6.4298562995071043E-3</v>
      </c>
      <c r="S209" s="4">
        <f t="shared" si="40"/>
        <v>11.719627259235754</v>
      </c>
      <c r="T209" s="4" t="s">
        <v>6</v>
      </c>
      <c r="U209" s="4" t="s">
        <v>6</v>
      </c>
      <c r="V209" s="4" t="s">
        <v>6</v>
      </c>
      <c r="W209" s="5" t="s">
        <v>6</v>
      </c>
      <c r="X209" s="4" t="s">
        <v>6</v>
      </c>
      <c r="Y209" s="4" t="s">
        <v>6</v>
      </c>
      <c r="Z209" s="3"/>
    </row>
    <row r="210" spans="1:26" x14ac:dyDescent="0.2">
      <c r="A210" s="5">
        <v>306</v>
      </c>
      <c r="B210" s="5" t="s">
        <v>60</v>
      </c>
      <c r="C210" s="5" t="s">
        <v>4</v>
      </c>
      <c r="D210" s="5" t="s">
        <v>62</v>
      </c>
      <c r="E210" s="5">
        <v>-1.761744</v>
      </c>
      <c r="F210" s="5">
        <v>0</v>
      </c>
      <c r="G210" s="5" t="s">
        <v>6</v>
      </c>
      <c r="H210" s="5" t="s">
        <v>6</v>
      </c>
      <c r="I210" s="3">
        <v>307</v>
      </c>
      <c r="J210" s="3">
        <v>0.13</v>
      </c>
      <c r="K210" s="5" t="s">
        <v>6</v>
      </c>
      <c r="L210" s="5">
        <f t="shared" si="36"/>
        <v>3.9623999999999999E-2</v>
      </c>
      <c r="M210" s="5">
        <f t="shared" si="37"/>
        <v>4.4521787744878395E-2</v>
      </c>
      <c r="N210" s="5" t="s">
        <v>6</v>
      </c>
      <c r="O210" s="3" t="s">
        <v>95</v>
      </c>
      <c r="P210" s="3" t="s">
        <v>96</v>
      </c>
      <c r="Q210" s="4">
        <f t="shared" si="39"/>
        <v>4.8977877448783957E-3</v>
      </c>
      <c r="R210" s="5">
        <f t="shared" si="38"/>
        <v>4.8977877448783957E-3</v>
      </c>
      <c r="S210" s="4">
        <f t="shared" si="40"/>
        <v>12.360659562079537</v>
      </c>
      <c r="T210" s="4" t="s">
        <v>6</v>
      </c>
      <c r="U210" s="4" t="s">
        <v>6</v>
      </c>
      <c r="V210" s="4" t="s">
        <v>6</v>
      </c>
      <c r="W210" s="5" t="s">
        <v>6</v>
      </c>
      <c r="X210" s="4" t="s">
        <v>6</v>
      </c>
      <c r="Y210" s="4" t="s">
        <v>6</v>
      </c>
      <c r="Z210" s="3"/>
    </row>
    <row r="211" spans="1:26" x14ac:dyDescent="0.2">
      <c r="A211" s="5">
        <v>307</v>
      </c>
      <c r="B211" s="5" t="s">
        <v>60</v>
      </c>
      <c r="C211" s="5" t="s">
        <v>4</v>
      </c>
      <c r="D211" s="5" t="s">
        <v>62</v>
      </c>
      <c r="E211" s="5">
        <v>-1.804416</v>
      </c>
      <c r="F211" s="5">
        <v>1.2699999999999999E-2</v>
      </c>
      <c r="G211" s="5" t="s">
        <v>6</v>
      </c>
      <c r="H211" s="5" t="s">
        <v>6</v>
      </c>
      <c r="I211" s="3">
        <v>308</v>
      </c>
      <c r="J211" s="3">
        <v>2.84</v>
      </c>
      <c r="K211" s="5" t="s">
        <v>6</v>
      </c>
      <c r="L211" s="5">
        <f t="shared" si="36"/>
        <v>0.86563199999999996</v>
      </c>
      <c r="M211" s="5">
        <f t="shared" si="37"/>
        <v>0.83574881807634049</v>
      </c>
      <c r="N211" s="5" t="s">
        <v>6</v>
      </c>
      <c r="O211" s="3" t="s">
        <v>95</v>
      </c>
      <c r="P211" s="3" t="s">
        <v>96</v>
      </c>
      <c r="Q211" s="4">
        <f t="shared" si="39"/>
        <v>-2.9883181923659463E-2</v>
      </c>
      <c r="R211" s="5">
        <f t="shared" si="38"/>
        <v>2.9883181923659463E-2</v>
      </c>
      <c r="S211" s="4">
        <f t="shared" si="40"/>
        <v>3.4521808255308795</v>
      </c>
      <c r="T211" s="4" t="s">
        <v>6</v>
      </c>
      <c r="U211" s="4" t="s">
        <v>6</v>
      </c>
      <c r="V211" s="4" t="s">
        <v>6</v>
      </c>
      <c r="W211" s="5" t="s">
        <v>6</v>
      </c>
      <c r="X211" s="4" t="s">
        <v>6</v>
      </c>
      <c r="Y211" s="4" t="s">
        <v>6</v>
      </c>
      <c r="Z211" s="3"/>
    </row>
    <row r="212" spans="1:26" x14ac:dyDescent="0.2">
      <c r="A212" s="5">
        <v>308</v>
      </c>
      <c r="B212" s="5" t="s">
        <v>60</v>
      </c>
      <c r="C212" s="5" t="s">
        <v>12</v>
      </c>
      <c r="D212" s="5" t="s">
        <v>62</v>
      </c>
      <c r="E212" s="5">
        <v>-1.18872</v>
      </c>
      <c r="F212" s="5">
        <v>0.57784999999999997</v>
      </c>
      <c r="G212" s="5" t="s">
        <v>6</v>
      </c>
      <c r="H212" s="5" t="s">
        <v>6</v>
      </c>
      <c r="I212" s="3">
        <v>309</v>
      </c>
      <c r="J212" s="3">
        <v>0.23</v>
      </c>
      <c r="K212" s="5" t="s">
        <v>6</v>
      </c>
      <c r="L212" s="5">
        <f t="shared" si="36"/>
        <v>7.0104E-2</v>
      </c>
      <c r="M212" s="5">
        <f t="shared" si="37"/>
        <v>7.0115502679507308E-2</v>
      </c>
      <c r="N212" s="5" t="s">
        <v>6</v>
      </c>
      <c r="O212" s="3" t="s">
        <v>97</v>
      </c>
      <c r="P212" s="3" t="s">
        <v>98</v>
      </c>
      <c r="Q212" s="4">
        <f t="shared" si="39"/>
        <v>1.15026795073081E-5</v>
      </c>
      <c r="R212" s="5">
        <f t="shared" si="38"/>
        <v>1.15026795073081E-5</v>
      </c>
      <c r="S212" s="4">
        <f t="shared" si="40"/>
        <v>1.6408021663967962E-2</v>
      </c>
      <c r="T212" s="4" t="s">
        <v>6</v>
      </c>
      <c r="U212" s="4" t="s">
        <v>6</v>
      </c>
      <c r="V212" s="4" t="s">
        <v>6</v>
      </c>
      <c r="W212" s="5" t="s">
        <v>6</v>
      </c>
      <c r="X212" s="4" t="s">
        <v>6</v>
      </c>
      <c r="Y212" s="4" t="s">
        <v>6</v>
      </c>
      <c r="Z212" s="3"/>
    </row>
    <row r="213" spans="1:26" x14ac:dyDescent="0.2">
      <c r="A213" s="5">
        <v>309</v>
      </c>
      <c r="B213" s="5" t="s">
        <v>60</v>
      </c>
      <c r="C213" s="5" t="s">
        <v>12</v>
      </c>
      <c r="D213" s="5" t="s">
        <v>62</v>
      </c>
      <c r="E213" s="5">
        <v>-1.1826239999999999</v>
      </c>
      <c r="F213" s="5">
        <v>0.50800000000000001</v>
      </c>
      <c r="G213" s="5" t="s">
        <v>6</v>
      </c>
      <c r="H213" s="5" t="s">
        <v>6</v>
      </c>
      <c r="I213" s="3">
        <v>310</v>
      </c>
      <c r="J213" s="3">
        <v>2.6</v>
      </c>
      <c r="K213" s="5" t="s">
        <v>6</v>
      </c>
      <c r="L213" s="5">
        <f t="shared" si="36"/>
        <v>0.79247999999999996</v>
      </c>
      <c r="M213" s="5">
        <f t="shared" si="37"/>
        <v>0.78638399999999997</v>
      </c>
      <c r="N213" s="5" t="s">
        <v>6</v>
      </c>
      <c r="O213" s="3" t="s">
        <v>97</v>
      </c>
      <c r="P213" s="3" t="s">
        <v>98</v>
      </c>
      <c r="Q213" s="4">
        <f t="shared" si="39"/>
        <v>-6.0959999999999903E-3</v>
      </c>
      <c r="R213" s="5">
        <f t="shared" si="38"/>
        <v>6.0959999999999903E-3</v>
      </c>
      <c r="S213" s="4">
        <f t="shared" si="40"/>
        <v>0.76923076923076805</v>
      </c>
      <c r="T213" s="4" t="s">
        <v>6</v>
      </c>
      <c r="U213" s="4" t="s">
        <v>6</v>
      </c>
      <c r="V213" s="4" t="s">
        <v>6</v>
      </c>
      <c r="W213" s="5" t="s">
        <v>6</v>
      </c>
      <c r="X213" s="4" t="s">
        <v>6</v>
      </c>
      <c r="Y213" s="4" t="s">
        <v>6</v>
      </c>
      <c r="Z213" s="3"/>
    </row>
    <row r="214" spans="1:26" x14ac:dyDescent="0.2">
      <c r="A214" s="5">
        <v>310</v>
      </c>
      <c r="B214" s="5" t="s">
        <v>60</v>
      </c>
      <c r="C214" s="5" t="s">
        <v>12</v>
      </c>
      <c r="D214" s="5" t="s">
        <v>62</v>
      </c>
      <c r="E214" s="5">
        <v>-0.39623999999999998</v>
      </c>
      <c r="F214" s="5">
        <v>0.50800000000000001</v>
      </c>
      <c r="G214" s="5" t="s">
        <v>6</v>
      </c>
      <c r="H214" s="5" t="s">
        <v>6</v>
      </c>
      <c r="I214" s="3">
        <v>311</v>
      </c>
      <c r="J214" s="3">
        <v>14.66</v>
      </c>
      <c r="K214" s="5" t="s">
        <v>6</v>
      </c>
      <c r="L214" s="5">
        <f t="shared" si="36"/>
        <v>4.4683679999999999</v>
      </c>
      <c r="M214" s="5">
        <f t="shared" si="37"/>
        <v>4.4672700861264261</v>
      </c>
      <c r="N214" s="5" t="s">
        <v>6</v>
      </c>
      <c r="O214" s="3" t="s">
        <v>6</v>
      </c>
      <c r="P214" s="3" t="s">
        <v>6</v>
      </c>
      <c r="Q214" s="4">
        <f t="shared" si="39"/>
        <v>-1.0979138735738303E-3</v>
      </c>
      <c r="R214" s="5">
        <f t="shared" si="38"/>
        <v>1.0979138735738303E-3</v>
      </c>
      <c r="S214" s="4">
        <f t="shared" si="40"/>
        <v>2.4570802440036951E-2</v>
      </c>
      <c r="T214" s="4" t="s">
        <v>6</v>
      </c>
      <c r="U214" s="4" t="s">
        <v>6</v>
      </c>
      <c r="V214" s="4" t="s">
        <v>6</v>
      </c>
      <c r="W214" s="5" t="s">
        <v>6</v>
      </c>
      <c r="X214" s="4" t="s">
        <v>6</v>
      </c>
      <c r="Y214" s="4" t="s">
        <v>6</v>
      </c>
      <c r="Z214" s="3"/>
    </row>
    <row r="215" spans="1:26" x14ac:dyDescent="0.2">
      <c r="A215" s="5">
        <v>311</v>
      </c>
      <c r="B215" s="5" t="s">
        <v>60</v>
      </c>
      <c r="C215" s="5" t="s">
        <v>12</v>
      </c>
      <c r="D215" s="5" t="s">
        <v>62</v>
      </c>
      <c r="E215" s="5">
        <v>-4.6939200000000003</v>
      </c>
      <c r="F215" s="5">
        <v>-0.71120000000000005</v>
      </c>
      <c r="G215" s="5" t="s">
        <v>6</v>
      </c>
      <c r="H215" s="5" t="s">
        <v>6</v>
      </c>
      <c r="I215" s="3">
        <v>312</v>
      </c>
      <c r="J215" s="3">
        <v>0.94</v>
      </c>
      <c r="K215" s="5" t="s">
        <v>6</v>
      </c>
      <c r="L215" s="5">
        <f t="shared" si="36"/>
        <v>0.28651199999999999</v>
      </c>
      <c r="M215" s="5">
        <f t="shared" si="37"/>
        <v>0.30229201511121689</v>
      </c>
      <c r="N215" s="5" t="s">
        <v>6</v>
      </c>
      <c r="O215" s="3" t="s">
        <v>6</v>
      </c>
      <c r="P215" s="3" t="s">
        <v>6</v>
      </c>
      <c r="Q215" s="4">
        <f t="shared" si="39"/>
        <v>1.5780015111216905E-2</v>
      </c>
      <c r="R215" s="5">
        <f t="shared" si="38"/>
        <v>1.5780015111216905E-2</v>
      </c>
      <c r="S215" s="4">
        <f t="shared" si="40"/>
        <v>5.5076279915734441</v>
      </c>
      <c r="T215" s="4" t="s">
        <v>6</v>
      </c>
      <c r="U215" s="4" t="s">
        <v>6</v>
      </c>
      <c r="V215" s="4" t="s">
        <v>6</v>
      </c>
      <c r="W215" s="5" t="s">
        <v>6</v>
      </c>
      <c r="X215" s="4" t="s">
        <v>6</v>
      </c>
      <c r="Y215" s="4" t="s">
        <v>6</v>
      </c>
      <c r="Z215" s="3"/>
    </row>
    <row r="216" spans="1:26" x14ac:dyDescent="0.2">
      <c r="A216" s="5">
        <v>312</v>
      </c>
      <c r="B216" s="5" t="s">
        <v>60</v>
      </c>
      <c r="C216" s="5" t="s">
        <v>12</v>
      </c>
      <c r="D216" s="5" t="s">
        <v>62</v>
      </c>
      <c r="E216" s="5">
        <v>-4.4196</v>
      </c>
      <c r="F216" s="5">
        <v>-0.58420000000000005</v>
      </c>
      <c r="G216" s="5" t="s">
        <v>6</v>
      </c>
      <c r="H216" s="5" t="s">
        <v>6</v>
      </c>
      <c r="I216" s="3">
        <v>313</v>
      </c>
      <c r="J216" s="3">
        <v>0.93</v>
      </c>
      <c r="K216" s="5" t="s">
        <v>6</v>
      </c>
      <c r="L216" s="5">
        <f t="shared" si="36"/>
        <v>0.28346399999999999</v>
      </c>
      <c r="M216" s="5">
        <f t="shared" si="37"/>
        <v>0.28587369944785074</v>
      </c>
      <c r="N216" s="5" t="s">
        <v>6</v>
      </c>
      <c r="O216" s="3" t="s">
        <v>6</v>
      </c>
      <c r="P216" s="3" t="s">
        <v>6</v>
      </c>
      <c r="Q216" s="4">
        <f t="shared" si="39"/>
        <v>2.4096994478507439E-3</v>
      </c>
      <c r="R216" s="5">
        <f t="shared" si="38"/>
        <v>2.4096994478507439E-3</v>
      </c>
      <c r="S216" s="4">
        <f t="shared" si="40"/>
        <v>0.8500901165053566</v>
      </c>
      <c r="T216" s="4" t="s">
        <v>6</v>
      </c>
      <c r="U216" s="4" t="s">
        <v>6</v>
      </c>
      <c r="V216" s="4" t="s">
        <v>6</v>
      </c>
      <c r="W216" s="5" t="s">
        <v>6</v>
      </c>
      <c r="X216" s="4" t="s">
        <v>6</v>
      </c>
      <c r="Y216" s="4" t="s">
        <v>6</v>
      </c>
      <c r="Z216" s="3"/>
    </row>
    <row r="217" spans="1:26" x14ac:dyDescent="0.2">
      <c r="A217" s="5">
        <v>313</v>
      </c>
      <c r="B217" s="5" t="s">
        <v>60</v>
      </c>
      <c r="C217" s="5" t="s">
        <v>4</v>
      </c>
      <c r="D217" s="5" t="s">
        <v>62</v>
      </c>
      <c r="E217" s="5">
        <v>-4.6573440000000002</v>
      </c>
      <c r="F217" s="5">
        <v>-0.42544999999999999</v>
      </c>
      <c r="G217" s="5" t="s">
        <v>6</v>
      </c>
      <c r="H217" s="5" t="s">
        <v>6</v>
      </c>
      <c r="I217" s="3">
        <v>314</v>
      </c>
      <c r="J217" s="3">
        <v>0.16</v>
      </c>
      <c r="K217" s="5" t="s">
        <v>6</v>
      </c>
      <c r="L217" s="5">
        <f t="shared" si="36"/>
        <v>4.8767999999999999E-2</v>
      </c>
      <c r="M217" s="5">
        <f t="shared" si="37"/>
        <v>4.6990000000000108E-2</v>
      </c>
      <c r="N217" s="5" t="s">
        <v>6</v>
      </c>
      <c r="O217" s="3" t="s">
        <v>99</v>
      </c>
      <c r="P217" s="3" t="s">
        <v>100</v>
      </c>
      <c r="Q217" s="4">
        <f t="shared" si="39"/>
        <v>-1.7779999999998908E-3</v>
      </c>
      <c r="R217" s="5">
        <f t="shared" si="38"/>
        <v>1.7779999999998908E-3</v>
      </c>
      <c r="S217" s="4">
        <f t="shared" si="40"/>
        <v>3.6458333333331092</v>
      </c>
      <c r="T217" s="4" t="s">
        <v>6</v>
      </c>
      <c r="U217" s="4" t="s">
        <v>6</v>
      </c>
      <c r="V217" s="4" t="s">
        <v>6</v>
      </c>
      <c r="W217" s="5" t="s">
        <v>6</v>
      </c>
      <c r="X217" s="4" t="s">
        <v>6</v>
      </c>
      <c r="Y217" s="4" t="s">
        <v>6</v>
      </c>
      <c r="Z217" s="3"/>
    </row>
    <row r="218" spans="1:26" x14ac:dyDescent="0.2">
      <c r="A218" s="5">
        <v>314</v>
      </c>
      <c r="B218" s="5" t="s">
        <v>60</v>
      </c>
      <c r="C218" s="5" t="s">
        <v>4</v>
      </c>
      <c r="D218" s="5" t="s">
        <v>62</v>
      </c>
      <c r="E218" s="5">
        <v>-4.6421039999999998</v>
      </c>
      <c r="F218" s="5">
        <v>-0.38100000000000001</v>
      </c>
      <c r="G218" s="5" t="s">
        <v>6</v>
      </c>
      <c r="H218" s="5" t="s">
        <v>6</v>
      </c>
      <c r="I218" s="3">
        <v>315</v>
      </c>
      <c r="J218" s="3">
        <v>0.75</v>
      </c>
      <c r="K218" s="5" t="s">
        <v>6</v>
      </c>
      <c r="L218" s="5">
        <f t="shared" si="36"/>
        <v>0.2286</v>
      </c>
      <c r="M218" s="5">
        <f t="shared" si="37"/>
        <v>0.23582145734432225</v>
      </c>
      <c r="N218" s="5" t="s">
        <v>6</v>
      </c>
      <c r="O218" s="3" t="s">
        <v>99</v>
      </c>
      <c r="P218" s="3" t="s">
        <v>100</v>
      </c>
      <c r="Q218" s="4">
        <f t="shared" si="39"/>
        <v>7.2214573443222518E-3</v>
      </c>
      <c r="R218" s="5">
        <f t="shared" si="38"/>
        <v>7.2214573443222518E-3</v>
      </c>
      <c r="S218" s="4">
        <f t="shared" si="40"/>
        <v>3.1589927140517289</v>
      </c>
      <c r="T218" s="4" t="s">
        <v>6</v>
      </c>
      <c r="U218" s="4" t="s">
        <v>6</v>
      </c>
      <c r="V218" s="4" t="s">
        <v>6</v>
      </c>
      <c r="W218" s="5" t="s">
        <v>6</v>
      </c>
      <c r="X218" s="4" t="s">
        <v>6</v>
      </c>
      <c r="Y218" s="4" t="s">
        <v>6</v>
      </c>
      <c r="Z218" s="3"/>
    </row>
    <row r="219" spans="1:26" x14ac:dyDescent="0.2">
      <c r="A219" s="5">
        <v>315</v>
      </c>
      <c r="B219" s="5" t="s">
        <v>60</v>
      </c>
      <c r="C219" s="5" t="s">
        <v>4</v>
      </c>
      <c r="D219" s="5" t="s">
        <v>62</v>
      </c>
      <c r="E219" s="5">
        <v>-4.7000159999999997</v>
      </c>
      <c r="F219" s="5">
        <v>-0.15240000000000001</v>
      </c>
      <c r="G219" s="5" t="s">
        <v>6</v>
      </c>
      <c r="H219" s="5" t="s">
        <v>6</v>
      </c>
      <c r="I219" s="3">
        <v>316</v>
      </c>
      <c r="J219" s="3">
        <v>3.3</v>
      </c>
      <c r="K219" s="5" t="s">
        <v>6</v>
      </c>
      <c r="L219" s="5">
        <f t="shared" si="36"/>
        <v>1.0058400000000001</v>
      </c>
      <c r="M219" s="5">
        <f t="shared" si="37"/>
        <v>0.99681250695203438</v>
      </c>
      <c r="N219" s="5" t="s">
        <v>6</v>
      </c>
      <c r="O219" s="3" t="s">
        <v>6</v>
      </c>
      <c r="P219" s="3" t="s">
        <v>6</v>
      </c>
      <c r="Q219" s="4">
        <f t="shared" si="39"/>
        <v>-9.0274930479656845E-3</v>
      </c>
      <c r="R219" s="5">
        <f t="shared" si="38"/>
        <v>9.0274930479656845E-3</v>
      </c>
      <c r="S219" s="4">
        <f t="shared" si="40"/>
        <v>0.89750785890058904</v>
      </c>
      <c r="T219" s="4" t="s">
        <v>6</v>
      </c>
      <c r="U219" s="4" t="s">
        <v>6</v>
      </c>
      <c r="V219" s="4" t="s">
        <v>6</v>
      </c>
      <c r="W219" s="5" t="s">
        <v>6</v>
      </c>
      <c r="X219" s="4" t="s">
        <v>6</v>
      </c>
      <c r="Y219" s="4" t="s">
        <v>6</v>
      </c>
      <c r="Z219" s="3"/>
    </row>
    <row r="220" spans="1:26" x14ac:dyDescent="0.2">
      <c r="A220" s="5">
        <v>316</v>
      </c>
      <c r="B220" s="5" t="s">
        <v>60</v>
      </c>
      <c r="C220" s="5" t="s">
        <v>12</v>
      </c>
      <c r="D220" s="5" t="s">
        <v>62</v>
      </c>
      <c r="E220" s="5">
        <v>-4.16052</v>
      </c>
      <c r="F220" s="5">
        <v>0.68579999999999997</v>
      </c>
      <c r="G220" s="5" t="s">
        <v>6</v>
      </c>
      <c r="H220" s="5" t="s">
        <v>6</v>
      </c>
      <c r="I220" s="3">
        <v>317</v>
      </c>
      <c r="J220" s="3">
        <v>0.16</v>
      </c>
      <c r="K220" s="5" t="s">
        <v>6</v>
      </c>
      <c r="L220" s="5">
        <f t="shared" si="36"/>
        <v>4.8767999999999999E-2</v>
      </c>
      <c r="M220" s="5">
        <f t="shared" si="37"/>
        <v>3.5943468113135535E-2</v>
      </c>
      <c r="N220" s="5" t="s">
        <v>6</v>
      </c>
      <c r="O220" s="3" t="s">
        <v>101</v>
      </c>
      <c r="P220" s="3" t="s">
        <v>102</v>
      </c>
      <c r="Q220" s="4">
        <f t="shared" si="39"/>
        <v>-1.2824531886864464E-2</v>
      </c>
      <c r="R220" s="5">
        <f t="shared" si="38"/>
        <v>1.2824531886864464E-2</v>
      </c>
      <c r="S220" s="4">
        <f t="shared" si="40"/>
        <v>26.29702240580804</v>
      </c>
      <c r="T220" s="4" t="s">
        <v>6</v>
      </c>
      <c r="U220" s="4" t="s">
        <v>6</v>
      </c>
      <c r="V220" s="4" t="s">
        <v>6</v>
      </c>
      <c r="W220" s="5" t="s">
        <v>6</v>
      </c>
      <c r="X220" s="4" t="s">
        <v>6</v>
      </c>
      <c r="Y220" s="4" t="s">
        <v>6</v>
      </c>
      <c r="Z220" s="3"/>
    </row>
    <row r="221" spans="1:26" x14ac:dyDescent="0.2">
      <c r="A221" s="5">
        <v>317</v>
      </c>
      <c r="B221" s="5" t="s">
        <v>60</v>
      </c>
      <c r="C221" s="5" t="s">
        <v>12</v>
      </c>
      <c r="D221" s="5" t="s">
        <v>62</v>
      </c>
      <c r="E221" s="5">
        <v>-4.1300400000000002</v>
      </c>
      <c r="F221" s="5">
        <v>0.66674999999999995</v>
      </c>
      <c r="G221" s="5" t="s">
        <v>6</v>
      </c>
      <c r="H221" s="5" t="s">
        <v>6</v>
      </c>
      <c r="I221" s="3">
        <v>318</v>
      </c>
      <c r="J221" s="3">
        <v>0.08</v>
      </c>
      <c r="K221" s="5" t="s">
        <v>6</v>
      </c>
      <c r="L221" s="5">
        <f t="shared" si="36"/>
        <v>2.4383999999999999E-2</v>
      </c>
      <c r="M221" s="5">
        <f t="shared" si="37"/>
        <v>2.1130907126765689E-2</v>
      </c>
      <c r="N221" s="5" t="s">
        <v>6</v>
      </c>
      <c r="O221" s="3" t="s">
        <v>101</v>
      </c>
      <c r="P221" s="3" t="s">
        <v>102</v>
      </c>
      <c r="Q221" s="4">
        <f t="shared" si="39"/>
        <v>-3.2530928732343103E-3</v>
      </c>
      <c r="R221" s="5">
        <f t="shared" si="38"/>
        <v>3.2530928732343103E-3</v>
      </c>
      <c r="S221" s="4">
        <f t="shared" si="40"/>
        <v>13.341096100862494</v>
      </c>
      <c r="T221" s="4" t="s">
        <v>6</v>
      </c>
      <c r="U221" s="4" t="s">
        <v>6</v>
      </c>
      <c r="V221" s="4" t="s">
        <v>6</v>
      </c>
      <c r="W221" s="5" t="s">
        <v>6</v>
      </c>
      <c r="X221" s="4" t="s">
        <v>6</v>
      </c>
      <c r="Y221" s="4" t="s">
        <v>6</v>
      </c>
      <c r="Z221" s="3"/>
    </row>
    <row r="222" spans="1:26" x14ac:dyDescent="0.2">
      <c r="A222" s="5">
        <v>318</v>
      </c>
      <c r="B222" s="5" t="s">
        <v>60</v>
      </c>
      <c r="C222" s="5" t="s">
        <v>12</v>
      </c>
      <c r="D222" s="5" t="s">
        <v>62</v>
      </c>
      <c r="E222" s="5">
        <v>-4.1391840000000002</v>
      </c>
      <c r="F222" s="5">
        <v>0.64770000000000005</v>
      </c>
      <c r="G222" s="5" t="s">
        <v>6</v>
      </c>
      <c r="H222" s="5" t="s">
        <v>6</v>
      </c>
      <c r="I222" s="3">
        <v>319</v>
      </c>
      <c r="J222" s="3">
        <v>0.13</v>
      </c>
      <c r="K222" s="5" t="s">
        <v>6</v>
      </c>
      <c r="L222" s="5">
        <f t="shared" si="36"/>
        <v>3.9623999999999999E-2</v>
      </c>
      <c r="M222" s="5">
        <f t="shared" si="37"/>
        <v>4.84341437004931E-2</v>
      </c>
      <c r="N222" s="5" t="s">
        <v>6</v>
      </c>
      <c r="O222" s="3" t="s">
        <v>101</v>
      </c>
      <c r="P222" s="3" t="s">
        <v>102</v>
      </c>
      <c r="Q222" s="4">
        <f t="shared" si="39"/>
        <v>8.8101437004931005E-3</v>
      </c>
      <c r="R222" s="5">
        <f t="shared" si="38"/>
        <v>8.8101437004931005E-3</v>
      </c>
      <c r="S222" s="4">
        <f t="shared" si="40"/>
        <v>22.234362256443319</v>
      </c>
      <c r="T222" s="4" t="s">
        <v>6</v>
      </c>
      <c r="U222" s="4" t="s">
        <v>6</v>
      </c>
      <c r="V222" s="4" t="s">
        <v>6</v>
      </c>
      <c r="W222" s="5" t="s">
        <v>6</v>
      </c>
      <c r="X222" s="4" t="s">
        <v>6</v>
      </c>
      <c r="Y222" s="4" t="s">
        <v>6</v>
      </c>
      <c r="Z222" s="3"/>
    </row>
    <row r="223" spans="1:26" x14ac:dyDescent="0.2">
      <c r="A223" s="5">
        <v>319</v>
      </c>
      <c r="B223" s="5" t="s">
        <v>60</v>
      </c>
      <c r="C223" s="5" t="s">
        <v>12</v>
      </c>
      <c r="D223" s="5" t="s">
        <v>62</v>
      </c>
      <c r="E223" s="5">
        <v>-4.1757600000000004</v>
      </c>
      <c r="F223" s="5">
        <v>0.61595</v>
      </c>
      <c r="G223" s="5" t="s">
        <v>6</v>
      </c>
      <c r="H223" s="5" t="s">
        <v>6</v>
      </c>
      <c r="I223" s="3">
        <v>320</v>
      </c>
      <c r="J223" s="3">
        <v>0.88</v>
      </c>
      <c r="K223" s="5" t="s">
        <v>6</v>
      </c>
      <c r="L223" s="5">
        <f t="shared" si="36"/>
        <v>0.26822400000000002</v>
      </c>
      <c r="M223" s="5">
        <f t="shared" si="37"/>
        <v>0.27831550891030177</v>
      </c>
      <c r="N223" s="5" t="s">
        <v>6</v>
      </c>
      <c r="O223" s="3" t="s">
        <v>101</v>
      </c>
      <c r="P223" s="3" t="s">
        <v>102</v>
      </c>
      <c r="Q223" s="4">
        <f t="shared" si="39"/>
        <v>1.009150891030175E-2</v>
      </c>
      <c r="R223" s="5">
        <f t="shared" si="38"/>
        <v>1.009150891030175E-2</v>
      </c>
      <c r="S223" s="4">
        <f t="shared" si="40"/>
        <v>3.7623437538407258</v>
      </c>
      <c r="T223" s="4" t="s">
        <v>6</v>
      </c>
      <c r="U223" s="4" t="s">
        <v>6</v>
      </c>
      <c r="V223" s="4" t="s">
        <v>6</v>
      </c>
      <c r="W223" s="5" t="s">
        <v>6</v>
      </c>
      <c r="X223" s="4" t="s">
        <v>6</v>
      </c>
      <c r="Y223" s="4" t="s">
        <v>6</v>
      </c>
      <c r="Z223" s="3"/>
    </row>
    <row r="224" spans="1:26" x14ac:dyDescent="0.2">
      <c r="A224" s="5">
        <v>320</v>
      </c>
      <c r="B224" s="5" t="s">
        <v>60</v>
      </c>
      <c r="C224" s="5" t="s">
        <v>12</v>
      </c>
      <c r="D224" s="5" t="s">
        <v>62</v>
      </c>
      <c r="E224" s="5">
        <v>-3.9471599999999998</v>
      </c>
      <c r="F224" s="5">
        <v>0.4572</v>
      </c>
      <c r="G224" s="5" t="s">
        <v>6</v>
      </c>
      <c r="H224" s="5" t="s">
        <v>6</v>
      </c>
      <c r="I224" s="3">
        <v>321</v>
      </c>
      <c r="J224" s="3">
        <v>7.0000000000000007E-2</v>
      </c>
      <c r="K224" s="5" t="s">
        <v>6</v>
      </c>
      <c r="L224" s="5">
        <f t="shared" si="36"/>
        <v>2.1336000000000004E-2</v>
      </c>
      <c r="M224" s="5">
        <f t="shared" si="37"/>
        <v>1.9838034176803174E-2</v>
      </c>
      <c r="N224" s="5" t="s">
        <v>6</v>
      </c>
      <c r="O224" s="3" t="s">
        <v>103</v>
      </c>
      <c r="P224" s="3" t="s">
        <v>104</v>
      </c>
      <c r="Q224" s="4">
        <f t="shared" si="39"/>
        <v>-1.4979658231968306E-3</v>
      </c>
      <c r="R224" s="5">
        <f t="shared" si="38"/>
        <v>1.4979658231968306E-3</v>
      </c>
      <c r="S224" s="4">
        <f t="shared" si="40"/>
        <v>7.0208371915861933</v>
      </c>
      <c r="T224" s="4" t="s">
        <v>6</v>
      </c>
      <c r="U224" s="4" t="s">
        <v>6</v>
      </c>
      <c r="V224" s="4" t="s">
        <v>6</v>
      </c>
      <c r="W224" s="5" t="s">
        <v>6</v>
      </c>
      <c r="X224" s="4" t="s">
        <v>6</v>
      </c>
      <c r="Y224" s="4" t="s">
        <v>6</v>
      </c>
      <c r="Z224" s="3"/>
    </row>
    <row r="225" spans="1:26" x14ac:dyDescent="0.2">
      <c r="A225" s="5">
        <v>321</v>
      </c>
      <c r="B225" s="5" t="s">
        <v>60</v>
      </c>
      <c r="C225" s="5" t="s">
        <v>12</v>
      </c>
      <c r="D225" s="5" t="s">
        <v>62</v>
      </c>
      <c r="E225" s="5">
        <v>-3.9624000000000001</v>
      </c>
      <c r="F225" s="5">
        <v>0.44450000000000001</v>
      </c>
      <c r="G225" s="5" t="s">
        <v>6</v>
      </c>
      <c r="H225" s="5" t="s">
        <v>6</v>
      </c>
      <c r="I225" s="3">
        <v>322</v>
      </c>
      <c r="J225" s="3">
        <v>0.3</v>
      </c>
      <c r="K225" s="5" t="s">
        <v>6</v>
      </c>
      <c r="L225" s="5">
        <f t="shared" si="36"/>
        <v>9.1439999999999994E-2</v>
      </c>
      <c r="M225" s="5">
        <f t="shared" si="37"/>
        <v>8.5344000000000086E-2</v>
      </c>
      <c r="N225" s="5" t="s">
        <v>6</v>
      </c>
      <c r="O225" s="3" t="s">
        <v>103</v>
      </c>
      <c r="P225" s="3" t="s">
        <v>104</v>
      </c>
      <c r="Q225" s="4">
        <f t="shared" si="39"/>
        <v>-6.095999999999907E-3</v>
      </c>
      <c r="R225" s="5">
        <f t="shared" si="38"/>
        <v>6.095999999999907E-3</v>
      </c>
      <c r="S225" s="4">
        <f t="shared" si="40"/>
        <v>6.6666666666665648</v>
      </c>
      <c r="T225" s="4" t="s">
        <v>6</v>
      </c>
      <c r="U225" s="4" t="s">
        <v>6</v>
      </c>
      <c r="V225" s="4" t="s">
        <v>6</v>
      </c>
      <c r="W225" s="5" t="s">
        <v>6</v>
      </c>
      <c r="X225" s="4" t="s">
        <v>6</v>
      </c>
      <c r="Y225" s="4" t="s">
        <v>6</v>
      </c>
      <c r="Z225" s="3"/>
    </row>
    <row r="226" spans="1:26" x14ac:dyDescent="0.2">
      <c r="A226" s="5">
        <v>322</v>
      </c>
      <c r="B226" s="5" t="s">
        <v>60</v>
      </c>
      <c r="C226" s="5" t="s">
        <v>12</v>
      </c>
      <c r="D226" s="5" t="s">
        <v>62</v>
      </c>
      <c r="E226" s="5">
        <v>-3.8770560000000001</v>
      </c>
      <c r="F226" s="5">
        <v>0.44450000000000001</v>
      </c>
      <c r="G226" s="5" t="s">
        <v>6</v>
      </c>
      <c r="H226" s="5" t="s">
        <v>6</v>
      </c>
      <c r="I226" s="3">
        <v>323</v>
      </c>
      <c r="J226" s="3">
        <v>0.53</v>
      </c>
      <c r="K226" s="5" t="s">
        <v>6</v>
      </c>
      <c r="L226" s="5">
        <f t="shared" si="36"/>
        <v>0.16154399999999999</v>
      </c>
      <c r="M226" s="5">
        <f t="shared" si="37"/>
        <v>0.16894418150383267</v>
      </c>
      <c r="N226" s="5" t="s">
        <v>6</v>
      </c>
      <c r="O226" s="3" t="s">
        <v>103</v>
      </c>
      <c r="P226" s="3" t="s">
        <v>104</v>
      </c>
      <c r="Q226" s="4">
        <f t="shared" si="39"/>
        <v>7.4001815038326757E-3</v>
      </c>
      <c r="R226" s="5">
        <f t="shared" si="38"/>
        <v>7.4001815038326757E-3</v>
      </c>
      <c r="S226" s="4">
        <f t="shared" si="40"/>
        <v>4.580907680775935</v>
      </c>
      <c r="T226" s="4" t="s">
        <v>6</v>
      </c>
      <c r="U226" s="4" t="s">
        <v>6</v>
      </c>
      <c r="V226" s="4" t="s">
        <v>6</v>
      </c>
      <c r="W226" s="5" t="s">
        <v>6</v>
      </c>
      <c r="X226" s="4" t="s">
        <v>6</v>
      </c>
      <c r="Y226" s="4" t="s">
        <v>6</v>
      </c>
      <c r="Z226" s="3"/>
    </row>
    <row r="227" spans="1:26" x14ac:dyDescent="0.2">
      <c r="A227" s="5">
        <v>323</v>
      </c>
      <c r="B227" s="5" t="s">
        <v>60</v>
      </c>
      <c r="C227" s="5" t="s">
        <v>12</v>
      </c>
      <c r="D227" s="5" t="s">
        <v>62</v>
      </c>
      <c r="E227" s="5">
        <v>-3.7124640000000002</v>
      </c>
      <c r="F227" s="5">
        <v>0.40639999999999998</v>
      </c>
      <c r="G227" s="5" t="s">
        <v>6</v>
      </c>
      <c r="H227" s="5" t="s">
        <v>6</v>
      </c>
      <c r="I227" s="3">
        <v>324</v>
      </c>
      <c r="J227" s="3">
        <v>0.15</v>
      </c>
      <c r="K227" s="5" t="s">
        <v>6</v>
      </c>
      <c r="L227" s="5">
        <f t="shared" si="36"/>
        <v>4.5719999999999997E-2</v>
      </c>
      <c r="M227" s="5">
        <f t="shared" si="37"/>
        <v>5.3036757065265581E-2</v>
      </c>
      <c r="N227" s="5" t="s">
        <v>6</v>
      </c>
      <c r="O227" s="3" t="s">
        <v>105</v>
      </c>
      <c r="P227" s="3" t="s">
        <v>106</v>
      </c>
      <c r="Q227" s="4">
        <f t="shared" si="39"/>
        <v>7.3167570652655847E-3</v>
      </c>
      <c r="R227" s="5">
        <f t="shared" si="38"/>
        <v>7.3167570652655847E-3</v>
      </c>
      <c r="S227" s="4">
        <f t="shared" si="40"/>
        <v>16.003405654561647</v>
      </c>
      <c r="T227" s="4" t="s">
        <v>6</v>
      </c>
      <c r="U227" s="4" t="s">
        <v>6</v>
      </c>
      <c r="V227" s="4" t="s">
        <v>6</v>
      </c>
      <c r="W227" s="5" t="s">
        <v>6</v>
      </c>
      <c r="X227" s="4" t="s">
        <v>6</v>
      </c>
      <c r="Y227" s="4" t="s">
        <v>6</v>
      </c>
      <c r="Z227" s="3"/>
    </row>
    <row r="228" spans="1:26" x14ac:dyDescent="0.2">
      <c r="A228" s="5">
        <v>324</v>
      </c>
      <c r="B228" s="5" t="s">
        <v>60</v>
      </c>
      <c r="C228" s="5" t="s">
        <v>12</v>
      </c>
      <c r="D228" s="5" t="s">
        <v>62</v>
      </c>
      <c r="E228" s="5">
        <v>-3.7277040000000001</v>
      </c>
      <c r="F228" s="5">
        <v>0.4572</v>
      </c>
      <c r="G228" s="5" t="s">
        <v>6</v>
      </c>
      <c r="H228" s="5" t="s">
        <v>6</v>
      </c>
      <c r="I228" s="3">
        <v>325</v>
      </c>
      <c r="J228" s="3">
        <v>0.42</v>
      </c>
      <c r="K228" s="5" t="s">
        <v>6</v>
      </c>
      <c r="L228" s="5">
        <f t="shared" si="36"/>
        <v>0.12801599999999999</v>
      </c>
      <c r="M228" s="5">
        <f t="shared" si="37"/>
        <v>0.13423990113226394</v>
      </c>
      <c r="N228" s="5" t="s">
        <v>6</v>
      </c>
      <c r="O228" s="3" t="s">
        <v>105</v>
      </c>
      <c r="P228" s="3" t="s">
        <v>106</v>
      </c>
      <c r="Q228" s="4">
        <f t="shared" si="39"/>
        <v>6.2239011322639537E-3</v>
      </c>
      <c r="R228" s="5">
        <f t="shared" si="38"/>
        <v>6.2239011322639537E-3</v>
      </c>
      <c r="S228" s="4">
        <f t="shared" si="40"/>
        <v>4.8618150327021263</v>
      </c>
      <c r="T228" s="4" t="s">
        <v>6</v>
      </c>
      <c r="U228" s="4" t="s">
        <v>6</v>
      </c>
      <c r="V228" s="4" t="s">
        <v>6</v>
      </c>
      <c r="W228" s="5" t="s">
        <v>6</v>
      </c>
      <c r="X228" s="4" t="s">
        <v>6</v>
      </c>
      <c r="Y228" s="4" t="s">
        <v>6</v>
      </c>
      <c r="Z228" s="3"/>
    </row>
    <row r="229" spans="1:26" x14ac:dyDescent="0.2">
      <c r="A229" s="5">
        <v>325</v>
      </c>
      <c r="B229" s="5" t="s">
        <v>60</v>
      </c>
      <c r="C229" s="5" t="s">
        <v>12</v>
      </c>
      <c r="D229" s="5" t="s">
        <v>62</v>
      </c>
      <c r="E229" s="5">
        <v>-3.8282880000000001</v>
      </c>
      <c r="F229" s="5">
        <v>0.36830000000000002</v>
      </c>
      <c r="G229" s="5" t="s">
        <v>6</v>
      </c>
      <c r="H229" s="5" t="s">
        <v>6</v>
      </c>
      <c r="I229" s="3">
        <v>326</v>
      </c>
      <c r="J229" s="3">
        <v>0.54</v>
      </c>
      <c r="K229" s="5" t="s">
        <v>6</v>
      </c>
      <c r="L229" s="5">
        <f t="shared" si="36"/>
        <v>0.16459199999999999</v>
      </c>
      <c r="M229" s="5">
        <f t="shared" si="37"/>
        <v>0.17808715097951355</v>
      </c>
      <c r="N229" s="5" t="s">
        <v>6</v>
      </c>
      <c r="O229" s="3" t="s">
        <v>103</v>
      </c>
      <c r="P229" s="3" t="s">
        <v>104</v>
      </c>
      <c r="Q229" s="4">
        <f>M229-L229</f>
        <v>1.3495150979513565E-2</v>
      </c>
      <c r="R229" s="5">
        <f t="shared" si="38"/>
        <v>1.3495150979513565E-2</v>
      </c>
      <c r="S229" s="4">
        <f t="shared" si="40"/>
        <v>8.1991536523728765</v>
      </c>
      <c r="T229" s="4" t="s">
        <v>6</v>
      </c>
      <c r="U229" s="4" t="s">
        <v>6</v>
      </c>
      <c r="V229" s="4" t="s">
        <v>6</v>
      </c>
      <c r="W229" s="5" t="s">
        <v>6</v>
      </c>
      <c r="X229" s="4" t="s">
        <v>6</v>
      </c>
      <c r="Y229" s="4" t="s">
        <v>6</v>
      </c>
      <c r="Z229" s="3"/>
    </row>
    <row r="230" spans="1:26" x14ac:dyDescent="0.2">
      <c r="A230" s="5">
        <v>326</v>
      </c>
      <c r="B230" s="5" t="s">
        <v>60</v>
      </c>
      <c r="C230" s="5" t="s">
        <v>12</v>
      </c>
      <c r="D230" s="5" t="s">
        <v>62</v>
      </c>
      <c r="E230" s="5">
        <v>-3.6576</v>
      </c>
      <c r="F230" s="5">
        <v>0.41909999999999997</v>
      </c>
      <c r="G230" s="5" t="s">
        <v>6</v>
      </c>
      <c r="H230" s="5" t="s">
        <v>6</v>
      </c>
      <c r="I230" s="3">
        <v>327</v>
      </c>
      <c r="J230" s="3">
        <v>1.73</v>
      </c>
      <c r="K230" s="5" t="s">
        <v>6</v>
      </c>
      <c r="L230" s="5">
        <f t="shared" si="36"/>
        <v>0.52730399999999999</v>
      </c>
      <c r="M230" s="5">
        <f t="shared" si="37"/>
        <v>0.51554172952730015</v>
      </c>
      <c r="N230" s="5" t="s">
        <v>6</v>
      </c>
      <c r="O230" s="3" t="s">
        <v>105</v>
      </c>
      <c r="P230" s="3" t="s">
        <v>106</v>
      </c>
      <c r="Q230" s="4">
        <f t="shared" ref="Q230:Q261" si="41">M230-L230</f>
        <v>-1.1762270472699843E-2</v>
      </c>
      <c r="R230" s="5">
        <f t="shared" si="38"/>
        <v>1.1762270472699843E-2</v>
      </c>
      <c r="S230" s="4">
        <f t="shared" si="40"/>
        <v>2.2306431342640756</v>
      </c>
      <c r="T230" s="4" t="s">
        <v>6</v>
      </c>
      <c r="U230" s="4" t="s">
        <v>6</v>
      </c>
      <c r="V230" s="4" t="s">
        <v>6</v>
      </c>
      <c r="W230" s="5" t="s">
        <v>6</v>
      </c>
      <c r="X230" s="4" t="s">
        <v>6</v>
      </c>
      <c r="Y230" s="4" t="s">
        <v>6</v>
      </c>
      <c r="Z230" s="3"/>
    </row>
    <row r="231" spans="1:26" x14ac:dyDescent="0.2">
      <c r="A231" s="5">
        <v>327</v>
      </c>
      <c r="B231" s="5" t="s">
        <v>60</v>
      </c>
      <c r="C231" s="5" t="s">
        <v>12</v>
      </c>
      <c r="D231" s="5" t="s">
        <v>62</v>
      </c>
      <c r="E231" s="5">
        <v>-3.5387279999999999</v>
      </c>
      <c r="F231" s="5">
        <v>0.92074999999999996</v>
      </c>
      <c r="G231" s="5" t="s">
        <v>6</v>
      </c>
      <c r="H231" s="5" t="s">
        <v>6</v>
      </c>
      <c r="I231" s="3">
        <v>328</v>
      </c>
      <c r="J231" s="3">
        <v>0.19</v>
      </c>
      <c r="K231" s="5" t="s">
        <v>6</v>
      </c>
      <c r="L231" s="5">
        <f t="shared" si="36"/>
        <v>5.7911999999999998E-2</v>
      </c>
      <c r="M231" s="5">
        <f t="shared" si="37"/>
        <v>5.0394521765763298E-2</v>
      </c>
      <c r="N231" s="5" t="s">
        <v>6</v>
      </c>
      <c r="O231" s="3" t="s">
        <v>107</v>
      </c>
      <c r="P231" s="3" t="s">
        <v>108</v>
      </c>
      <c r="Q231" s="4">
        <f t="shared" si="41"/>
        <v>-7.5174782342367005E-3</v>
      </c>
      <c r="R231" s="5">
        <f t="shared" si="38"/>
        <v>7.5174782342367005E-3</v>
      </c>
      <c r="S231" s="4">
        <f t="shared" si="40"/>
        <v>12.980864474092934</v>
      </c>
      <c r="T231" s="4" t="s">
        <v>6</v>
      </c>
      <c r="U231" s="4" t="s">
        <v>6</v>
      </c>
      <c r="V231" s="4" t="s">
        <v>6</v>
      </c>
      <c r="W231" s="5" t="s">
        <v>6</v>
      </c>
      <c r="X231" s="4" t="s">
        <v>6</v>
      </c>
      <c r="Y231" s="4" t="s">
        <v>6</v>
      </c>
      <c r="Z231" s="3"/>
    </row>
    <row r="232" spans="1:26" x14ac:dyDescent="0.2">
      <c r="A232" s="5">
        <v>328</v>
      </c>
      <c r="B232" s="5" t="s">
        <v>60</v>
      </c>
      <c r="C232" s="5" t="s">
        <v>12</v>
      </c>
      <c r="D232" s="5" t="s">
        <v>62</v>
      </c>
      <c r="E232" s="5">
        <v>-3.48996</v>
      </c>
      <c r="F232" s="5">
        <v>0.90805000000000002</v>
      </c>
      <c r="G232" s="5" t="s">
        <v>6</v>
      </c>
      <c r="H232" s="5" t="s">
        <v>6</v>
      </c>
      <c r="I232" s="3">
        <v>329</v>
      </c>
      <c r="J232" s="3">
        <v>0.28000000000000003</v>
      </c>
      <c r="K232" s="5" t="s">
        <v>6</v>
      </c>
      <c r="L232" s="5">
        <f t="shared" si="36"/>
        <v>8.5344000000000017E-2</v>
      </c>
      <c r="M232" s="5">
        <f t="shared" si="37"/>
        <v>8.3008272575689851E-2</v>
      </c>
      <c r="N232" s="5" t="s">
        <v>6</v>
      </c>
      <c r="O232" s="3" t="s">
        <v>107</v>
      </c>
      <c r="P232" s="3" t="s">
        <v>108</v>
      </c>
      <c r="Q232" s="4">
        <f t="shared" si="41"/>
        <v>-2.3357274243101661E-3</v>
      </c>
      <c r="R232" s="5">
        <f t="shared" si="38"/>
        <v>2.3357274243101661E-3</v>
      </c>
      <c r="S232" s="4">
        <f t="shared" si="40"/>
        <v>2.7368384705546562</v>
      </c>
      <c r="T232" s="4" t="s">
        <v>6</v>
      </c>
      <c r="U232" s="4" t="s">
        <v>6</v>
      </c>
      <c r="V232" s="4" t="s">
        <v>6</v>
      </c>
      <c r="W232" s="5" t="s">
        <v>6</v>
      </c>
      <c r="X232" s="4" t="s">
        <v>6</v>
      </c>
      <c r="Y232" s="4" t="s">
        <v>6</v>
      </c>
      <c r="Z232" s="3"/>
    </row>
    <row r="233" spans="1:26" x14ac:dyDescent="0.2">
      <c r="A233" s="5">
        <v>329</v>
      </c>
      <c r="B233" s="5" t="s">
        <v>60</v>
      </c>
      <c r="C233" s="5" t="s">
        <v>12</v>
      </c>
      <c r="D233" s="5" t="s">
        <v>62</v>
      </c>
      <c r="E233" s="5">
        <v>-3.5600640000000001</v>
      </c>
      <c r="F233" s="5">
        <v>0.86360000000000003</v>
      </c>
      <c r="G233" s="5" t="s">
        <v>6</v>
      </c>
      <c r="H233" s="5" t="s">
        <v>6</v>
      </c>
      <c r="I233" s="3">
        <v>330</v>
      </c>
      <c r="J233" s="3">
        <v>0.05</v>
      </c>
      <c r="K233" s="5" t="s">
        <v>6</v>
      </c>
      <c r="L233" s="5">
        <f t="shared" si="36"/>
        <v>1.524E-2</v>
      </c>
      <c r="M233" s="5">
        <f t="shared" si="37"/>
        <v>1.8288000000000082E-2</v>
      </c>
      <c r="N233" s="5" t="s">
        <v>6</v>
      </c>
      <c r="O233" s="3" t="s">
        <v>107</v>
      </c>
      <c r="P233" s="3" t="s">
        <v>108</v>
      </c>
      <c r="Q233" s="4">
        <f t="shared" si="41"/>
        <v>3.0480000000000819E-3</v>
      </c>
      <c r="R233" s="5">
        <f t="shared" si="38"/>
        <v>3.0480000000000819E-3</v>
      </c>
      <c r="S233" s="4">
        <f t="shared" si="40"/>
        <v>20.000000000000536</v>
      </c>
      <c r="T233" s="4" t="s">
        <v>6</v>
      </c>
      <c r="U233" s="4" t="s">
        <v>6</v>
      </c>
      <c r="V233" s="4" t="s">
        <v>6</v>
      </c>
      <c r="W233" s="5" t="s">
        <v>6</v>
      </c>
      <c r="X233" s="4" t="s">
        <v>6</v>
      </c>
      <c r="Y233" s="4" t="s">
        <v>6</v>
      </c>
      <c r="Z233" s="3"/>
    </row>
    <row r="234" spans="1:26" x14ac:dyDescent="0.2">
      <c r="A234" s="5">
        <v>330</v>
      </c>
      <c r="B234" s="5" t="s">
        <v>60</v>
      </c>
      <c r="C234" s="5" t="s">
        <v>12</v>
      </c>
      <c r="D234" s="5" t="s">
        <v>62</v>
      </c>
      <c r="E234" s="5">
        <v>-3.541776</v>
      </c>
      <c r="F234" s="5">
        <v>0.86360000000000003</v>
      </c>
      <c r="G234" s="5" t="s">
        <v>6</v>
      </c>
      <c r="H234" s="5" t="s">
        <v>6</v>
      </c>
      <c r="I234" s="3">
        <v>331</v>
      </c>
      <c r="J234" s="3">
        <v>0.02</v>
      </c>
      <c r="K234" s="5" t="s">
        <v>6</v>
      </c>
      <c r="L234" s="5">
        <f t="shared" ref="L234:L261" si="42">CONVERT(J234,"ft","m")</f>
        <v>6.0959999999999999E-3</v>
      </c>
      <c r="M234" s="5">
        <f t="shared" ref="M234:M261" si="43">SQRT((E235-E234)^2+(F235-F234)^2)</f>
        <v>3.0480000000001617E-3</v>
      </c>
      <c r="N234" s="5" t="s">
        <v>6</v>
      </c>
      <c r="O234" s="3" t="s">
        <v>107</v>
      </c>
      <c r="P234" s="3" t="s">
        <v>108</v>
      </c>
      <c r="Q234" s="4">
        <f t="shared" si="41"/>
        <v>-3.0479999999998382E-3</v>
      </c>
      <c r="R234" s="5">
        <f t="shared" ref="R234:R261" si="44">ABS(M234-L234)</f>
        <v>3.0479999999998382E-3</v>
      </c>
      <c r="S234" s="4">
        <f t="shared" si="40"/>
        <v>49.99999999999735</v>
      </c>
      <c r="T234" s="4" t="s">
        <v>6</v>
      </c>
      <c r="U234" s="4" t="s">
        <v>6</v>
      </c>
      <c r="V234" s="4" t="s">
        <v>6</v>
      </c>
      <c r="W234" s="5" t="s">
        <v>6</v>
      </c>
      <c r="X234" s="4" t="s">
        <v>6</v>
      </c>
      <c r="Y234" s="4" t="s">
        <v>6</v>
      </c>
      <c r="Z234" s="3"/>
    </row>
    <row r="235" spans="1:26" x14ac:dyDescent="0.2">
      <c r="A235" s="5">
        <v>331</v>
      </c>
      <c r="B235" s="5" t="s">
        <v>60</v>
      </c>
      <c r="C235" s="5" t="s">
        <v>12</v>
      </c>
      <c r="D235" s="5" t="s">
        <v>62</v>
      </c>
      <c r="E235" s="5">
        <v>-3.5387279999999999</v>
      </c>
      <c r="F235" s="5">
        <v>0.86360000000000003</v>
      </c>
      <c r="G235" s="5" t="s">
        <v>6</v>
      </c>
      <c r="H235" s="5" t="s">
        <v>6</v>
      </c>
      <c r="I235" s="3">
        <v>332</v>
      </c>
      <c r="J235" s="3">
        <v>0.18</v>
      </c>
      <c r="K235" s="5" t="s">
        <v>6</v>
      </c>
      <c r="L235" s="5">
        <f t="shared" si="42"/>
        <v>5.4864000000000003E-2</v>
      </c>
      <c r="M235" s="5">
        <f t="shared" si="43"/>
        <v>5.5098683251054353E-2</v>
      </c>
      <c r="N235" s="5" t="s">
        <v>6</v>
      </c>
      <c r="O235" s="3" t="s">
        <v>107</v>
      </c>
      <c r="P235" s="3" t="s">
        <v>108</v>
      </c>
      <c r="Q235" s="4">
        <f t="shared" si="41"/>
        <v>2.3468325105435034E-4</v>
      </c>
      <c r="R235" s="5">
        <f t="shared" si="44"/>
        <v>2.3468325105435034E-4</v>
      </c>
      <c r="S235" s="4">
        <f t="shared" si="40"/>
        <v>0.42775454041694072</v>
      </c>
      <c r="T235" s="4" t="s">
        <v>6</v>
      </c>
      <c r="U235" s="4" t="s">
        <v>6</v>
      </c>
      <c r="V235" s="4" t="s">
        <v>6</v>
      </c>
      <c r="W235" s="5" t="s">
        <v>6</v>
      </c>
      <c r="X235" s="4" t="s">
        <v>6</v>
      </c>
      <c r="Y235" s="4" t="s">
        <v>6</v>
      </c>
      <c r="Z235" s="3"/>
    </row>
    <row r="236" spans="1:26" x14ac:dyDescent="0.2">
      <c r="A236" s="5">
        <v>332</v>
      </c>
      <c r="B236" s="5" t="s">
        <v>60</v>
      </c>
      <c r="C236" s="5" t="s">
        <v>12</v>
      </c>
      <c r="D236" s="5" t="s">
        <v>62</v>
      </c>
      <c r="E236" s="5">
        <v>-3.5600640000000001</v>
      </c>
      <c r="F236" s="5">
        <v>0.81279999999999997</v>
      </c>
      <c r="G236" s="5" t="s">
        <v>6</v>
      </c>
      <c r="H236" s="5" t="s">
        <v>6</v>
      </c>
      <c r="I236" s="3">
        <v>333</v>
      </c>
      <c r="J236" s="3">
        <v>0.32</v>
      </c>
      <c r="K236" s="5" t="s">
        <v>6</v>
      </c>
      <c r="L236" s="5">
        <f t="shared" si="42"/>
        <v>9.7535999999999998E-2</v>
      </c>
      <c r="M236" s="5">
        <f t="shared" si="43"/>
        <v>0.10019358320770842</v>
      </c>
      <c r="N236" s="5" t="s">
        <v>6</v>
      </c>
      <c r="O236" s="3" t="s">
        <v>107</v>
      </c>
      <c r="P236" s="3" t="s">
        <v>108</v>
      </c>
      <c r="Q236" s="4">
        <f t="shared" si="41"/>
        <v>2.6575832077084249E-3</v>
      </c>
      <c r="R236" s="5">
        <f t="shared" si="44"/>
        <v>2.6575832077084249E-3</v>
      </c>
      <c r="S236" s="4">
        <f t="shared" si="40"/>
        <v>2.724720316302109</v>
      </c>
      <c r="T236" s="4" t="s">
        <v>6</v>
      </c>
      <c r="U236" s="4" t="s">
        <v>6</v>
      </c>
      <c r="V236" s="4" t="s">
        <v>6</v>
      </c>
      <c r="W236" s="5" t="s">
        <v>6</v>
      </c>
      <c r="X236" s="4" t="s">
        <v>6</v>
      </c>
      <c r="Y236" s="4" t="s">
        <v>6</v>
      </c>
      <c r="Z236" s="3"/>
    </row>
    <row r="237" spans="1:26" x14ac:dyDescent="0.2">
      <c r="A237" s="5">
        <v>333</v>
      </c>
      <c r="B237" s="5" t="s">
        <v>60</v>
      </c>
      <c r="C237" s="5" t="s">
        <v>12</v>
      </c>
      <c r="D237" s="5" t="s">
        <v>62</v>
      </c>
      <c r="E237" s="5">
        <v>-3.4777680000000002</v>
      </c>
      <c r="F237" s="5">
        <v>0.86995</v>
      </c>
      <c r="G237" s="5" t="s">
        <v>6</v>
      </c>
      <c r="H237" s="5" t="s">
        <v>6</v>
      </c>
      <c r="I237" s="3">
        <v>334</v>
      </c>
      <c r="J237" s="3">
        <v>0.15</v>
      </c>
      <c r="K237" s="5" t="s">
        <v>6</v>
      </c>
      <c r="L237" s="5">
        <f t="shared" si="42"/>
        <v>4.5719999999999997E-2</v>
      </c>
      <c r="M237" s="5">
        <f t="shared" si="43"/>
        <v>3.1298737099122474E-2</v>
      </c>
      <c r="N237" s="5" t="s">
        <v>6</v>
      </c>
      <c r="O237" s="3" t="s">
        <v>107</v>
      </c>
      <c r="P237" s="3" t="s">
        <v>108</v>
      </c>
      <c r="Q237" s="4">
        <f t="shared" si="41"/>
        <v>-1.4421262900877523E-2</v>
      </c>
      <c r="R237" s="5">
        <f t="shared" si="44"/>
        <v>1.4421262900877523E-2</v>
      </c>
      <c r="S237" s="4">
        <f t="shared" si="40"/>
        <v>31.542569774447777</v>
      </c>
      <c r="T237" s="4" t="s">
        <v>6</v>
      </c>
      <c r="U237" s="4" t="s">
        <v>6</v>
      </c>
      <c r="V237" s="4" t="s">
        <v>6</v>
      </c>
      <c r="W237" s="5" t="s">
        <v>6</v>
      </c>
      <c r="X237" s="4" t="s">
        <v>6</v>
      </c>
      <c r="Y237" s="4" t="s">
        <v>6</v>
      </c>
      <c r="Z237" s="3"/>
    </row>
    <row r="238" spans="1:26" x14ac:dyDescent="0.2">
      <c r="A238" s="5">
        <v>334</v>
      </c>
      <c r="B238" s="5" t="s">
        <v>60</v>
      </c>
      <c r="C238" s="5" t="s">
        <v>12</v>
      </c>
      <c r="D238" s="5" t="s">
        <v>62</v>
      </c>
      <c r="E238" s="5">
        <v>-3.4960559999999998</v>
      </c>
      <c r="F238" s="5">
        <v>0.89534999999999998</v>
      </c>
      <c r="G238" s="5" t="s">
        <v>6</v>
      </c>
      <c r="H238" s="5" t="s">
        <v>6</v>
      </c>
      <c r="I238" s="3">
        <v>335</v>
      </c>
      <c r="J238" s="3">
        <v>0.3</v>
      </c>
      <c r="K238" s="5" t="s">
        <v>6</v>
      </c>
      <c r="L238" s="5">
        <f t="shared" si="42"/>
        <v>9.1439999999999994E-2</v>
      </c>
      <c r="M238" s="5">
        <f t="shared" si="43"/>
        <v>8.3445475395613852E-2</v>
      </c>
      <c r="N238" s="5" t="s">
        <v>6</v>
      </c>
      <c r="O238" s="3" t="s">
        <v>107</v>
      </c>
      <c r="P238" s="3" t="s">
        <v>108</v>
      </c>
      <c r="Q238" s="4">
        <f t="shared" si="41"/>
        <v>-7.9945246043861412E-3</v>
      </c>
      <c r="R238" s="5">
        <f t="shared" si="44"/>
        <v>7.9945246043861412E-3</v>
      </c>
      <c r="S238" s="4">
        <f t="shared" si="40"/>
        <v>8.7429184212446867</v>
      </c>
      <c r="T238" s="4" t="s">
        <v>6</v>
      </c>
      <c r="U238" s="4" t="s">
        <v>6</v>
      </c>
      <c r="V238" s="4" t="s">
        <v>6</v>
      </c>
      <c r="W238" s="5" t="s">
        <v>6</v>
      </c>
      <c r="X238" s="4" t="s">
        <v>6</v>
      </c>
      <c r="Y238" s="4" t="s">
        <v>6</v>
      </c>
      <c r="Z238" s="3"/>
    </row>
    <row r="239" spans="1:26" x14ac:dyDescent="0.2">
      <c r="A239" s="5">
        <v>335</v>
      </c>
      <c r="B239" s="5" t="s">
        <v>60</v>
      </c>
      <c r="C239" s="5" t="s">
        <v>12</v>
      </c>
      <c r="D239" s="5" t="s">
        <v>62</v>
      </c>
      <c r="E239" s="5">
        <v>-3.4838640000000001</v>
      </c>
      <c r="F239" s="5">
        <v>0.81279999999999997</v>
      </c>
      <c r="G239" s="5" t="s">
        <v>6</v>
      </c>
      <c r="H239" s="5" t="s">
        <v>6</v>
      </c>
      <c r="I239" s="3">
        <v>336</v>
      </c>
      <c r="J239" s="3">
        <v>3.69</v>
      </c>
      <c r="K239" s="5" t="s">
        <v>6</v>
      </c>
      <c r="L239" s="5">
        <f t="shared" si="42"/>
        <v>1.1247119999999999</v>
      </c>
      <c r="M239" s="5">
        <f t="shared" si="43"/>
        <v>1.1285327476418219</v>
      </c>
      <c r="N239" s="5" t="s">
        <v>6</v>
      </c>
      <c r="O239" s="3" t="s">
        <v>107</v>
      </c>
      <c r="P239" s="3" t="s">
        <v>108</v>
      </c>
      <c r="Q239" s="4">
        <f t="shared" si="41"/>
        <v>3.8207476418219422E-3</v>
      </c>
      <c r="R239" s="5">
        <f t="shared" si="44"/>
        <v>3.8207476418219422E-3</v>
      </c>
      <c r="S239" s="4">
        <f t="shared" si="40"/>
        <v>0.33970897810478973</v>
      </c>
      <c r="T239" s="4" t="s">
        <v>6</v>
      </c>
      <c r="U239" s="4" t="s">
        <v>6</v>
      </c>
      <c r="V239" s="4" t="s">
        <v>6</v>
      </c>
      <c r="W239" s="5" t="s">
        <v>6</v>
      </c>
      <c r="X239" s="4" t="s">
        <v>6</v>
      </c>
      <c r="Y239" s="4" t="s">
        <v>6</v>
      </c>
      <c r="Z239" s="3"/>
    </row>
    <row r="240" spans="1:26" x14ac:dyDescent="0.2">
      <c r="A240" s="5">
        <v>336</v>
      </c>
      <c r="B240" s="5" t="s">
        <v>60</v>
      </c>
      <c r="C240" s="5" t="s">
        <v>4</v>
      </c>
      <c r="D240" s="5" t="s">
        <v>62</v>
      </c>
      <c r="E240" s="5">
        <v>-4.3220640000000001</v>
      </c>
      <c r="F240" s="5">
        <v>5.7149999999999999E-2</v>
      </c>
      <c r="G240" s="5" t="s">
        <v>6</v>
      </c>
      <c r="H240" s="5" t="s">
        <v>6</v>
      </c>
      <c r="I240" s="3">
        <v>337</v>
      </c>
      <c r="J240" s="3">
        <v>0.12</v>
      </c>
      <c r="K240" s="5" t="s">
        <v>6</v>
      </c>
      <c r="L240" s="5">
        <f t="shared" si="42"/>
        <v>3.6575999999999997E-2</v>
      </c>
      <c r="M240" s="5">
        <f t="shared" si="43"/>
        <v>3.8252939704027863E-2</v>
      </c>
      <c r="N240" s="5" t="s">
        <v>6</v>
      </c>
      <c r="O240" s="3" t="s">
        <v>109</v>
      </c>
      <c r="P240" s="3" t="s">
        <v>110</v>
      </c>
      <c r="Q240" s="4">
        <f t="shared" si="41"/>
        <v>1.6769397040278661E-3</v>
      </c>
      <c r="R240" s="5">
        <f t="shared" si="44"/>
        <v>1.6769397040278661E-3</v>
      </c>
      <c r="S240" s="4">
        <f t="shared" si="40"/>
        <v>4.5848089020884357</v>
      </c>
      <c r="T240" s="4" t="s">
        <v>6</v>
      </c>
      <c r="U240" s="4" t="s">
        <v>6</v>
      </c>
      <c r="V240" s="4" t="s">
        <v>6</v>
      </c>
      <c r="W240" s="5" t="s">
        <v>6</v>
      </c>
      <c r="X240" s="4" t="s">
        <v>6</v>
      </c>
      <c r="Y240" s="4" t="s">
        <v>6</v>
      </c>
      <c r="Z240" s="3"/>
    </row>
    <row r="241" spans="1:26" x14ac:dyDescent="0.2">
      <c r="A241" s="5">
        <v>337</v>
      </c>
      <c r="B241" s="5" t="s">
        <v>60</v>
      </c>
      <c r="C241" s="5" t="s">
        <v>4</v>
      </c>
      <c r="D241" s="5" t="s">
        <v>62</v>
      </c>
      <c r="E241" s="5">
        <v>-4.3433999999999999</v>
      </c>
      <c r="F241" s="5">
        <v>2.5399999999999999E-2</v>
      </c>
      <c r="G241" s="5" t="s">
        <v>6</v>
      </c>
      <c r="H241" s="5" t="s">
        <v>6</v>
      </c>
      <c r="I241" s="3">
        <v>338</v>
      </c>
      <c r="J241" s="3">
        <v>0.12</v>
      </c>
      <c r="K241" s="5" t="s">
        <v>6</v>
      </c>
      <c r="L241" s="5">
        <f t="shared" si="42"/>
        <v>3.6575999999999997E-2</v>
      </c>
      <c r="M241" s="5">
        <f t="shared" si="43"/>
        <v>2.7493080147556703E-2</v>
      </c>
      <c r="N241" s="5" t="s">
        <v>6</v>
      </c>
      <c r="O241" s="3" t="s">
        <v>109</v>
      </c>
      <c r="P241" s="3" t="s">
        <v>110</v>
      </c>
      <c r="Q241" s="4">
        <f t="shared" si="41"/>
        <v>-9.0829198524432948E-3</v>
      </c>
      <c r="R241" s="5">
        <f t="shared" si="44"/>
        <v>9.0829198524432948E-3</v>
      </c>
      <c r="S241" s="4">
        <f t="shared" si="40"/>
        <v>24.833004845918897</v>
      </c>
      <c r="T241" s="4" t="s">
        <v>6</v>
      </c>
      <c r="U241" s="4" t="s">
        <v>6</v>
      </c>
      <c r="V241" s="4" t="s">
        <v>6</v>
      </c>
      <c r="W241" s="5" t="s">
        <v>6</v>
      </c>
      <c r="X241" s="4" t="s">
        <v>6</v>
      </c>
      <c r="Y241" s="4" t="s">
        <v>6</v>
      </c>
      <c r="Z241" s="3"/>
    </row>
    <row r="242" spans="1:26" x14ac:dyDescent="0.2">
      <c r="A242" s="5">
        <v>338</v>
      </c>
      <c r="B242" s="5" t="s">
        <v>60</v>
      </c>
      <c r="C242" s="5" t="s">
        <v>4</v>
      </c>
      <c r="D242" s="5" t="s">
        <v>62</v>
      </c>
      <c r="E242" s="5">
        <v>-4.3190160000000004</v>
      </c>
      <c r="F242" s="5">
        <v>3.8100000000000002E-2</v>
      </c>
      <c r="G242" s="5" t="s">
        <v>6</v>
      </c>
      <c r="H242" s="5" t="s">
        <v>6</v>
      </c>
      <c r="I242" s="3">
        <v>339</v>
      </c>
      <c r="J242" s="3">
        <v>0.18</v>
      </c>
      <c r="K242" s="5" t="s">
        <v>6</v>
      </c>
      <c r="L242" s="5">
        <f t="shared" si="42"/>
        <v>5.4864000000000003E-2</v>
      </c>
      <c r="M242" s="5">
        <f t="shared" si="43"/>
        <v>4.9305449962453736E-2</v>
      </c>
      <c r="N242" s="5" t="s">
        <v>6</v>
      </c>
      <c r="O242" s="3" t="s">
        <v>109</v>
      </c>
      <c r="P242" s="3" t="s">
        <v>110</v>
      </c>
      <c r="Q242" s="4">
        <f t="shared" si="41"/>
        <v>-5.5585500375462671E-3</v>
      </c>
      <c r="R242" s="5">
        <f t="shared" si="44"/>
        <v>5.5585500375462671E-3</v>
      </c>
      <c r="S242" s="4">
        <f t="shared" si="40"/>
        <v>10.131507067560271</v>
      </c>
      <c r="T242" s="4" t="s">
        <v>6</v>
      </c>
      <c r="U242" s="4" t="s">
        <v>6</v>
      </c>
      <c r="V242" s="4" t="s">
        <v>6</v>
      </c>
      <c r="W242" s="5" t="s">
        <v>6</v>
      </c>
      <c r="X242" s="4" t="s">
        <v>6</v>
      </c>
      <c r="Y242" s="4" t="s">
        <v>6</v>
      </c>
      <c r="Z242" s="3"/>
    </row>
    <row r="243" spans="1:26" x14ac:dyDescent="0.2">
      <c r="A243" s="5">
        <v>339</v>
      </c>
      <c r="B243" s="5" t="s">
        <v>60</v>
      </c>
      <c r="C243" s="5" t="s">
        <v>4</v>
      </c>
      <c r="D243" s="5" t="s">
        <v>62</v>
      </c>
      <c r="E243" s="5">
        <v>-4.2976799999999997</v>
      </c>
      <c r="F243" s="5">
        <v>-6.3499999999999997E-3</v>
      </c>
      <c r="G243" s="5" t="s">
        <v>6</v>
      </c>
      <c r="H243" s="5" t="s">
        <v>6</v>
      </c>
      <c r="I243" s="3">
        <v>340</v>
      </c>
      <c r="J243" s="3">
        <v>0.47</v>
      </c>
      <c r="K243" s="5" t="s">
        <v>6</v>
      </c>
      <c r="L243" s="5">
        <f t="shared" si="42"/>
        <v>0.14325599999999999</v>
      </c>
      <c r="M243" s="5">
        <f t="shared" si="43"/>
        <v>0.14019350468548872</v>
      </c>
      <c r="N243" s="5" t="s">
        <v>6</v>
      </c>
      <c r="O243" s="3" t="s">
        <v>109</v>
      </c>
      <c r="P243" s="3" t="s">
        <v>110</v>
      </c>
      <c r="Q243" s="4">
        <f t="shared" si="41"/>
        <v>-3.0624953145112765E-3</v>
      </c>
      <c r="R243" s="5">
        <f t="shared" si="44"/>
        <v>3.0624953145112765E-3</v>
      </c>
      <c r="S243" s="4">
        <f t="shared" si="40"/>
        <v>2.1377780438594383</v>
      </c>
      <c r="T243" s="4" t="s">
        <v>6</v>
      </c>
      <c r="U243" s="4" t="s">
        <v>6</v>
      </c>
      <c r="V243" s="4" t="s">
        <v>6</v>
      </c>
      <c r="W243" s="5" t="s">
        <v>6</v>
      </c>
      <c r="X243" s="4" t="s">
        <v>6</v>
      </c>
      <c r="Y243" s="4" t="s">
        <v>6</v>
      </c>
      <c r="Z243" s="3"/>
    </row>
    <row r="244" spans="1:26" x14ac:dyDescent="0.2">
      <c r="A244" s="5">
        <v>340</v>
      </c>
      <c r="B244" s="5" t="s">
        <v>60</v>
      </c>
      <c r="C244" s="5" t="s">
        <v>4</v>
      </c>
      <c r="D244" s="5" t="s">
        <v>62</v>
      </c>
      <c r="E244" s="5">
        <v>-4.4256960000000003</v>
      </c>
      <c r="F244" s="5">
        <v>5.0799999999999998E-2</v>
      </c>
      <c r="G244" s="5" t="s">
        <v>6</v>
      </c>
      <c r="H244" s="5" t="s">
        <v>6</v>
      </c>
      <c r="I244" s="3">
        <v>341</v>
      </c>
      <c r="J244" s="3">
        <v>7.0000000000000007E-2</v>
      </c>
      <c r="K244" s="5" t="s">
        <v>6</v>
      </c>
      <c r="L244" s="5">
        <f t="shared" si="42"/>
        <v>2.1336000000000004E-2</v>
      </c>
      <c r="M244" s="5">
        <f t="shared" si="43"/>
        <v>2.226524071282417E-2</v>
      </c>
      <c r="N244" s="5" t="s">
        <v>6</v>
      </c>
      <c r="O244" s="3" t="s">
        <v>109</v>
      </c>
      <c r="P244" s="3" t="s">
        <v>110</v>
      </c>
      <c r="Q244" s="4">
        <f t="shared" si="41"/>
        <v>9.2924071282416559E-4</v>
      </c>
      <c r="R244" s="5">
        <f t="shared" si="44"/>
        <v>9.2924071282416559E-4</v>
      </c>
      <c r="S244" s="4">
        <f t="shared" si="40"/>
        <v>4.355271432434221</v>
      </c>
      <c r="T244" s="4" t="s">
        <v>6</v>
      </c>
      <c r="U244" s="4" t="s">
        <v>6</v>
      </c>
      <c r="V244" s="4" t="s">
        <v>6</v>
      </c>
      <c r="W244" s="5" t="s">
        <v>6</v>
      </c>
      <c r="X244" s="4" t="s">
        <v>6</v>
      </c>
      <c r="Y244" s="4" t="s">
        <v>6</v>
      </c>
      <c r="Z244" s="3"/>
    </row>
    <row r="245" spans="1:26" x14ac:dyDescent="0.2">
      <c r="A245" s="5">
        <v>341</v>
      </c>
      <c r="B245" s="5" t="s">
        <v>60</v>
      </c>
      <c r="C245" s="5" t="s">
        <v>4</v>
      </c>
      <c r="D245" s="5" t="s">
        <v>62</v>
      </c>
      <c r="E245" s="5">
        <v>-4.4074080000000002</v>
      </c>
      <c r="F245" s="5">
        <v>3.8100000000000002E-2</v>
      </c>
      <c r="G245" s="5" t="s">
        <v>6</v>
      </c>
      <c r="H245" s="5" t="s">
        <v>6</v>
      </c>
      <c r="I245" s="3">
        <v>342</v>
      </c>
      <c r="J245" s="3">
        <v>0.26</v>
      </c>
      <c r="K245" s="5" t="s">
        <v>6</v>
      </c>
      <c r="L245" s="5">
        <f t="shared" si="42"/>
        <v>7.9247999999999999E-2</v>
      </c>
      <c r="M245" s="5">
        <f t="shared" si="43"/>
        <v>7.4489154002445462E-2</v>
      </c>
      <c r="N245" s="5" t="s">
        <v>6</v>
      </c>
      <c r="O245" s="3" t="s">
        <v>109</v>
      </c>
      <c r="P245" s="3" t="s">
        <v>110</v>
      </c>
      <c r="Q245" s="4">
        <f t="shared" si="41"/>
        <v>-4.7588459975545366E-3</v>
      </c>
      <c r="R245" s="5">
        <f t="shared" si="44"/>
        <v>4.7588459975545366E-3</v>
      </c>
      <c r="S245" s="4">
        <f t="shared" si="40"/>
        <v>6.0050045396155571</v>
      </c>
      <c r="T245" s="4" t="s">
        <v>6</v>
      </c>
      <c r="U245" s="4" t="s">
        <v>6</v>
      </c>
      <c r="V245" s="4" t="s">
        <v>6</v>
      </c>
      <c r="W245" s="5" t="s">
        <v>6</v>
      </c>
      <c r="X245" s="4" t="s">
        <v>6</v>
      </c>
      <c r="Y245" s="4" t="s">
        <v>6</v>
      </c>
      <c r="Z245" s="3"/>
    </row>
    <row r="246" spans="1:26" x14ac:dyDescent="0.2">
      <c r="A246" s="5">
        <v>342</v>
      </c>
      <c r="B246" s="5" t="s">
        <v>60</v>
      </c>
      <c r="C246" s="5" t="s">
        <v>4</v>
      </c>
      <c r="D246" s="5" t="s">
        <v>62</v>
      </c>
      <c r="E246" s="5">
        <v>-4.3433999999999999</v>
      </c>
      <c r="F246" s="5">
        <v>0</v>
      </c>
      <c r="G246" s="5" t="s">
        <v>6</v>
      </c>
      <c r="H246" s="5" t="s">
        <v>6</v>
      </c>
      <c r="I246" s="3">
        <v>343</v>
      </c>
      <c r="J246" s="3">
        <v>0.03</v>
      </c>
      <c r="K246" s="5" t="s">
        <v>6</v>
      </c>
      <c r="L246" s="5">
        <f t="shared" si="42"/>
        <v>9.1439999999999994E-3</v>
      </c>
      <c r="M246" s="5">
        <f t="shared" si="43"/>
        <v>6.0960000000003234E-3</v>
      </c>
      <c r="N246" s="5" t="s">
        <v>6</v>
      </c>
      <c r="O246" s="3" t="s">
        <v>109</v>
      </c>
      <c r="P246" s="3" t="s">
        <v>110</v>
      </c>
      <c r="Q246" s="4">
        <f t="shared" si="41"/>
        <v>-3.047999999999676E-3</v>
      </c>
      <c r="R246" s="5">
        <f t="shared" si="44"/>
        <v>3.047999999999676E-3</v>
      </c>
      <c r="S246" s="4">
        <f t="shared" si="40"/>
        <v>33.33333333332979</v>
      </c>
      <c r="T246" s="4" t="s">
        <v>6</v>
      </c>
      <c r="U246" s="4" t="s">
        <v>6</v>
      </c>
      <c r="V246" s="4" t="s">
        <v>6</v>
      </c>
      <c r="W246" s="5" t="s">
        <v>6</v>
      </c>
      <c r="X246" s="4" t="s">
        <v>6</v>
      </c>
      <c r="Y246" s="4" t="s">
        <v>6</v>
      </c>
      <c r="Z246" s="3"/>
    </row>
    <row r="247" spans="1:26" x14ac:dyDescent="0.2">
      <c r="A247" s="5">
        <v>343</v>
      </c>
      <c r="B247" s="5" t="s">
        <v>60</v>
      </c>
      <c r="C247" s="5" t="s">
        <v>4</v>
      </c>
      <c r="D247" s="5" t="s">
        <v>62</v>
      </c>
      <c r="E247" s="5">
        <v>-4.3494960000000003</v>
      </c>
      <c r="F247" s="5">
        <v>0</v>
      </c>
      <c r="G247" s="5" t="s">
        <v>6</v>
      </c>
      <c r="H247" s="5" t="s">
        <v>6</v>
      </c>
      <c r="I247" s="3">
        <v>344</v>
      </c>
      <c r="J247" s="3">
        <v>0.2</v>
      </c>
      <c r="K247" s="5" t="s">
        <v>6</v>
      </c>
      <c r="L247" s="5">
        <f t="shared" si="42"/>
        <v>6.096E-2</v>
      </c>
      <c r="M247" s="5">
        <f t="shared" si="43"/>
        <v>5.4863999999999358E-2</v>
      </c>
      <c r="N247" s="5" t="s">
        <v>6</v>
      </c>
      <c r="O247" s="3" t="s">
        <v>109</v>
      </c>
      <c r="P247" s="3" t="s">
        <v>110</v>
      </c>
      <c r="Q247" s="4">
        <f t="shared" si="41"/>
        <v>-6.0960000000006426E-3</v>
      </c>
      <c r="R247" s="5">
        <f t="shared" si="44"/>
        <v>6.0960000000006426E-3</v>
      </c>
      <c r="S247" s="4">
        <f t="shared" si="40"/>
        <v>10.000000000001053</v>
      </c>
      <c r="T247" s="4" t="s">
        <v>6</v>
      </c>
      <c r="U247" s="4" t="s">
        <v>6</v>
      </c>
      <c r="V247" s="4" t="s">
        <v>6</v>
      </c>
      <c r="W247" s="5" t="s">
        <v>6</v>
      </c>
      <c r="X247" s="4" t="s">
        <v>6</v>
      </c>
      <c r="Y247" s="4" t="s">
        <v>6</v>
      </c>
      <c r="Z247" s="3"/>
    </row>
    <row r="248" spans="1:26" x14ac:dyDescent="0.2">
      <c r="A248" s="5">
        <v>344</v>
      </c>
      <c r="B248" s="5" t="s">
        <v>60</v>
      </c>
      <c r="C248" s="5" t="s">
        <v>4</v>
      </c>
      <c r="D248" s="5" t="s">
        <v>62</v>
      </c>
      <c r="E248" s="5">
        <v>-4.4043599999999996</v>
      </c>
      <c r="F248" s="5">
        <v>0</v>
      </c>
      <c r="G248" s="5" t="s">
        <v>6</v>
      </c>
      <c r="H248" s="5" t="s">
        <v>6</v>
      </c>
      <c r="I248" s="3">
        <v>345</v>
      </c>
      <c r="J248" s="3">
        <v>0.22</v>
      </c>
      <c r="K248" s="5" t="s">
        <v>6</v>
      </c>
      <c r="L248" s="5">
        <f t="shared" si="42"/>
        <v>6.7056000000000004E-2</v>
      </c>
      <c r="M248" s="5">
        <f t="shared" si="43"/>
        <v>4.8791806689238208E-2</v>
      </c>
      <c r="N248" s="5" t="s">
        <v>6</v>
      </c>
      <c r="O248" s="3" t="s">
        <v>109</v>
      </c>
      <c r="P248" s="3" t="s">
        <v>110</v>
      </c>
      <c r="Q248" s="4">
        <f t="shared" si="41"/>
        <v>-1.8264193310761796E-2</v>
      </c>
      <c r="R248" s="5">
        <f t="shared" si="44"/>
        <v>1.8264193310761796E-2</v>
      </c>
      <c r="S248" s="4">
        <f t="shared" si="40"/>
        <v>27.237224574626872</v>
      </c>
      <c r="T248" s="4" t="s">
        <v>6</v>
      </c>
      <c r="U248" s="4" t="s">
        <v>6</v>
      </c>
      <c r="V248" s="4" t="s">
        <v>6</v>
      </c>
      <c r="W248" s="5" t="s">
        <v>6</v>
      </c>
      <c r="X248" s="4" t="s">
        <v>6</v>
      </c>
      <c r="Y248" s="4" t="s">
        <v>6</v>
      </c>
      <c r="Z248" s="3"/>
    </row>
    <row r="249" spans="1:26" x14ac:dyDescent="0.2">
      <c r="A249" s="5">
        <v>345</v>
      </c>
      <c r="B249" s="5" t="s">
        <v>60</v>
      </c>
      <c r="C249" s="5" t="s">
        <v>4</v>
      </c>
      <c r="D249" s="5" t="s">
        <v>62</v>
      </c>
      <c r="E249" s="5">
        <v>-4.3738799999999998</v>
      </c>
      <c r="F249" s="5">
        <v>-3.8100000000000002E-2</v>
      </c>
      <c r="G249" s="5" t="s">
        <v>6</v>
      </c>
      <c r="H249" s="5" t="s">
        <v>6</v>
      </c>
      <c r="I249" s="3">
        <v>346</v>
      </c>
      <c r="J249" s="3">
        <v>0.16</v>
      </c>
      <c r="K249" s="5" t="s">
        <v>6</v>
      </c>
      <c r="L249" s="5">
        <f t="shared" si="42"/>
        <v>4.8767999999999999E-2</v>
      </c>
      <c r="M249" s="5">
        <f t="shared" si="43"/>
        <v>1.9050000000000001E-2</v>
      </c>
      <c r="N249" s="5" t="s">
        <v>6</v>
      </c>
      <c r="O249" s="3" t="s">
        <v>109</v>
      </c>
      <c r="P249" s="3" t="s">
        <v>110</v>
      </c>
      <c r="Q249" s="4">
        <f t="shared" si="41"/>
        <v>-2.9717999999999998E-2</v>
      </c>
      <c r="R249" s="5">
        <f t="shared" si="44"/>
        <v>2.9717999999999998E-2</v>
      </c>
      <c r="S249" s="4">
        <f t="shared" si="40"/>
        <v>60.9375</v>
      </c>
      <c r="T249" s="4" t="s">
        <v>6</v>
      </c>
      <c r="U249" s="4" t="s">
        <v>6</v>
      </c>
      <c r="V249" s="4" t="s">
        <v>6</v>
      </c>
      <c r="W249" s="5" t="s">
        <v>6</v>
      </c>
      <c r="X249" s="4" t="s">
        <v>6</v>
      </c>
      <c r="Y249" s="4" t="s">
        <v>6</v>
      </c>
      <c r="Z249" s="3"/>
    </row>
    <row r="250" spans="1:26" x14ac:dyDescent="0.2">
      <c r="A250" s="5">
        <v>346</v>
      </c>
      <c r="B250" s="5" t="s">
        <v>60</v>
      </c>
      <c r="C250" s="5" t="s">
        <v>4</v>
      </c>
      <c r="D250" s="5" t="s">
        <v>62</v>
      </c>
      <c r="E250" s="5">
        <v>-4.3738799999999998</v>
      </c>
      <c r="F250" s="5">
        <v>-1.9050000000000001E-2</v>
      </c>
      <c r="G250" s="5" t="s">
        <v>6</v>
      </c>
      <c r="H250" s="5" t="s">
        <v>6</v>
      </c>
      <c r="I250" s="3">
        <v>347</v>
      </c>
      <c r="J250" s="3">
        <v>0.98</v>
      </c>
      <c r="K250" s="5" t="s">
        <v>6</v>
      </c>
      <c r="L250" s="5">
        <f t="shared" si="42"/>
        <v>0.29870400000000003</v>
      </c>
      <c r="M250" s="5">
        <f t="shared" si="43"/>
        <v>0.30106886899179724</v>
      </c>
      <c r="N250" s="5" t="s">
        <v>6</v>
      </c>
      <c r="O250" s="3" t="s">
        <v>109</v>
      </c>
      <c r="P250" s="3" t="s">
        <v>110</v>
      </c>
      <c r="Q250" s="4">
        <f t="shared" si="41"/>
        <v>2.3648689917972199E-3</v>
      </c>
      <c r="R250" s="5">
        <f t="shared" si="44"/>
        <v>2.3648689917972199E-3</v>
      </c>
      <c r="S250" s="4">
        <f t="shared" si="40"/>
        <v>0.79170985048650833</v>
      </c>
      <c r="T250" s="4" t="s">
        <v>6</v>
      </c>
      <c r="U250" s="4" t="s">
        <v>6</v>
      </c>
      <c r="V250" s="4" t="s">
        <v>6</v>
      </c>
      <c r="W250" s="5" t="s">
        <v>6</v>
      </c>
      <c r="X250" s="4" t="s">
        <v>6</v>
      </c>
      <c r="Y250" s="4" t="s">
        <v>6</v>
      </c>
      <c r="Z250" s="3"/>
    </row>
    <row r="251" spans="1:26" x14ac:dyDescent="0.2">
      <c r="A251" s="5">
        <v>347</v>
      </c>
      <c r="B251" s="5" t="s">
        <v>60</v>
      </c>
      <c r="C251" s="5" t="s">
        <v>12</v>
      </c>
      <c r="D251" s="5" t="s">
        <v>62</v>
      </c>
      <c r="E251" s="5">
        <v>-4.3342559999999999</v>
      </c>
      <c r="F251" s="5">
        <v>-0.3175</v>
      </c>
      <c r="G251" s="5" t="s">
        <v>6</v>
      </c>
      <c r="H251" s="5" t="s">
        <v>6</v>
      </c>
      <c r="I251" s="3">
        <v>348</v>
      </c>
      <c r="J251" s="3">
        <v>0.51</v>
      </c>
      <c r="K251" s="5" t="s">
        <v>6</v>
      </c>
      <c r="L251" s="5">
        <f t="shared" si="42"/>
        <v>0.155448</v>
      </c>
      <c r="M251" s="5">
        <f t="shared" si="43"/>
        <v>0.14360235435395913</v>
      </c>
      <c r="N251" s="5" t="s">
        <v>6</v>
      </c>
      <c r="O251" s="3" t="s">
        <v>111</v>
      </c>
      <c r="P251" s="3" t="s">
        <v>112</v>
      </c>
      <c r="Q251" s="4">
        <f t="shared" si="41"/>
        <v>-1.1845645646040875E-2</v>
      </c>
      <c r="R251" s="5">
        <f t="shared" si="44"/>
        <v>1.1845645646040875E-2</v>
      </c>
      <c r="S251" s="4">
        <f t="shared" si="40"/>
        <v>7.6203268270038054</v>
      </c>
      <c r="T251" s="4" t="s">
        <v>6</v>
      </c>
      <c r="U251" s="4" t="s">
        <v>6</v>
      </c>
      <c r="V251" s="4" t="s">
        <v>6</v>
      </c>
      <c r="W251" s="5" t="s">
        <v>6</v>
      </c>
      <c r="X251" s="4" t="s">
        <v>6</v>
      </c>
      <c r="Y251" s="4" t="s">
        <v>6</v>
      </c>
      <c r="Z251" s="3"/>
    </row>
    <row r="252" spans="1:26" x14ac:dyDescent="0.2">
      <c r="A252" s="5">
        <v>348</v>
      </c>
      <c r="B252" s="5" t="s">
        <v>60</v>
      </c>
      <c r="C252" s="5" t="s">
        <v>12</v>
      </c>
      <c r="D252" s="5" t="s">
        <v>62</v>
      </c>
      <c r="E252" s="5">
        <v>-4.2214799999999997</v>
      </c>
      <c r="F252" s="5">
        <v>-0.40639999999999998</v>
      </c>
      <c r="G252" s="5" t="s">
        <v>6</v>
      </c>
      <c r="H252" s="5" t="s">
        <v>6</v>
      </c>
      <c r="I252" s="3">
        <v>349</v>
      </c>
      <c r="J252" s="3">
        <v>0.15</v>
      </c>
      <c r="K252" s="5" t="s">
        <v>6</v>
      </c>
      <c r="L252" s="5">
        <f t="shared" si="42"/>
        <v>4.5719999999999997E-2</v>
      </c>
      <c r="M252" s="5">
        <f t="shared" si="43"/>
        <v>4.9529999999999373E-2</v>
      </c>
      <c r="N252" s="5" t="s">
        <v>6</v>
      </c>
      <c r="O252" s="3" t="s">
        <v>111</v>
      </c>
      <c r="P252" s="3" t="s">
        <v>112</v>
      </c>
      <c r="Q252" s="4">
        <f t="shared" si="41"/>
        <v>3.8099999999993764E-3</v>
      </c>
      <c r="R252" s="5">
        <f t="shared" si="44"/>
        <v>3.8099999999993764E-3</v>
      </c>
      <c r="S252" s="4">
        <f t="shared" si="40"/>
        <v>8.3333333333319697</v>
      </c>
      <c r="T252" s="4" t="s">
        <v>6</v>
      </c>
      <c r="U252" s="4" t="s">
        <v>6</v>
      </c>
      <c r="V252" s="4" t="s">
        <v>6</v>
      </c>
      <c r="W252" s="5" t="s">
        <v>6</v>
      </c>
      <c r="X252" s="4" t="s">
        <v>6</v>
      </c>
      <c r="Y252" s="4" t="s">
        <v>6</v>
      </c>
      <c r="Z252" s="3"/>
    </row>
    <row r="253" spans="1:26" x14ac:dyDescent="0.2">
      <c r="A253" s="5">
        <v>349</v>
      </c>
      <c r="B253" s="5" t="s">
        <v>60</v>
      </c>
      <c r="C253" s="5" t="s">
        <v>4</v>
      </c>
      <c r="D253" s="5" t="s">
        <v>62</v>
      </c>
      <c r="E253" s="5">
        <v>-4.1757600000000004</v>
      </c>
      <c r="F253" s="5">
        <v>-0.42544999999999999</v>
      </c>
      <c r="G253" s="5" t="s">
        <v>6</v>
      </c>
      <c r="H253" s="5" t="s">
        <v>6</v>
      </c>
      <c r="I253" s="3">
        <v>350</v>
      </c>
      <c r="J253" s="3">
        <v>0.04</v>
      </c>
      <c r="K253" s="5" t="s">
        <v>6</v>
      </c>
      <c r="L253" s="5">
        <f t="shared" si="42"/>
        <v>1.2192E-2</v>
      </c>
      <c r="M253" s="5">
        <f t="shared" si="43"/>
        <v>1.7604967026381896E-2</v>
      </c>
      <c r="N253" s="5" t="s">
        <v>6</v>
      </c>
      <c r="O253" s="3" t="s">
        <v>111</v>
      </c>
      <c r="P253" s="3" t="s">
        <v>112</v>
      </c>
      <c r="Q253" s="4">
        <f t="shared" si="41"/>
        <v>5.4129670263818961E-3</v>
      </c>
      <c r="R253" s="5">
        <f t="shared" si="44"/>
        <v>5.4129670263818961E-3</v>
      </c>
      <c r="S253" s="4">
        <f t="shared" si="40"/>
        <v>44.397695426360698</v>
      </c>
      <c r="T253" s="4" t="s">
        <v>6</v>
      </c>
      <c r="U253" s="4" t="s">
        <v>6</v>
      </c>
      <c r="V253" s="4" t="s">
        <v>6</v>
      </c>
      <c r="W253" s="5" t="s">
        <v>6</v>
      </c>
      <c r="X253" s="4" t="s">
        <v>6</v>
      </c>
      <c r="Y253" s="4" t="s">
        <v>6</v>
      </c>
      <c r="Z253" s="3"/>
    </row>
    <row r="254" spans="1:26" x14ac:dyDescent="0.2">
      <c r="A254" s="5">
        <v>350</v>
      </c>
      <c r="B254" s="5" t="s">
        <v>60</v>
      </c>
      <c r="C254" s="5" t="s">
        <v>4</v>
      </c>
      <c r="D254" s="5" t="s">
        <v>62</v>
      </c>
      <c r="E254" s="5">
        <v>-4.1879520000000001</v>
      </c>
      <c r="F254" s="5">
        <v>-0.43814999999999998</v>
      </c>
      <c r="G254" s="5" t="s">
        <v>6</v>
      </c>
      <c r="H254" s="5" t="s">
        <v>6</v>
      </c>
      <c r="I254" s="3">
        <v>351</v>
      </c>
      <c r="J254" s="3">
        <v>4.1900000000000004</v>
      </c>
      <c r="K254" s="5" t="s">
        <v>6</v>
      </c>
      <c r="L254" s="5">
        <f t="shared" si="42"/>
        <v>1.2771120000000002</v>
      </c>
      <c r="M254" s="5">
        <f t="shared" si="43"/>
        <v>1.2754293033500523</v>
      </c>
      <c r="N254" s="5" t="s">
        <v>6</v>
      </c>
      <c r="O254" s="3" t="s">
        <v>111</v>
      </c>
      <c r="P254" s="3" t="s">
        <v>112</v>
      </c>
      <c r="Q254" s="4">
        <f t="shared" si="41"/>
        <v>-1.6826966499479123E-3</v>
      </c>
      <c r="R254" s="5">
        <f t="shared" si="44"/>
        <v>1.6826966499479123E-3</v>
      </c>
      <c r="S254" s="4">
        <f t="shared" si="40"/>
        <v>0.13175795466238763</v>
      </c>
      <c r="T254" s="4" t="s">
        <v>6</v>
      </c>
      <c r="U254" s="4" t="s">
        <v>6</v>
      </c>
      <c r="V254" s="4" t="s">
        <v>6</v>
      </c>
      <c r="W254" s="5" t="s">
        <v>6</v>
      </c>
      <c r="X254" s="4" t="s">
        <v>6</v>
      </c>
      <c r="Y254" s="4" t="s">
        <v>6</v>
      </c>
      <c r="Z254" s="3"/>
    </row>
    <row r="255" spans="1:26" x14ac:dyDescent="0.2">
      <c r="A255" s="5">
        <v>351</v>
      </c>
      <c r="B255" s="5" t="s">
        <v>60</v>
      </c>
      <c r="C255" s="5" t="s">
        <v>4</v>
      </c>
      <c r="D255" s="5" t="s">
        <v>62</v>
      </c>
      <c r="E255" s="5">
        <v>-5.1206399999999999</v>
      </c>
      <c r="F255" s="5">
        <v>0.43180000000000002</v>
      </c>
      <c r="G255" s="5" t="s">
        <v>6</v>
      </c>
      <c r="H255" s="5" t="s">
        <v>6</v>
      </c>
      <c r="I255" s="3">
        <v>352</v>
      </c>
      <c r="J255" s="3">
        <v>0.09</v>
      </c>
      <c r="K255" s="5" t="s">
        <v>6</v>
      </c>
      <c r="L255" s="5">
        <f t="shared" si="42"/>
        <v>2.7432000000000002E-2</v>
      </c>
      <c r="M255" s="5">
        <f t="shared" si="43"/>
        <v>2.7493080147557483E-2</v>
      </c>
      <c r="N255" s="5" t="s">
        <v>6</v>
      </c>
      <c r="O255" s="3" t="s">
        <v>113</v>
      </c>
      <c r="P255" s="3" t="s">
        <v>114</v>
      </c>
      <c r="Q255" s="4">
        <f t="shared" si="41"/>
        <v>6.1080147557481673E-5</v>
      </c>
      <c r="R255" s="5">
        <f t="shared" si="44"/>
        <v>6.1080147557481673E-5</v>
      </c>
      <c r="S255" s="4">
        <f t="shared" si="40"/>
        <v>0.2226602054443047</v>
      </c>
      <c r="T255" s="4" t="s">
        <v>6</v>
      </c>
      <c r="U255" s="4" t="s">
        <v>6</v>
      </c>
      <c r="V255" s="4" t="s">
        <v>6</v>
      </c>
      <c r="W255" s="5" t="s">
        <v>6</v>
      </c>
      <c r="X255" s="4" t="s">
        <v>6</v>
      </c>
      <c r="Y255" s="4" t="s">
        <v>6</v>
      </c>
      <c r="Z255" s="3"/>
    </row>
    <row r="256" spans="1:26" x14ac:dyDescent="0.2">
      <c r="A256" s="5">
        <v>352</v>
      </c>
      <c r="B256" s="5" t="s">
        <v>60</v>
      </c>
      <c r="C256" s="5" t="s">
        <v>4</v>
      </c>
      <c r="D256" s="5" t="s">
        <v>62</v>
      </c>
      <c r="E256" s="5">
        <v>-5.1450240000000003</v>
      </c>
      <c r="F256" s="5">
        <v>0.44450000000000001</v>
      </c>
      <c r="G256" s="5" t="s">
        <v>6</v>
      </c>
      <c r="H256" s="5" t="s">
        <v>6</v>
      </c>
      <c r="I256" s="3">
        <v>353</v>
      </c>
      <c r="J256" s="3">
        <v>0.24</v>
      </c>
      <c r="K256" s="5" t="s">
        <v>6</v>
      </c>
      <c r="L256" s="5">
        <f t="shared" si="42"/>
        <v>7.3151999999999995E-2</v>
      </c>
      <c r="M256" s="5">
        <f t="shared" si="43"/>
        <v>7.3983795225711288E-2</v>
      </c>
      <c r="N256" s="5" t="s">
        <v>6</v>
      </c>
      <c r="O256" s="3" t="s">
        <v>113</v>
      </c>
      <c r="P256" s="3" t="s">
        <v>114</v>
      </c>
      <c r="Q256" s="4">
        <f t="shared" si="41"/>
        <v>8.3179522571129316E-4</v>
      </c>
      <c r="R256" s="5">
        <f t="shared" si="44"/>
        <v>8.3179522571129316E-4</v>
      </c>
      <c r="S256" s="4">
        <f t="shared" si="40"/>
        <v>1.1370779004146068</v>
      </c>
      <c r="T256" s="4" t="s">
        <v>6</v>
      </c>
      <c r="U256" s="4" t="s">
        <v>6</v>
      </c>
      <c r="V256" s="4" t="s">
        <v>6</v>
      </c>
      <c r="W256" s="5" t="s">
        <v>6</v>
      </c>
      <c r="X256" s="4" t="s">
        <v>6</v>
      </c>
      <c r="Y256" s="4" t="s">
        <v>6</v>
      </c>
      <c r="Z256" s="3"/>
    </row>
    <row r="257" spans="1:26" x14ac:dyDescent="0.2">
      <c r="A257" s="5">
        <v>353</v>
      </c>
      <c r="B257" s="5" t="s">
        <v>60</v>
      </c>
      <c r="C257" s="5" t="s">
        <v>4</v>
      </c>
      <c r="D257" s="5" t="s">
        <v>62</v>
      </c>
      <c r="E257" s="5">
        <v>-5.1694079999999998</v>
      </c>
      <c r="F257" s="5">
        <v>0.37464999999999998</v>
      </c>
      <c r="G257" s="5" t="s">
        <v>6</v>
      </c>
      <c r="H257" s="5" t="s">
        <v>6</v>
      </c>
      <c r="I257" s="3">
        <v>354</v>
      </c>
      <c r="J257" s="3">
        <v>0.23</v>
      </c>
      <c r="K257" s="5" t="s">
        <v>6</v>
      </c>
      <c r="L257" s="5">
        <f t="shared" si="42"/>
        <v>7.0104E-2</v>
      </c>
      <c r="M257" s="5">
        <f t="shared" si="43"/>
        <v>7.144988848136799E-2</v>
      </c>
      <c r="N257" s="5" t="s">
        <v>6</v>
      </c>
      <c r="O257" s="3" t="s">
        <v>113</v>
      </c>
      <c r="P257" s="3" t="s">
        <v>114</v>
      </c>
      <c r="Q257" s="4">
        <f t="shared" si="41"/>
        <v>1.3458884813679906E-3</v>
      </c>
      <c r="R257" s="5">
        <f t="shared" si="44"/>
        <v>1.3458884813679906E-3</v>
      </c>
      <c r="S257" s="4">
        <f t="shared" si="40"/>
        <v>1.9198454886568392</v>
      </c>
      <c r="T257" s="4" t="s">
        <v>6</v>
      </c>
      <c r="U257" s="4" t="s">
        <v>6</v>
      </c>
      <c r="V257" s="4" t="s">
        <v>6</v>
      </c>
      <c r="W257" s="5" t="s">
        <v>6</v>
      </c>
      <c r="X257" s="4" t="s">
        <v>6</v>
      </c>
      <c r="Y257" s="4" t="s">
        <v>6</v>
      </c>
      <c r="Z257" s="3"/>
    </row>
    <row r="258" spans="1:26" x14ac:dyDescent="0.2">
      <c r="A258" s="5">
        <v>354</v>
      </c>
      <c r="B258" s="5" t="s">
        <v>60</v>
      </c>
      <c r="C258" s="5" t="s">
        <v>4</v>
      </c>
      <c r="D258" s="5" t="s">
        <v>62</v>
      </c>
      <c r="E258" s="5">
        <v>-5.1054000000000004</v>
      </c>
      <c r="F258" s="5">
        <v>0.40639999999999998</v>
      </c>
      <c r="G258" s="5" t="s">
        <v>6</v>
      </c>
      <c r="H258" s="5" t="s">
        <v>6</v>
      </c>
      <c r="I258" s="3">
        <v>355</v>
      </c>
      <c r="J258" s="3">
        <v>0.82</v>
      </c>
      <c r="K258" s="5" t="s">
        <v>6</v>
      </c>
      <c r="L258" s="5">
        <f t="shared" si="42"/>
        <v>0.24993599999999999</v>
      </c>
      <c r="M258" s="5">
        <f t="shared" si="43"/>
        <v>0.25494768407655727</v>
      </c>
      <c r="N258" s="5" t="s">
        <v>6</v>
      </c>
      <c r="O258" s="3" t="s">
        <v>113</v>
      </c>
      <c r="P258" s="3" t="s">
        <v>114</v>
      </c>
      <c r="Q258" s="4">
        <f t="shared" si="41"/>
        <v>5.0116840765572768E-3</v>
      </c>
      <c r="R258" s="5">
        <f t="shared" si="44"/>
        <v>5.0116840765572768E-3</v>
      </c>
      <c r="S258" s="4">
        <f t="shared" si="40"/>
        <v>2.0051869584842827</v>
      </c>
      <c r="T258" s="4" t="s">
        <v>6</v>
      </c>
      <c r="U258" s="4" t="s">
        <v>6</v>
      </c>
      <c r="V258" s="4" t="s">
        <v>6</v>
      </c>
      <c r="W258" s="5" t="s">
        <v>6</v>
      </c>
      <c r="X258" s="4" t="s">
        <v>6</v>
      </c>
      <c r="Y258" s="4" t="s">
        <v>6</v>
      </c>
      <c r="Z258" s="3"/>
    </row>
    <row r="259" spans="1:26" x14ac:dyDescent="0.2">
      <c r="A259" s="5">
        <v>355</v>
      </c>
      <c r="B259" s="5" t="s">
        <v>60</v>
      </c>
      <c r="C259" s="5" t="s">
        <v>4</v>
      </c>
      <c r="D259" s="5" t="s">
        <v>62</v>
      </c>
      <c r="E259" s="5">
        <v>-5.023104</v>
      </c>
      <c r="F259" s="5">
        <v>0.1651</v>
      </c>
      <c r="G259" s="5" t="s">
        <v>6</v>
      </c>
      <c r="H259" s="5" t="s">
        <v>6</v>
      </c>
      <c r="I259" s="3">
        <v>356</v>
      </c>
      <c r="J259" s="3">
        <v>0.22</v>
      </c>
      <c r="K259" s="5" t="s">
        <v>6</v>
      </c>
      <c r="L259" s="5">
        <f t="shared" si="42"/>
        <v>6.7056000000000004E-2</v>
      </c>
      <c r="M259" s="5">
        <f t="shared" si="43"/>
        <v>7.6200000000000045E-2</v>
      </c>
      <c r="N259" s="5" t="s">
        <v>6</v>
      </c>
      <c r="O259" s="3" t="s">
        <v>113</v>
      </c>
      <c r="P259" s="3" t="s">
        <v>114</v>
      </c>
      <c r="Q259" s="4">
        <f t="shared" si="41"/>
        <v>9.144000000000041E-3</v>
      </c>
      <c r="R259" s="5">
        <f t="shared" si="44"/>
        <v>9.144000000000041E-3</v>
      </c>
      <c r="S259" s="4">
        <f t="shared" ref="S259:S261" si="45">ABS(R259/L259)*100</f>
        <v>13.636363636363697</v>
      </c>
      <c r="T259" s="4" t="s">
        <v>6</v>
      </c>
      <c r="U259" s="4" t="s">
        <v>6</v>
      </c>
      <c r="V259" s="4" t="s">
        <v>6</v>
      </c>
      <c r="W259" s="5" t="s">
        <v>6</v>
      </c>
      <c r="X259" s="4" t="s">
        <v>6</v>
      </c>
      <c r="Y259" s="4" t="s">
        <v>6</v>
      </c>
      <c r="Z259" s="3"/>
    </row>
    <row r="260" spans="1:26" x14ac:dyDescent="0.2">
      <c r="A260" s="5">
        <v>356</v>
      </c>
      <c r="B260" s="5" t="s">
        <v>60</v>
      </c>
      <c r="C260" s="5" t="s">
        <v>4</v>
      </c>
      <c r="D260" s="5" t="s">
        <v>62</v>
      </c>
      <c r="E260" s="5">
        <v>-5.0993040000000001</v>
      </c>
      <c r="F260" s="5">
        <v>0.1651</v>
      </c>
      <c r="G260" s="5" t="s">
        <v>6</v>
      </c>
      <c r="H260" s="5" t="s">
        <v>6</v>
      </c>
      <c r="I260" s="3">
        <v>357</v>
      </c>
      <c r="J260" s="3">
        <v>0.11</v>
      </c>
      <c r="K260" s="5" t="s">
        <v>6</v>
      </c>
      <c r="L260" s="5">
        <f t="shared" si="42"/>
        <v>3.3528000000000002E-2</v>
      </c>
      <c r="M260" s="5">
        <f t="shared" si="43"/>
        <v>3.7123123198351884E-2</v>
      </c>
      <c r="N260" s="5" t="s">
        <v>6</v>
      </c>
      <c r="O260" s="3" t="s">
        <v>113</v>
      </c>
      <c r="P260" s="3" t="s">
        <v>114</v>
      </c>
      <c r="Q260" s="4">
        <f t="shared" si="41"/>
        <v>3.5951231983518822E-3</v>
      </c>
      <c r="R260" s="5">
        <f t="shared" si="44"/>
        <v>3.5951231983518822E-3</v>
      </c>
      <c r="S260" s="4">
        <f t="shared" si="45"/>
        <v>10.722748742400031</v>
      </c>
      <c r="T260" s="4" t="s">
        <v>6</v>
      </c>
      <c r="U260" s="4" t="s">
        <v>6</v>
      </c>
      <c r="V260" s="4" t="s">
        <v>6</v>
      </c>
      <c r="W260" s="5" t="s">
        <v>6</v>
      </c>
      <c r="X260" s="4" t="s">
        <v>6</v>
      </c>
      <c r="Y260" s="4" t="s">
        <v>6</v>
      </c>
      <c r="Z260" s="3"/>
    </row>
    <row r="261" spans="1:26" x14ac:dyDescent="0.2">
      <c r="A261" s="5">
        <v>357</v>
      </c>
      <c r="B261" s="5" t="s">
        <v>60</v>
      </c>
      <c r="C261" s="5" t="s">
        <v>4</v>
      </c>
      <c r="D261" s="5" t="s">
        <v>62</v>
      </c>
      <c r="E261" s="5">
        <v>-5.0627279999999999</v>
      </c>
      <c r="F261" s="5">
        <v>0.17144999999999999</v>
      </c>
      <c r="G261" s="5" t="s">
        <v>6</v>
      </c>
      <c r="H261" s="5" t="s">
        <v>6</v>
      </c>
      <c r="I261" s="3">
        <v>358</v>
      </c>
      <c r="J261" s="3">
        <v>0.13</v>
      </c>
      <c r="K261" s="5" t="s">
        <v>6</v>
      </c>
      <c r="L261" s="5">
        <f t="shared" si="42"/>
        <v>3.9623999999999999E-2</v>
      </c>
      <c r="M261" s="5">
        <f t="shared" si="43"/>
        <v>3.7385486809723464E-2</v>
      </c>
      <c r="N261" s="5" t="s">
        <v>6</v>
      </c>
      <c r="O261" s="3" t="s">
        <v>113</v>
      </c>
      <c r="P261" s="3" t="s">
        <v>114</v>
      </c>
      <c r="Q261" s="4">
        <f t="shared" si="41"/>
        <v>-2.2385131902765351E-3</v>
      </c>
      <c r="R261" s="5">
        <f t="shared" si="44"/>
        <v>2.2385131902765351E-3</v>
      </c>
      <c r="S261" s="4">
        <f t="shared" si="45"/>
        <v>5.6493872155171996</v>
      </c>
      <c r="T261" s="4" t="s">
        <v>6</v>
      </c>
      <c r="U261" s="4" t="s">
        <v>6</v>
      </c>
      <c r="V261" s="4" t="s">
        <v>6</v>
      </c>
      <c r="W261" s="5" t="s">
        <v>6</v>
      </c>
      <c r="X261" s="4" t="s">
        <v>6</v>
      </c>
      <c r="Y261" s="4" t="s">
        <v>6</v>
      </c>
      <c r="Z261" s="3"/>
    </row>
    <row r="262" spans="1:26" x14ac:dyDescent="0.2">
      <c r="A262" s="5">
        <v>358</v>
      </c>
      <c r="B262" s="5" t="s">
        <v>60</v>
      </c>
      <c r="C262" s="5" t="s">
        <v>4</v>
      </c>
      <c r="D262" s="5" t="s">
        <v>62</v>
      </c>
      <c r="E262" s="5">
        <v>-5.09016</v>
      </c>
      <c r="F262" s="5">
        <v>0.19685</v>
      </c>
      <c r="G262" s="5" t="s">
        <v>6</v>
      </c>
      <c r="H262" s="5" t="s">
        <v>6</v>
      </c>
      <c r="I262" s="3" t="s">
        <v>6</v>
      </c>
      <c r="J262" s="3" t="s">
        <v>6</v>
      </c>
      <c r="K262" s="5" t="s">
        <v>6</v>
      </c>
      <c r="L262" s="5" t="s">
        <v>6</v>
      </c>
      <c r="M262" s="5" t="s">
        <v>6</v>
      </c>
      <c r="N262" s="5" t="s">
        <v>6</v>
      </c>
      <c r="O262" s="3" t="s">
        <v>113</v>
      </c>
      <c r="P262" s="3" t="s">
        <v>114</v>
      </c>
      <c r="Q262" s="4" t="s">
        <v>6</v>
      </c>
      <c r="R262" s="5" t="s">
        <v>6</v>
      </c>
      <c r="S262" s="4" t="s">
        <v>6</v>
      </c>
      <c r="T262" s="4" t="s">
        <v>6</v>
      </c>
      <c r="U262" s="4" t="s">
        <v>6</v>
      </c>
      <c r="V262" s="4" t="s">
        <v>6</v>
      </c>
      <c r="W262" s="5" t="s">
        <v>6</v>
      </c>
      <c r="X262" s="4" t="s">
        <v>6</v>
      </c>
      <c r="Y262" s="4" t="s">
        <v>6</v>
      </c>
      <c r="Z262" s="3"/>
    </row>
    <row r="263" spans="1:26" x14ac:dyDescent="0.2">
      <c r="K263" s="12"/>
    </row>
    <row r="264" spans="1:26" x14ac:dyDescent="0.2">
      <c r="K264" s="12"/>
    </row>
    <row r="265" spans="1:26" x14ac:dyDescent="0.2">
      <c r="K265" s="12"/>
    </row>
    <row r="266" spans="1:26" x14ac:dyDescent="0.2">
      <c r="K266" s="12"/>
    </row>
    <row r="267" spans="1:26" x14ac:dyDescent="0.2">
      <c r="K267" s="12"/>
    </row>
    <row r="268" spans="1:26" x14ac:dyDescent="0.2">
      <c r="K268" s="12"/>
    </row>
    <row r="269" spans="1:26" x14ac:dyDescent="0.2">
      <c r="K269" s="12"/>
    </row>
    <row r="270" spans="1:26" x14ac:dyDescent="0.2">
      <c r="K270" s="12"/>
    </row>
    <row r="271" spans="1:26" x14ac:dyDescent="0.2">
      <c r="K271" s="12"/>
    </row>
    <row r="272" spans="1:26" x14ac:dyDescent="0.2">
      <c r="K272" s="12"/>
    </row>
    <row r="273" spans="11:11" x14ac:dyDescent="0.2">
      <c r="K273" s="12"/>
    </row>
    <row r="274" spans="11:11" x14ac:dyDescent="0.2">
      <c r="K274" s="12"/>
    </row>
    <row r="275" spans="11:11" x14ac:dyDescent="0.2">
      <c r="K275" s="12"/>
    </row>
    <row r="276" spans="11:11" x14ac:dyDescent="0.2">
      <c r="K276" s="12"/>
    </row>
    <row r="277" spans="11:11" x14ac:dyDescent="0.2">
      <c r="K277" s="12"/>
    </row>
    <row r="278" spans="11:11" x14ac:dyDescent="0.2">
      <c r="K278" s="12"/>
    </row>
    <row r="279" spans="11:11" x14ac:dyDescent="0.2">
      <c r="K279" s="12"/>
    </row>
    <row r="280" spans="11:11" x14ac:dyDescent="0.2">
      <c r="K280" s="12"/>
    </row>
    <row r="281" spans="11:11" x14ac:dyDescent="0.2">
      <c r="K281" s="12"/>
    </row>
    <row r="282" spans="11:11" x14ac:dyDescent="0.2">
      <c r="K282" s="12"/>
    </row>
    <row r="283" spans="11:11" x14ac:dyDescent="0.2">
      <c r="K283" s="12"/>
    </row>
    <row r="284" spans="11:11" x14ac:dyDescent="0.2">
      <c r="K284" s="12"/>
    </row>
    <row r="285" spans="11:11" x14ac:dyDescent="0.2">
      <c r="K285" s="12"/>
    </row>
    <row r="286" spans="11:11" x14ac:dyDescent="0.2">
      <c r="K286" s="12"/>
    </row>
    <row r="287" spans="11:11" x14ac:dyDescent="0.2">
      <c r="K287" s="12"/>
    </row>
    <row r="288" spans="11:11" x14ac:dyDescent="0.2">
      <c r="K288" s="12"/>
    </row>
    <row r="289" spans="11:11" x14ac:dyDescent="0.2">
      <c r="K289" s="12"/>
    </row>
    <row r="290" spans="11:11" x14ac:dyDescent="0.2">
      <c r="K290" s="12"/>
    </row>
    <row r="291" spans="11:11" x14ac:dyDescent="0.2">
      <c r="K291" s="12"/>
    </row>
    <row r="292" spans="11:11" x14ac:dyDescent="0.2">
      <c r="K292" s="12"/>
    </row>
    <row r="293" spans="11:11" x14ac:dyDescent="0.2">
      <c r="K293" s="12"/>
    </row>
    <row r="294" spans="11:11" x14ac:dyDescent="0.2">
      <c r="K294" s="12"/>
    </row>
    <row r="295" spans="11:11" x14ac:dyDescent="0.2">
      <c r="K295" s="12"/>
    </row>
    <row r="296" spans="11:11" x14ac:dyDescent="0.2">
      <c r="K296" s="12"/>
    </row>
    <row r="297" spans="11:11" x14ac:dyDescent="0.2">
      <c r="K297" s="12"/>
    </row>
    <row r="298" spans="11:11" x14ac:dyDescent="0.2">
      <c r="K298" s="12"/>
    </row>
    <row r="299" spans="11:11" x14ac:dyDescent="0.2">
      <c r="K299" s="12"/>
    </row>
    <row r="300" spans="11:11" x14ac:dyDescent="0.2">
      <c r="K300" s="12"/>
    </row>
    <row r="301" spans="11:11" x14ac:dyDescent="0.2">
      <c r="K301" s="12"/>
    </row>
    <row r="302" spans="11:11" x14ac:dyDescent="0.2">
      <c r="K302" s="12"/>
    </row>
    <row r="303" spans="11:11" x14ac:dyDescent="0.2">
      <c r="K303" s="12"/>
    </row>
    <row r="304" spans="11:11" x14ac:dyDescent="0.2">
      <c r="K304" s="12"/>
    </row>
    <row r="305" spans="11:11" x14ac:dyDescent="0.2">
      <c r="K305" s="12"/>
    </row>
    <row r="306" spans="11:11" x14ac:dyDescent="0.2">
      <c r="K306" s="12"/>
    </row>
    <row r="307" spans="11:11" x14ac:dyDescent="0.2">
      <c r="K307" s="12"/>
    </row>
    <row r="308" spans="11:11" x14ac:dyDescent="0.2">
      <c r="K308" s="12"/>
    </row>
    <row r="309" spans="11:11" x14ac:dyDescent="0.2">
      <c r="K309" s="12"/>
    </row>
    <row r="310" spans="11:11" x14ac:dyDescent="0.2">
      <c r="K310" s="12"/>
    </row>
    <row r="311" spans="11:11" x14ac:dyDescent="0.2">
      <c r="K311" s="12"/>
    </row>
    <row r="312" spans="11:11" x14ac:dyDescent="0.2">
      <c r="K312" s="12"/>
    </row>
    <row r="313" spans="11:11" x14ac:dyDescent="0.2">
      <c r="K313" s="12"/>
    </row>
    <row r="314" spans="11:11" x14ac:dyDescent="0.2">
      <c r="K314" s="12"/>
    </row>
    <row r="315" spans="11:11" x14ac:dyDescent="0.2">
      <c r="K315" s="12"/>
    </row>
    <row r="316" spans="11:11" x14ac:dyDescent="0.2">
      <c r="K316" s="12"/>
    </row>
    <row r="317" spans="11:11" x14ac:dyDescent="0.2">
      <c r="K317" s="12"/>
    </row>
    <row r="318" spans="11:11" x14ac:dyDescent="0.2">
      <c r="K318" s="12"/>
    </row>
    <row r="319" spans="11:11" x14ac:dyDescent="0.2">
      <c r="K319" s="12"/>
    </row>
    <row r="320" spans="11:11" x14ac:dyDescent="0.2">
      <c r="K320" s="12"/>
    </row>
    <row r="321" spans="11:11" x14ac:dyDescent="0.2">
      <c r="K321" s="12"/>
    </row>
    <row r="322" spans="11:11" x14ac:dyDescent="0.2">
      <c r="K322" s="12"/>
    </row>
  </sheetData>
  <pageMargins left="0.7" right="0.7" top="0.75" bottom="0.75" header="0.3" footer="0.3"/>
  <ignoredErrors>
    <ignoredError sqref="M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Thomas</dc:creator>
  <cp:lastModifiedBy>Mitchell, Thomas</cp:lastModifiedBy>
  <dcterms:created xsi:type="dcterms:W3CDTF">2019-01-03T21:28:05Z</dcterms:created>
  <dcterms:modified xsi:type="dcterms:W3CDTF">2019-01-14T11:46:58Z</dcterms:modified>
</cp:coreProperties>
</file>