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2DC5F4F5-16A3-4AE6-AFAA-D5D8C427701A}" xr6:coauthVersionLast="45" xr6:coauthVersionMax="45" xr10:uidLastSave="{00000000-0000-0000-0000-000000000000}"/>
  <bookViews>
    <workbookView xWindow="-28920" yWindow="-2535" windowWidth="29040" windowHeight="164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8" i="149"/>
  <c r="P7" i="149"/>
  <c r="P6" i="149"/>
  <c r="P5" i="149"/>
  <c r="Q2" i="149"/>
  <c r="P8" i="148"/>
  <c r="P7" i="148"/>
  <c r="P6" i="148"/>
  <c r="P5" i="148"/>
  <c r="Q2" i="148"/>
  <c r="P5" i="147"/>
  <c r="P8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N34" i="161"/>
  <c r="O35" i="161" s="1"/>
  <c r="M34" i="161"/>
  <c r="K34" i="161"/>
  <c r="I34" i="161"/>
  <c r="A34" i="161"/>
  <c r="AA33" i="161"/>
  <c r="S33" i="161"/>
  <c r="Q33" i="161"/>
  <c r="N33" i="161"/>
  <c r="O34" i="161" s="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N25" i="160"/>
  <c r="O26" i="160" s="1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O18" i="160"/>
  <c r="N18" i="160"/>
  <c r="O19" i="160" s="1"/>
  <c r="M18" i="160"/>
  <c r="K18" i="160"/>
  <c r="I18" i="160"/>
  <c r="A18" i="160"/>
  <c r="AA17" i="160"/>
  <c r="S17" i="160"/>
  <c r="Q17" i="160"/>
  <c r="O17" i="160"/>
  <c r="N17" i="160"/>
  <c r="M17" i="160"/>
  <c r="K17" i="160"/>
  <c r="I17" i="160"/>
  <c r="A17" i="160"/>
  <c r="AA16" i="160"/>
  <c r="S16" i="160"/>
  <c r="Q16" i="160"/>
  <c r="N16" i="160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N21" i="159"/>
  <c r="O22" i="159" s="1"/>
  <c r="M21" i="159"/>
  <c r="K21" i="159"/>
  <c r="I21" i="159"/>
  <c r="A21" i="159"/>
  <c r="AA20" i="159"/>
  <c r="S20" i="159"/>
  <c r="Q20" i="159"/>
  <c r="N20" i="159"/>
  <c r="O21" i="159" s="1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O29" i="158"/>
  <c r="N29" i="158"/>
  <c r="M29" i="158"/>
  <c r="K29" i="158"/>
  <c r="I29" i="158"/>
  <c r="A29" i="158"/>
  <c r="AA28" i="158"/>
  <c r="S28" i="158"/>
  <c r="Q28" i="158"/>
  <c r="N28" i="158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O34" i="157"/>
  <c r="N34" i="157"/>
  <c r="O35" i="157" s="1"/>
  <c r="M34" i="157"/>
  <c r="K34" i="157"/>
  <c r="I34" i="157"/>
  <c r="A34" i="157"/>
  <c r="AA33" i="157"/>
  <c r="S33" i="157"/>
  <c r="Q33" i="157"/>
  <c r="N33" i="157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N34" i="156"/>
  <c r="O35" i="156" s="1"/>
  <c r="M34" i="156"/>
  <c r="K34" i="156"/>
  <c r="I34" i="156"/>
  <c r="A34" i="156"/>
  <c r="AA33" i="156"/>
  <c r="S33" i="156"/>
  <c r="Q33" i="156"/>
  <c r="N33" i="156"/>
  <c r="O34" i="156" s="1"/>
  <c r="M33" i="156"/>
  <c r="K33" i="156"/>
  <c r="I33" i="156"/>
  <c r="A33" i="156"/>
  <c r="AA32" i="156"/>
  <c r="S32" i="156"/>
  <c r="Q32" i="156"/>
  <c r="N32" i="156"/>
  <c r="O33" i="156" s="1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O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N18" i="156"/>
  <c r="O19" i="156" s="1"/>
  <c r="M18" i="156"/>
  <c r="K18" i="156"/>
  <c r="I18" i="156"/>
  <c r="A18" i="156"/>
  <c r="AA17" i="156"/>
  <c r="S17" i="156"/>
  <c r="Q17" i="156"/>
  <c r="N17" i="156"/>
  <c r="O18" i="156" s="1"/>
  <c r="M17" i="156"/>
  <c r="K17" i="156"/>
  <c r="I17" i="156"/>
  <c r="A17" i="156"/>
  <c r="AA16" i="156"/>
  <c r="S16" i="156"/>
  <c r="Q16" i="156"/>
  <c r="N16" i="156"/>
  <c r="O17" i="156" s="1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O34" i="155"/>
  <c r="N34" i="155"/>
  <c r="M34" i="155"/>
  <c r="K34" i="155"/>
  <c r="I34" i="155"/>
  <c r="A34" i="155"/>
  <c r="AA33" i="155"/>
  <c r="S33" i="155"/>
  <c r="Q33" i="155"/>
  <c r="N33" i="155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O18" i="155"/>
  <c r="N18" i="155"/>
  <c r="M18" i="155"/>
  <c r="K18" i="155"/>
  <c r="I18" i="155"/>
  <c r="A18" i="155"/>
  <c r="AA17" i="155"/>
  <c r="S17" i="155"/>
  <c r="Q17" i="155"/>
  <c r="N17" i="155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O34" i="140"/>
  <c r="N34" i="140"/>
  <c r="O35" i="140" s="1"/>
  <c r="M34" i="140"/>
  <c r="K34" i="140"/>
  <c r="I34" i="140"/>
  <c r="A34" i="140"/>
  <c r="AA33" i="140"/>
  <c r="S33" i="140"/>
  <c r="Q33" i="140"/>
  <c r="O33" i="140"/>
  <c r="N33" i="140"/>
  <c r="M33" i="140"/>
  <c r="K33" i="140"/>
  <c r="I33" i="140"/>
  <c r="A33" i="140"/>
  <c r="AA32" i="140"/>
  <c r="S32" i="140"/>
  <c r="Q32" i="140"/>
  <c r="N32" i="140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N26" i="140"/>
  <c r="O27" i="140" s="1"/>
  <c r="M26" i="140"/>
  <c r="K26" i="140"/>
  <c r="I26" i="140"/>
  <c r="A26" i="140"/>
  <c r="AA25" i="140"/>
  <c r="S25" i="140"/>
  <c r="Q25" i="140"/>
  <c r="N25" i="140"/>
  <c r="O26" i="140" s="1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O26" i="52"/>
  <c r="N26" i="52"/>
  <c r="M26" i="52"/>
  <c r="K26" i="52"/>
  <c r="I26" i="52"/>
  <c r="A26" i="52"/>
  <c r="AA25" i="52"/>
  <c r="S25" i="52"/>
  <c r="Q25" i="52"/>
  <c r="N25" i="52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O34" i="142"/>
  <c r="N34" i="142"/>
  <c r="O35" i="142" s="1"/>
  <c r="M34" i="142"/>
  <c r="K34" i="142"/>
  <c r="I34" i="142"/>
  <c r="A34" i="142"/>
  <c r="AA33" i="142"/>
  <c r="S33" i="142"/>
  <c r="Q33" i="142"/>
  <c r="N33" i="142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O22" i="142"/>
  <c r="N22" i="142"/>
  <c r="O23" i="142" s="1"/>
  <c r="M22" i="142"/>
  <c r="K22" i="142"/>
  <c r="I22" i="142"/>
  <c r="A22" i="142"/>
  <c r="AA21" i="142"/>
  <c r="S21" i="142"/>
  <c r="Q21" i="142"/>
  <c r="O21" i="142"/>
  <c r="N21" i="142"/>
  <c r="M21" i="142"/>
  <c r="K21" i="142"/>
  <c r="I21" i="142"/>
  <c r="A21" i="142"/>
  <c r="AA20" i="142"/>
  <c r="S20" i="142"/>
  <c r="Q20" i="142"/>
  <c r="N20" i="142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N29" i="146"/>
  <c r="O30" i="146" s="1"/>
  <c r="M29" i="146"/>
  <c r="K29" i="146"/>
  <c r="I29" i="146"/>
  <c r="A29" i="146"/>
  <c r="AA28" i="146"/>
  <c r="S28" i="146"/>
  <c r="Q28" i="146"/>
  <c r="N28" i="146"/>
  <c r="O29" i="146" s="1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O22" i="146"/>
  <c r="N22" i="146"/>
  <c r="O23" i="146" s="1"/>
  <c r="M22" i="146"/>
  <c r="K22" i="146"/>
  <c r="I22" i="146"/>
  <c r="A22" i="146"/>
  <c r="AA21" i="146"/>
  <c r="S21" i="146"/>
  <c r="Q21" i="146"/>
  <c r="O21" i="146"/>
  <c r="N21" i="146"/>
  <c r="M21" i="146"/>
  <c r="K21" i="146"/>
  <c r="I21" i="146"/>
  <c r="A21" i="146"/>
  <c r="AA20" i="146"/>
  <c r="S20" i="146"/>
  <c r="Q20" i="146"/>
  <c r="N20" i="146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O22" i="143"/>
  <c r="N22" i="143"/>
  <c r="M22" i="143"/>
  <c r="K22" i="143"/>
  <c r="I22" i="143"/>
  <c r="A22" i="143"/>
  <c r="AA21" i="143"/>
  <c r="S21" i="143"/>
  <c r="Q21" i="143"/>
  <c r="N21" i="143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O34" i="145"/>
  <c r="N34" i="145"/>
  <c r="O35" i="145" s="1"/>
  <c r="M34" i="145"/>
  <c r="K34" i="145"/>
  <c r="I34" i="145"/>
  <c r="A34" i="145"/>
  <c r="AA33" i="145"/>
  <c r="S33" i="145"/>
  <c r="Q33" i="145"/>
  <c r="N33" i="145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O33" i="154"/>
  <c r="N33" i="154"/>
  <c r="M33" i="154"/>
  <c r="K33" i="154"/>
  <c r="I33" i="154"/>
  <c r="A33" i="154"/>
  <c r="AA32" i="154"/>
  <c r="S32" i="154"/>
  <c r="Q32" i="154"/>
  <c r="N32" i="154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O17" i="154"/>
  <c r="N17" i="154"/>
  <c r="M17" i="154"/>
  <c r="K17" i="154"/>
  <c r="I17" i="154"/>
  <c r="A17" i="154"/>
  <c r="AA16" i="154"/>
  <c r="S16" i="154"/>
  <c r="Q16" i="154"/>
  <c r="N16" i="154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O22" i="153"/>
  <c r="N22" i="153"/>
  <c r="O23" i="153" s="1"/>
  <c r="M22" i="153"/>
  <c r="K22" i="153"/>
  <c r="I22" i="153"/>
  <c r="A22" i="153"/>
  <c r="AA21" i="153"/>
  <c r="S21" i="153"/>
  <c r="Q21" i="153"/>
  <c r="N21" i="153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O18" i="152"/>
  <c r="N18" i="152"/>
  <c r="O19" i="152" s="1"/>
  <c r="M18" i="152"/>
  <c r="K18" i="152"/>
  <c r="I18" i="152"/>
  <c r="A18" i="152"/>
  <c r="AA17" i="152"/>
  <c r="S17" i="152"/>
  <c r="Q17" i="152"/>
  <c r="N17" i="152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N22" i="151"/>
  <c r="O23" i="151" s="1"/>
  <c r="M22" i="151"/>
  <c r="K22" i="151"/>
  <c r="I22" i="151"/>
  <c r="A22" i="151"/>
  <c r="AA21" i="151"/>
  <c r="S21" i="151"/>
  <c r="Q21" i="151"/>
  <c r="N21" i="151"/>
  <c r="O22" i="151" s="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S19" i="151"/>
  <c r="Q19" i="151"/>
  <c r="N19" i="151"/>
  <c r="O20" i="151" s="1"/>
  <c r="M19" i="151"/>
  <c r="K19" i="151"/>
  <c r="I19" i="151"/>
  <c r="A19" i="151"/>
  <c r="AA18" i="151"/>
  <c r="S18" i="151"/>
  <c r="Q18" i="151"/>
  <c r="N18" i="151"/>
  <c r="O19" i="151" s="1"/>
  <c r="M18" i="151"/>
  <c r="K18" i="151"/>
  <c r="I18" i="151"/>
  <c r="A18" i="151"/>
  <c r="AA17" i="151"/>
  <c r="S17" i="151"/>
  <c r="Q17" i="151"/>
  <c r="N17" i="151"/>
  <c r="O18" i="151" s="1"/>
  <c r="M17" i="151"/>
  <c r="K17" i="151"/>
  <c r="I17" i="151"/>
  <c r="A17" i="151"/>
  <c r="AA16" i="151"/>
  <c r="S16" i="151"/>
  <c r="Q16" i="151"/>
  <c r="N16" i="151"/>
  <c r="O17" i="151" s="1"/>
  <c r="M16" i="151"/>
  <c r="K16" i="151"/>
  <c r="I16" i="151"/>
  <c r="A16" i="151"/>
  <c r="AA15" i="151"/>
  <c r="S15" i="151"/>
  <c r="Q15" i="151"/>
  <c r="O15" i="151"/>
  <c r="N15" i="151"/>
  <c r="O16" i="151" s="1"/>
  <c r="M15" i="151"/>
  <c r="K15" i="151"/>
  <c r="I15" i="151"/>
  <c r="A15" i="151"/>
  <c r="AA14" i="151"/>
  <c r="S14" i="151"/>
  <c r="Q14" i="151"/>
  <c r="M14" i="151"/>
  <c r="K14" i="151"/>
  <c r="I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O35" i="150"/>
  <c r="N35" i="150"/>
  <c r="O36" i="150" s="1"/>
  <c r="M35" i="150"/>
  <c r="K35" i="150"/>
  <c r="I35" i="150"/>
  <c r="A35" i="150"/>
  <c r="AA34" i="150"/>
  <c r="S34" i="150"/>
  <c r="Q34" i="150"/>
  <c r="N34" i="150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S26" i="150"/>
  <c r="Q26" i="150"/>
  <c r="N26" i="150"/>
  <c r="O27" i="150" s="1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S20" i="150"/>
  <c r="Q20" i="150"/>
  <c r="N20" i="150"/>
  <c r="O21" i="150" s="1"/>
  <c r="M20" i="150"/>
  <c r="K20" i="150"/>
  <c r="I20" i="150"/>
  <c r="A20" i="150"/>
  <c r="AA19" i="150"/>
  <c r="S19" i="150"/>
  <c r="Q19" i="150"/>
  <c r="N19" i="150"/>
  <c r="O20" i="150" s="1"/>
  <c r="M19" i="150"/>
  <c r="K19" i="150"/>
  <c r="I19" i="150"/>
  <c r="A19" i="150"/>
  <c r="AA18" i="150"/>
  <c r="S18" i="150"/>
  <c r="Q18" i="150"/>
  <c r="N18" i="150"/>
  <c r="O19" i="150" s="1"/>
  <c r="M18" i="150"/>
  <c r="K18" i="150"/>
  <c r="I18" i="150"/>
  <c r="A18" i="150"/>
  <c r="AA17" i="150"/>
  <c r="S17" i="150"/>
  <c r="Q17" i="150"/>
  <c r="N17" i="150"/>
  <c r="O18" i="150" s="1"/>
  <c r="M17" i="150"/>
  <c r="K17" i="150"/>
  <c r="I17" i="150"/>
  <c r="A17" i="150"/>
  <c r="AA16" i="150"/>
  <c r="S16" i="150"/>
  <c r="Q16" i="150"/>
  <c r="N16" i="150"/>
  <c r="O17" i="150" s="1"/>
  <c r="M16" i="150"/>
  <c r="K16" i="150"/>
  <c r="I16" i="150"/>
  <c r="A16" i="150"/>
  <c r="AA15" i="150"/>
  <c r="S15" i="150"/>
  <c r="Q15" i="150"/>
  <c r="O15" i="150"/>
  <c r="N15" i="150"/>
  <c r="O16" i="150" s="1"/>
  <c r="M15" i="150"/>
  <c r="K15" i="150"/>
  <c r="I15" i="150"/>
  <c r="A15" i="150"/>
  <c r="AA14" i="150"/>
  <c r="S14" i="150"/>
  <c r="Q14" i="150"/>
  <c r="M14" i="150"/>
  <c r="K14" i="150"/>
  <c r="I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O34" i="149"/>
  <c r="N34" i="149"/>
  <c r="O35" i="149" s="1"/>
  <c r="M34" i="149"/>
  <c r="K34" i="149"/>
  <c r="I34" i="149"/>
  <c r="A34" i="149"/>
  <c r="AA33" i="149"/>
  <c r="S33" i="149"/>
  <c r="Q33" i="149"/>
  <c r="N33" i="149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N25" i="149" s="1"/>
  <c r="O26" i="149" s="1"/>
  <c r="S25" i="149"/>
  <c r="A25" i="149"/>
  <c r="AA24" i="149"/>
  <c r="N24" i="149" s="1"/>
  <c r="S24" i="149"/>
  <c r="A24" i="149"/>
  <c r="AA23" i="149"/>
  <c r="S23" i="149"/>
  <c r="N23" i="149"/>
  <c r="A23" i="149"/>
  <c r="AA22" i="149"/>
  <c r="N22" i="149" s="1"/>
  <c r="S22" i="149"/>
  <c r="A22" i="149"/>
  <c r="AA21" i="149"/>
  <c r="N21" i="149" s="1"/>
  <c r="S21" i="149"/>
  <c r="A21" i="149"/>
  <c r="AA20" i="149"/>
  <c r="N20" i="149" s="1"/>
  <c r="S20" i="149"/>
  <c r="A20" i="149"/>
  <c r="AA19" i="149"/>
  <c r="N19" i="149" s="1"/>
  <c r="S19" i="149"/>
  <c r="A19" i="149"/>
  <c r="AA18" i="149"/>
  <c r="S18" i="149"/>
  <c r="N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N30" i="148"/>
  <c r="O31" i="148" s="1"/>
  <c r="M30" i="148"/>
  <c r="K30" i="148"/>
  <c r="I30" i="148"/>
  <c r="A30" i="148"/>
  <c r="AA29" i="148"/>
  <c r="S29" i="148"/>
  <c r="Q29" i="148"/>
  <c r="N29" i="148"/>
  <c r="O30" i="148" s="1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S22" i="148"/>
  <c r="Q22" i="148"/>
  <c r="O22" i="148"/>
  <c r="N22" i="148"/>
  <c r="O23" i="148" s="1"/>
  <c r="M22" i="148"/>
  <c r="K22" i="148"/>
  <c r="I22" i="148"/>
  <c r="A22" i="148"/>
  <c r="AA21" i="148"/>
  <c r="S21" i="148"/>
  <c r="Q21" i="148"/>
  <c r="N21" i="148"/>
  <c r="M21" i="148"/>
  <c r="K21" i="148"/>
  <c r="I21" i="148"/>
  <c r="A21" i="148"/>
  <c r="AA20" i="148"/>
  <c r="S20" i="148"/>
  <c r="Q20" i="148"/>
  <c r="N20" i="148"/>
  <c r="O21" i="148" s="1"/>
  <c r="M20" i="148"/>
  <c r="K20" i="148"/>
  <c r="I20" i="148"/>
  <c r="A20" i="148"/>
  <c r="AA19" i="148"/>
  <c r="N19" i="148" s="1"/>
  <c r="S19" i="148"/>
  <c r="A19" i="148"/>
  <c r="AA18" i="148"/>
  <c r="S18" i="148"/>
  <c r="N18" i="148"/>
  <c r="A18" i="148"/>
  <c r="AA17" i="148"/>
  <c r="S17" i="148"/>
  <c r="N17" i="148"/>
  <c r="A17" i="148"/>
  <c r="AA16" i="148"/>
  <c r="S16" i="148"/>
  <c r="N16" i="148"/>
  <c r="A16" i="148"/>
  <c r="AA15" i="148"/>
  <c r="N15" i="148" s="1"/>
  <c r="S15" i="148"/>
  <c r="O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21" i="149" l="1"/>
  <c r="O20" i="148"/>
  <c r="O18" i="149"/>
  <c r="O23" i="149"/>
  <c r="O25" i="149"/>
  <c r="O24" i="149"/>
  <c r="O22" i="149"/>
  <c r="O20" i="149"/>
  <c r="O19" i="149"/>
  <c r="O17" i="149"/>
  <c r="O16" i="149"/>
  <c r="O19" i="148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F16" i="139" s="1"/>
  <c r="B50" i="148"/>
  <c r="F15" i="139" s="1"/>
  <c r="N23" i="147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C17" i="139"/>
  <c r="J29" i="139"/>
  <c r="I29" i="139"/>
  <c r="E29" i="139"/>
  <c r="B29" i="139"/>
  <c r="H29" i="139"/>
  <c r="D29" i="139"/>
  <c r="G29" i="139"/>
  <c r="C29" i="139"/>
  <c r="F29" i="139"/>
  <c r="J15" i="139"/>
  <c r="I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H16" i="139"/>
  <c r="D16" i="139"/>
  <c r="B16" i="139"/>
  <c r="G16" i="139"/>
  <c r="C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N22" i="147" s="1"/>
  <c r="AA23" i="147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Q23" i="147"/>
  <c r="O23" i="147"/>
  <c r="M23" i="147"/>
  <c r="K23" i="147"/>
  <c r="I23" i="147"/>
  <c r="A23" i="147"/>
  <c r="S22" i="147"/>
  <c r="O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F14" i="139" s="1"/>
  <c r="J14" i="139" l="1"/>
  <c r="B14" i="139"/>
  <c r="I14" i="139"/>
  <c r="H14" i="139"/>
  <c r="D14" i="139"/>
  <c r="G14" i="139"/>
  <c r="C14" i="139"/>
  <c r="K8" i="138"/>
  <c r="K9" i="138" l="1"/>
  <c r="L5" i="139" l="1"/>
  <c r="K7" i="102" s="1"/>
  <c r="G7" i="139"/>
  <c r="G6" i="139"/>
  <c r="G5" i="139"/>
  <c r="C8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K10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</calcChain>
</file>

<file path=xl/sharedStrings.xml><?xml version="1.0" encoding="utf-8"?>
<sst xmlns="http://schemas.openxmlformats.org/spreadsheetml/2006/main" count="1599" uniqueCount="145">
  <si>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</si>
  <si>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</si>
  <si>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</si>
  <si>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</si>
  <si>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</si>
  <si>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</si>
  <si>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</si>
  <si>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</si>
  <si>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</si>
  <si>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</si>
  <si>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</si>
  <si>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</si>
  <si>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</si>
  <si>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</si>
  <si>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</si>
  <si>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</si>
  <si>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</si>
  <si>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</si>
  <si>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</si>
  <si>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</si>
  <si>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</si>
  <si>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</si>
  <si>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</si>
  <si>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</si>
  <si>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</si>
  <si>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</si>
  <si>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</si>
  <si>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</si>
  <si>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</si>
  <si>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</si>
  <si>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</si>
  <si>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</si>
  <si>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</si>
  <si>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</si>
  <si>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</si>
  <si>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</si>
  <si>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</si>
  <si>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</si>
  <si>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</si>
  <si>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</si>
  <si>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</si>
  <si>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</si>
  <si>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</si>
  <si>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</si>
  <si>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</si>
  <si>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</si>
  <si>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</si>
  <si>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</si>
  <si>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</si>
  <si>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</si>
  <si>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</si>
  <si>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</si>
  <si>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</si>
  <si>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</si>
  <si>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</si>
  <si>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</si>
  <si>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</si>
  <si>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</si>
  <si>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</si>
  <si>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</si>
  <si>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</si>
  <si>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</si>
  <si>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</si>
  <si>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</si>
  <si>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</si>
  <si>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</si>
  <si>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</si>
  <si>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</si>
  <si>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</si>
  <si>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</si>
  <si>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</si>
  <si>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</si>
  <si>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</si>
  <si>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</si>
  <si>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</si>
  <si>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</si>
  <si>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DB</t>
  </si>
  <si>
    <t>481APS05</t>
  </si>
  <si>
    <t>ZCRQT7055</t>
  </si>
  <si>
    <t>Cascade</t>
  </si>
  <si>
    <t>Gas Drive</t>
  </si>
  <si>
    <t>DPT-4</t>
  </si>
  <si>
    <t>Trinity</t>
  </si>
  <si>
    <t>No Change When Hammer Stopped</t>
  </si>
  <si>
    <t>6/28/2020:12:19:55</t>
  </si>
  <si>
    <t>NA</t>
  </si>
  <si>
    <t>6/28/2020:12:21:19</t>
  </si>
  <si>
    <t>6/28/2020:12:22:18</t>
  </si>
  <si>
    <t>IK Decreased When Hammer Stopped</t>
  </si>
  <si>
    <t>6/28/2020:12:24:50</t>
  </si>
  <si>
    <t>6/28/2020:12:32:42</t>
  </si>
  <si>
    <t>6/28/2020:15:10:48</t>
  </si>
  <si>
    <t>6/28/2020:15:14:23</t>
  </si>
  <si>
    <t>6/28/2020:15:18:57</t>
  </si>
  <si>
    <t>6/28/2020:15:23:12</t>
  </si>
  <si>
    <t>6/28/2020:15:29:15</t>
  </si>
  <si>
    <t>6/28/2020:15:46:29</t>
  </si>
  <si>
    <t>6/28/2020:15:54:38</t>
  </si>
  <si>
    <t>6/28/2020:15:56:37</t>
  </si>
  <si>
    <t>6/28/2020:17:18:55</t>
  </si>
  <si>
    <t>6/28/2020:17:26:49</t>
  </si>
  <si>
    <t>6/28/2020:17:41:33</t>
  </si>
  <si>
    <t>6/28/2020:18:14:06</t>
  </si>
  <si>
    <t>6/28/2020:18:34:43</t>
  </si>
  <si>
    <t>6/28/2020:19:10:49</t>
  </si>
  <si>
    <t>6/29/2020:07:43:13</t>
  </si>
  <si>
    <t>6/29/2020:07:57:31</t>
  </si>
  <si>
    <t>06/28/2020:12:41:22</t>
  </si>
  <si>
    <t>06/28/2020:12:47:02</t>
  </si>
  <si>
    <t>06/28/2020:12:55:11</t>
  </si>
  <si>
    <t>06/28/2020:13:02:05</t>
  </si>
  <si>
    <t>06/28/2020:13:07:54</t>
  </si>
  <si>
    <t>06/28/2020:13:13:29</t>
  </si>
  <si>
    <t>06/28/2020:13:21:36</t>
  </si>
  <si>
    <t>06/28/2020:13:26:32</t>
  </si>
  <si>
    <t>06/28/2020:13:31:28</t>
  </si>
  <si>
    <t>06/28/2020:16:08:38</t>
  </si>
  <si>
    <t>06/28/2020:16:16:02</t>
  </si>
  <si>
    <t>06/28/2020:16:22:27</t>
  </si>
  <si>
    <t>06/28/2020:16:28:22</t>
  </si>
  <si>
    <t>06/28/2020:16:35:10</t>
  </si>
  <si>
    <t>06/28/2020:16:41:35</t>
  </si>
  <si>
    <t>Pulled at client request</t>
  </si>
  <si>
    <t>06/29/2020:08:08:32</t>
  </si>
  <si>
    <t>06/29/2020:08:14:51</t>
  </si>
  <si>
    <t>06/29/2020:08:20:28</t>
  </si>
  <si>
    <t>06/29/2020:08:26:11</t>
  </si>
  <si>
    <t>06/29/2020:08:33:47</t>
  </si>
  <si>
    <t>06/29/2020:08:39:37</t>
  </si>
  <si>
    <t>06/29/2020:08:46:43</t>
  </si>
  <si>
    <t>06/29/2020:08:54:07</t>
  </si>
  <si>
    <t>06/29/2020:09:01:00</t>
  </si>
  <si>
    <t>06/29/2020:09:09:22</t>
  </si>
  <si>
    <t>06/29/2020:09:16:14</t>
  </si>
  <si>
    <t>06/29/2020:09:22:36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</si>
  <si>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</si>
  <si>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</si>
  <si>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</si>
  <si>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</si>
  <si>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</si>
  <si>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</si>
  <si>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NC</t>
  </si>
  <si>
    <t>Reached Target Depth // ROP</t>
  </si>
  <si>
    <t>MSTJV</t>
  </si>
  <si>
    <t>DPT04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</si>
</sst>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397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0" fontId="21" fillId="6" borderId="19" xfId="0" applyFont="1" applyFill="1" applyBorder="1" applyAlignment="1">
      <alignment horizontal="left" vertical="center" wrapText="1"/>
    </xf>
    <xf numFmtId="0" fontId="21" fillId="6" borderId="26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0" fillId="0" borderId="2" xfId="3" applyFont="1" applyFill="1" applyBorder="1" applyAlignment="1" applyProtection="1">
      <alignment horizontal="left"/>
      <protection locked="0"/>
    </xf>
    <xf numFmtId="2" fontId="0" fillId="0" borderId="2" xfId="3" quotePrefix="1" applyNumberFormat="1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7" xfId="3" applyNumberFormat="1" applyFont="1" applyFill="1" applyBorder="1" applyAlignment="1" applyProtection="1">
      <alignment horizontal="left" vertical="center" wrapText="1"/>
      <protection locked="0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Ik'!$H$2:$H$2934</c:f>
              <c:numCache>
                <c:formatCode>General</c:formatCode>
                <c:ptCount val="2933"/>
                <c:pt idx="0">
                  <c:v>3.6126000000000005</c:v>
                </c:pt>
                <c:pt idx="1">
                  <c:v>3.3902999999999999</c:v>
                </c:pt>
                <c:pt idx="2">
                  <c:v>3.0924</c:v>
                </c:pt>
                <c:pt idx="3">
                  <c:v>3.1113</c:v>
                </c:pt>
                <c:pt idx="4">
                  <c:v>3.0932999999999997</c:v>
                </c:pt>
                <c:pt idx="5">
                  <c:v>3.1175999999999999</c:v>
                </c:pt>
                <c:pt idx="6">
                  <c:v>3.0987</c:v>
                </c:pt>
                <c:pt idx="7">
                  <c:v>3.0392999999999999</c:v>
                </c:pt>
                <c:pt idx="8">
                  <c:v>2.8953000000000002</c:v>
                </c:pt>
                <c:pt idx="9">
                  <c:v>2.7288000000000001</c:v>
                </c:pt>
                <c:pt idx="10">
                  <c:v>2.5173000000000001</c:v>
                </c:pt>
                <c:pt idx="11">
                  <c:v>2.3508</c:v>
                </c:pt>
                <c:pt idx="12">
                  <c:v>2.1968999999999999</c:v>
                </c:pt>
                <c:pt idx="13">
                  <c:v>2.0646</c:v>
                </c:pt>
                <c:pt idx="14">
                  <c:v>1.9142999999999999</c:v>
                </c:pt>
                <c:pt idx="15">
                  <c:v>1.7775000000000001</c:v>
                </c:pt>
                <c:pt idx="16">
                  <c:v>1.5165000000000002</c:v>
                </c:pt>
                <c:pt idx="17">
                  <c:v>1.3527</c:v>
                </c:pt>
                <c:pt idx="18">
                  <c:v>1.1924999999999999</c:v>
                </c:pt>
                <c:pt idx="19">
                  <c:v>1.0098</c:v>
                </c:pt>
                <c:pt idx="20">
                  <c:v>0.85049999999999992</c:v>
                </c:pt>
                <c:pt idx="21">
                  <c:v>0.75780000000000003</c:v>
                </c:pt>
                <c:pt idx="22">
                  <c:v>0.7299000000000001</c:v>
                </c:pt>
                <c:pt idx="23">
                  <c:v>0.72900000000000009</c:v>
                </c:pt>
                <c:pt idx="24">
                  <c:v>0.75780000000000003</c:v>
                </c:pt>
                <c:pt idx="25">
                  <c:v>0.7974</c:v>
                </c:pt>
                <c:pt idx="26">
                  <c:v>0.78839999999999999</c:v>
                </c:pt>
                <c:pt idx="27">
                  <c:v>0.75149999999999995</c:v>
                </c:pt>
                <c:pt idx="28">
                  <c:v>0.72180000000000011</c:v>
                </c:pt>
                <c:pt idx="29">
                  <c:v>0.69569999999999999</c:v>
                </c:pt>
                <c:pt idx="30">
                  <c:v>0.66059999999999997</c:v>
                </c:pt>
                <c:pt idx="31">
                  <c:v>0.61470000000000002</c:v>
                </c:pt>
                <c:pt idx="32">
                  <c:v>0.57779999999999998</c:v>
                </c:pt>
                <c:pt idx="33">
                  <c:v>0.5454</c:v>
                </c:pt>
                <c:pt idx="34">
                  <c:v>0.55169999999999997</c:v>
                </c:pt>
                <c:pt idx="35">
                  <c:v>0.54449999999999998</c:v>
                </c:pt>
                <c:pt idx="36">
                  <c:v>0.5031000000000001</c:v>
                </c:pt>
                <c:pt idx="37">
                  <c:v>0.43559999999999999</c:v>
                </c:pt>
                <c:pt idx="38">
                  <c:v>0.3735</c:v>
                </c:pt>
                <c:pt idx="39">
                  <c:v>0.32129999999999997</c:v>
                </c:pt>
                <c:pt idx="40">
                  <c:v>0.30510000000000004</c:v>
                </c:pt>
                <c:pt idx="41">
                  <c:v>0.43559999999999999</c:v>
                </c:pt>
                <c:pt idx="42">
                  <c:v>0.65700000000000003</c:v>
                </c:pt>
                <c:pt idx="43">
                  <c:v>0.89910000000000001</c:v>
                </c:pt>
                <c:pt idx="44">
                  <c:v>1.1178000000000001</c:v>
                </c:pt>
                <c:pt idx="45">
                  <c:v>1.2879</c:v>
                </c:pt>
                <c:pt idx="46">
                  <c:v>1.4211</c:v>
                </c:pt>
                <c:pt idx="47">
                  <c:v>1.5264</c:v>
                </c:pt>
                <c:pt idx="48">
                  <c:v>1.6083000000000001</c:v>
                </c:pt>
                <c:pt idx="49">
                  <c:v>1.6614000000000002</c:v>
                </c:pt>
                <c:pt idx="50">
                  <c:v>1.6883999999999999</c:v>
                </c:pt>
                <c:pt idx="51">
                  <c:v>1.6496999999999999</c:v>
                </c:pt>
                <c:pt idx="52">
                  <c:v>1.629</c:v>
                </c:pt>
                <c:pt idx="53">
                  <c:v>1.6407</c:v>
                </c:pt>
                <c:pt idx="54">
                  <c:v>1.6326000000000001</c:v>
                </c:pt>
                <c:pt idx="55">
                  <c:v>1.6209</c:v>
                </c:pt>
                <c:pt idx="56">
                  <c:v>1.6335</c:v>
                </c:pt>
                <c:pt idx="57">
                  <c:v>1.6496999999999999</c:v>
                </c:pt>
                <c:pt idx="58">
                  <c:v>1.6506000000000001</c:v>
                </c:pt>
                <c:pt idx="59">
                  <c:v>1.6524000000000001</c:v>
                </c:pt>
                <c:pt idx="60">
                  <c:v>1.6452</c:v>
                </c:pt>
                <c:pt idx="61">
                  <c:v>1.6640999999999999</c:v>
                </c:pt>
                <c:pt idx="62">
                  <c:v>1.6587000000000001</c:v>
                </c:pt>
                <c:pt idx="63">
                  <c:v>1.6425000000000001</c:v>
                </c:pt>
                <c:pt idx="64">
                  <c:v>1.6254000000000002</c:v>
                </c:pt>
                <c:pt idx="65">
                  <c:v>1.6182000000000001</c:v>
                </c:pt>
                <c:pt idx="66">
                  <c:v>1.6164000000000001</c:v>
                </c:pt>
                <c:pt idx="67">
                  <c:v>1.6029</c:v>
                </c:pt>
                <c:pt idx="68">
                  <c:v>1.5687000000000002</c:v>
                </c:pt>
                <c:pt idx="69">
                  <c:v>1.5147000000000002</c:v>
                </c:pt>
                <c:pt idx="70">
                  <c:v>1.4642999999999999</c:v>
                </c:pt>
                <c:pt idx="71">
                  <c:v>1.4120999999999999</c:v>
                </c:pt>
                <c:pt idx="72">
                  <c:v>1.3338000000000001</c:v>
                </c:pt>
                <c:pt idx="73">
                  <c:v>1.2491999999999999</c:v>
                </c:pt>
                <c:pt idx="74">
                  <c:v>1.1502000000000001</c:v>
                </c:pt>
                <c:pt idx="75">
                  <c:v>1.0638000000000001</c:v>
                </c:pt>
                <c:pt idx="76">
                  <c:v>0.96840000000000004</c:v>
                </c:pt>
                <c:pt idx="77">
                  <c:v>0.88470000000000004</c:v>
                </c:pt>
                <c:pt idx="78">
                  <c:v>0.84060000000000001</c:v>
                </c:pt>
                <c:pt idx="79">
                  <c:v>0.83970000000000011</c:v>
                </c:pt>
                <c:pt idx="80">
                  <c:v>0.83970000000000011</c:v>
                </c:pt>
                <c:pt idx="81">
                  <c:v>0.8388000000000001</c:v>
                </c:pt>
                <c:pt idx="82">
                  <c:v>0.86309999999999998</c:v>
                </c:pt>
                <c:pt idx="83">
                  <c:v>0.84150000000000003</c:v>
                </c:pt>
                <c:pt idx="84">
                  <c:v>0.79649999999999999</c:v>
                </c:pt>
                <c:pt idx="85">
                  <c:v>0.7722</c:v>
                </c:pt>
                <c:pt idx="86">
                  <c:v>0.70290000000000008</c:v>
                </c:pt>
                <c:pt idx="87">
                  <c:v>0.64980000000000004</c:v>
                </c:pt>
                <c:pt idx="88">
                  <c:v>0.66059999999999997</c:v>
                </c:pt>
                <c:pt idx="89">
                  <c:v>0.73349999999999993</c:v>
                </c:pt>
                <c:pt idx="90">
                  <c:v>1.0242</c:v>
                </c:pt>
                <c:pt idx="91">
                  <c:v>1.0323</c:v>
                </c:pt>
                <c:pt idx="92">
                  <c:v>0.91620000000000001</c:v>
                </c:pt>
                <c:pt idx="93">
                  <c:v>0.80459999999999998</c:v>
                </c:pt>
                <c:pt idx="94">
                  <c:v>0.66600000000000004</c:v>
                </c:pt>
                <c:pt idx="95">
                  <c:v>0.5958</c:v>
                </c:pt>
                <c:pt idx="96">
                  <c:v>0.56159999999999999</c:v>
                </c:pt>
                <c:pt idx="97">
                  <c:v>0.47070000000000001</c:v>
                </c:pt>
                <c:pt idx="98">
                  <c:v>0.54810000000000003</c:v>
                </c:pt>
                <c:pt idx="99">
                  <c:v>0.57330000000000003</c:v>
                </c:pt>
                <c:pt idx="100">
                  <c:v>0.58860000000000001</c:v>
                </c:pt>
                <c:pt idx="101">
                  <c:v>0.59040000000000004</c:v>
                </c:pt>
                <c:pt idx="102">
                  <c:v>0.67769999999999997</c:v>
                </c:pt>
                <c:pt idx="103">
                  <c:v>0.74609999999999999</c:v>
                </c:pt>
                <c:pt idx="104">
                  <c:v>0.75780000000000003</c:v>
                </c:pt>
                <c:pt idx="105">
                  <c:v>0.69840000000000002</c:v>
                </c:pt>
                <c:pt idx="106">
                  <c:v>0.59130000000000005</c:v>
                </c:pt>
                <c:pt idx="107">
                  <c:v>0.46080000000000004</c:v>
                </c:pt>
                <c:pt idx="108">
                  <c:v>0.32940000000000003</c:v>
                </c:pt>
                <c:pt idx="109">
                  <c:v>0.1908</c:v>
                </c:pt>
                <c:pt idx="110">
                  <c:v>9.8100000000000007E-2</c:v>
                </c:pt>
                <c:pt idx="111">
                  <c:v>5.4899999999999997E-2</c:v>
                </c:pt>
                <c:pt idx="112">
                  <c:v>5.9400000000000001E-2</c:v>
                </c:pt>
                <c:pt idx="113">
                  <c:v>5.04E-2</c:v>
                </c:pt>
                <c:pt idx="114">
                  <c:v>0.20700000000000002</c:v>
                </c:pt>
                <c:pt idx="115">
                  <c:v>0.42749999999999999</c:v>
                </c:pt>
                <c:pt idx="116">
                  <c:v>0.41040000000000004</c:v>
                </c:pt>
                <c:pt idx="117">
                  <c:v>0.28889999999999999</c:v>
                </c:pt>
                <c:pt idx="118">
                  <c:v>0.28439999999999999</c:v>
                </c:pt>
                <c:pt idx="119">
                  <c:v>0.29970000000000002</c:v>
                </c:pt>
                <c:pt idx="120">
                  <c:v>0.30060000000000003</c:v>
                </c:pt>
                <c:pt idx="121">
                  <c:v>0.31319999999999998</c:v>
                </c:pt>
                <c:pt idx="122">
                  <c:v>0.37979999999999997</c:v>
                </c:pt>
                <c:pt idx="123">
                  <c:v>0.44369999999999998</c:v>
                </c:pt>
                <c:pt idx="124">
                  <c:v>0.50490000000000002</c:v>
                </c:pt>
                <c:pt idx="125">
                  <c:v>0.56700000000000006</c:v>
                </c:pt>
                <c:pt idx="126">
                  <c:v>0.60660000000000003</c:v>
                </c:pt>
                <c:pt idx="127">
                  <c:v>0.63090000000000002</c:v>
                </c:pt>
                <c:pt idx="128">
                  <c:v>0.64439999999999997</c:v>
                </c:pt>
                <c:pt idx="129">
                  <c:v>0.62819999999999998</c:v>
                </c:pt>
                <c:pt idx="130">
                  <c:v>0.621</c:v>
                </c:pt>
                <c:pt idx="131">
                  <c:v>0.61290000000000011</c:v>
                </c:pt>
                <c:pt idx="132">
                  <c:v>0.58590000000000009</c:v>
                </c:pt>
                <c:pt idx="133">
                  <c:v>0.53190000000000004</c:v>
                </c:pt>
                <c:pt idx="134">
                  <c:v>0.43380000000000002</c:v>
                </c:pt>
                <c:pt idx="135">
                  <c:v>0.38069999999999998</c:v>
                </c:pt>
                <c:pt idx="136">
                  <c:v>0.45269999999999999</c:v>
                </c:pt>
                <c:pt idx="137">
                  <c:v>0.51749999999999996</c:v>
                </c:pt>
                <c:pt idx="138">
                  <c:v>0.57869999999999999</c:v>
                </c:pt>
                <c:pt idx="139">
                  <c:v>0.66959999999999997</c:v>
                </c:pt>
                <c:pt idx="140">
                  <c:v>0.73799999999999999</c:v>
                </c:pt>
                <c:pt idx="141">
                  <c:v>0.75239999999999996</c:v>
                </c:pt>
                <c:pt idx="142">
                  <c:v>0.79020000000000001</c:v>
                </c:pt>
                <c:pt idx="143">
                  <c:v>0.79290000000000005</c:v>
                </c:pt>
                <c:pt idx="144">
                  <c:v>0.79290000000000005</c:v>
                </c:pt>
                <c:pt idx="145">
                  <c:v>0.78300000000000003</c:v>
                </c:pt>
                <c:pt idx="146">
                  <c:v>0.74519999999999997</c:v>
                </c:pt>
                <c:pt idx="147">
                  <c:v>0.78300000000000003</c:v>
                </c:pt>
                <c:pt idx="148">
                  <c:v>0.76139999999999997</c:v>
                </c:pt>
                <c:pt idx="149">
                  <c:v>0.747</c:v>
                </c:pt>
                <c:pt idx="150">
                  <c:v>0.72810000000000008</c:v>
                </c:pt>
                <c:pt idx="151">
                  <c:v>0.73080000000000012</c:v>
                </c:pt>
                <c:pt idx="152">
                  <c:v>0.67859999999999998</c:v>
                </c:pt>
                <c:pt idx="153">
                  <c:v>0.66959999999999997</c:v>
                </c:pt>
                <c:pt idx="154">
                  <c:v>0.72630000000000006</c:v>
                </c:pt>
                <c:pt idx="155">
                  <c:v>0.71550000000000002</c:v>
                </c:pt>
                <c:pt idx="156">
                  <c:v>0.65969999999999995</c:v>
                </c:pt>
                <c:pt idx="157">
                  <c:v>0.6048</c:v>
                </c:pt>
                <c:pt idx="158">
                  <c:v>0.59400000000000008</c:v>
                </c:pt>
                <c:pt idx="159">
                  <c:v>0.57150000000000001</c:v>
                </c:pt>
                <c:pt idx="160">
                  <c:v>0.53190000000000004</c:v>
                </c:pt>
                <c:pt idx="161">
                  <c:v>0.58950000000000002</c:v>
                </c:pt>
                <c:pt idx="162">
                  <c:v>0.67769999999999997</c:v>
                </c:pt>
                <c:pt idx="163">
                  <c:v>0.62549999999999994</c:v>
                </c:pt>
                <c:pt idx="164">
                  <c:v>0.61650000000000005</c:v>
                </c:pt>
                <c:pt idx="165">
                  <c:v>0.56969999999999998</c:v>
                </c:pt>
                <c:pt idx="166">
                  <c:v>0.48330000000000006</c:v>
                </c:pt>
                <c:pt idx="167">
                  <c:v>0.45450000000000002</c:v>
                </c:pt>
                <c:pt idx="168">
                  <c:v>0.41850000000000004</c:v>
                </c:pt>
                <c:pt idx="169">
                  <c:v>0.39240000000000003</c:v>
                </c:pt>
                <c:pt idx="170">
                  <c:v>0.40770000000000001</c:v>
                </c:pt>
                <c:pt idx="171">
                  <c:v>0.78659999999999997</c:v>
                </c:pt>
                <c:pt idx="172">
                  <c:v>0.86849999999999994</c:v>
                </c:pt>
                <c:pt idx="173">
                  <c:v>0.92069999999999996</c:v>
                </c:pt>
                <c:pt idx="174">
                  <c:v>0.98909999999999998</c:v>
                </c:pt>
                <c:pt idx="175">
                  <c:v>0.99540000000000006</c:v>
                </c:pt>
                <c:pt idx="176">
                  <c:v>0.98640000000000005</c:v>
                </c:pt>
                <c:pt idx="177">
                  <c:v>0.91169999999999995</c:v>
                </c:pt>
                <c:pt idx="178">
                  <c:v>0.85860000000000003</c:v>
                </c:pt>
                <c:pt idx="179">
                  <c:v>0.84330000000000005</c:v>
                </c:pt>
                <c:pt idx="180">
                  <c:v>0.85860000000000003</c:v>
                </c:pt>
                <c:pt idx="181">
                  <c:v>0.90089999999999992</c:v>
                </c:pt>
                <c:pt idx="182">
                  <c:v>0.9819</c:v>
                </c:pt>
                <c:pt idx="183">
                  <c:v>1.0485</c:v>
                </c:pt>
                <c:pt idx="184">
                  <c:v>1.0998000000000001</c:v>
                </c:pt>
                <c:pt idx="185">
                  <c:v>1.1223000000000001</c:v>
                </c:pt>
                <c:pt idx="186">
                  <c:v>1.1294999999999999</c:v>
                </c:pt>
                <c:pt idx="187">
                  <c:v>1.1412</c:v>
                </c:pt>
                <c:pt idx="188">
                  <c:v>1.161</c:v>
                </c:pt>
                <c:pt idx="189">
                  <c:v>1.1547000000000001</c:v>
                </c:pt>
                <c:pt idx="190">
                  <c:v>1.2159</c:v>
                </c:pt>
                <c:pt idx="191">
                  <c:v>1.2653999999999999</c:v>
                </c:pt>
                <c:pt idx="192">
                  <c:v>1.3203</c:v>
                </c:pt>
                <c:pt idx="193">
                  <c:v>1.3986000000000001</c:v>
                </c:pt>
                <c:pt idx="194">
                  <c:v>1.5147000000000002</c:v>
                </c:pt>
                <c:pt idx="195">
                  <c:v>2.6811000000000003</c:v>
                </c:pt>
                <c:pt idx="196">
                  <c:v>2.1059999999999999</c:v>
                </c:pt>
                <c:pt idx="197">
                  <c:v>1.7081999999999999</c:v>
                </c:pt>
                <c:pt idx="198">
                  <c:v>1.5156000000000001</c:v>
                </c:pt>
                <c:pt idx="199">
                  <c:v>2.3696999999999999</c:v>
                </c:pt>
                <c:pt idx="200">
                  <c:v>4.2102000000000004</c:v>
                </c:pt>
                <c:pt idx="201">
                  <c:v>4.7222999999999997</c:v>
                </c:pt>
                <c:pt idx="202">
                  <c:v>4.7556000000000003</c:v>
                </c:pt>
                <c:pt idx="203">
                  <c:v>4.7628000000000004</c:v>
                </c:pt>
                <c:pt idx="204">
                  <c:v>4.7357999999999993</c:v>
                </c:pt>
                <c:pt idx="205">
                  <c:v>4.7484000000000002</c:v>
                </c:pt>
                <c:pt idx="206">
                  <c:v>4.7429999999999994</c:v>
                </c:pt>
                <c:pt idx="207">
                  <c:v>4.7448000000000006</c:v>
                </c:pt>
                <c:pt idx="208">
                  <c:v>4.7826000000000004</c:v>
                </c:pt>
                <c:pt idx="209">
                  <c:v>4.6979999999999995</c:v>
                </c:pt>
                <c:pt idx="210">
                  <c:v>4.5782999999999996</c:v>
                </c:pt>
                <c:pt idx="211">
                  <c:v>2.6487000000000003</c:v>
                </c:pt>
                <c:pt idx="212">
                  <c:v>1.4265000000000001</c:v>
                </c:pt>
                <c:pt idx="213">
                  <c:v>1.3311000000000002</c:v>
                </c:pt>
                <c:pt idx="214">
                  <c:v>1.3068</c:v>
                </c:pt>
                <c:pt idx="215">
                  <c:v>1.2618</c:v>
                </c:pt>
                <c:pt idx="216">
                  <c:v>1.1952</c:v>
                </c:pt>
                <c:pt idx="217">
                  <c:v>1.0899000000000001</c:v>
                </c:pt>
                <c:pt idx="218">
                  <c:v>1.0133999999999999</c:v>
                </c:pt>
                <c:pt idx="219">
                  <c:v>0.93149999999999999</c:v>
                </c:pt>
                <c:pt idx="220">
                  <c:v>0.92609999999999992</c:v>
                </c:pt>
                <c:pt idx="221">
                  <c:v>1.1061000000000001</c:v>
                </c:pt>
                <c:pt idx="222">
                  <c:v>2.2040999999999999</c:v>
                </c:pt>
                <c:pt idx="223">
                  <c:v>2.3022</c:v>
                </c:pt>
                <c:pt idx="224">
                  <c:v>2.0402999999999998</c:v>
                </c:pt>
                <c:pt idx="225">
                  <c:v>2.2635000000000001</c:v>
                </c:pt>
                <c:pt idx="226">
                  <c:v>3.0924</c:v>
                </c:pt>
                <c:pt idx="227">
                  <c:v>2.4534000000000002</c:v>
                </c:pt>
                <c:pt idx="228">
                  <c:v>1.8783000000000003</c:v>
                </c:pt>
                <c:pt idx="229">
                  <c:v>1.9845000000000002</c:v>
                </c:pt>
                <c:pt idx="230">
                  <c:v>2.2932000000000001</c:v>
                </c:pt>
                <c:pt idx="231">
                  <c:v>2.6658000000000004</c:v>
                </c:pt>
                <c:pt idx="232">
                  <c:v>2.8386</c:v>
                </c:pt>
                <c:pt idx="233">
                  <c:v>3.0897000000000001</c:v>
                </c:pt>
                <c:pt idx="234">
                  <c:v>3.3003</c:v>
                </c:pt>
                <c:pt idx="235">
                  <c:v>2.8305000000000002</c:v>
                </c:pt>
                <c:pt idx="236">
                  <c:v>2.6991000000000001</c:v>
                </c:pt>
                <c:pt idx="237">
                  <c:v>1.5911999999999999</c:v>
                </c:pt>
                <c:pt idx="238">
                  <c:v>1.6812</c:v>
                </c:pt>
                <c:pt idx="239">
                  <c:v>1.4625000000000001</c:v>
                </c:pt>
                <c:pt idx="240">
                  <c:v>1.3608</c:v>
                </c:pt>
                <c:pt idx="241">
                  <c:v>1.2276</c:v>
                </c:pt>
                <c:pt idx="242">
                  <c:v>1.1079000000000001</c:v>
                </c:pt>
                <c:pt idx="243">
                  <c:v>1.0629000000000002</c:v>
                </c:pt>
                <c:pt idx="244">
                  <c:v>1.0899000000000001</c:v>
                </c:pt>
                <c:pt idx="245">
                  <c:v>1.0655999999999999</c:v>
                </c:pt>
                <c:pt idx="246">
                  <c:v>1.1061000000000001</c:v>
                </c:pt>
                <c:pt idx="247">
                  <c:v>1.2861</c:v>
                </c:pt>
                <c:pt idx="248">
                  <c:v>1.3580999999999999</c:v>
                </c:pt>
                <c:pt idx="249">
                  <c:v>1.7000999999999999</c:v>
                </c:pt>
                <c:pt idx="250">
                  <c:v>2.3103000000000002</c:v>
                </c:pt>
                <c:pt idx="251">
                  <c:v>2.0997000000000003</c:v>
                </c:pt>
                <c:pt idx="252">
                  <c:v>2.4146999999999998</c:v>
                </c:pt>
                <c:pt idx="253">
                  <c:v>2.1150000000000002</c:v>
                </c:pt>
                <c:pt idx="254">
                  <c:v>2.9853000000000001</c:v>
                </c:pt>
                <c:pt idx="255">
                  <c:v>2.5992000000000002</c:v>
                </c:pt>
                <c:pt idx="256">
                  <c:v>2.0385</c:v>
                </c:pt>
                <c:pt idx="257">
                  <c:v>1.9917</c:v>
                </c:pt>
                <c:pt idx="258">
                  <c:v>1.7729999999999999</c:v>
                </c:pt>
                <c:pt idx="259">
                  <c:v>1.4094</c:v>
                </c:pt>
                <c:pt idx="260">
                  <c:v>1.4120999999999999</c:v>
                </c:pt>
                <c:pt idx="261">
                  <c:v>2.2437</c:v>
                </c:pt>
                <c:pt idx="262">
                  <c:v>2.1942000000000004</c:v>
                </c:pt>
                <c:pt idx="263">
                  <c:v>1.746</c:v>
                </c:pt>
                <c:pt idx="264">
                  <c:v>1.6443000000000001</c:v>
                </c:pt>
                <c:pt idx="265">
                  <c:v>1.2816000000000001</c:v>
                </c:pt>
                <c:pt idx="266">
                  <c:v>1.2276</c:v>
                </c:pt>
                <c:pt idx="267">
                  <c:v>1.2771000000000001</c:v>
                </c:pt>
                <c:pt idx="268">
                  <c:v>1.2519</c:v>
                </c:pt>
                <c:pt idx="269">
                  <c:v>1.4373</c:v>
                </c:pt>
                <c:pt idx="270">
                  <c:v>1.296</c:v>
                </c:pt>
                <c:pt idx="271">
                  <c:v>1.5849</c:v>
                </c:pt>
                <c:pt idx="272">
                  <c:v>1.7721</c:v>
                </c:pt>
                <c:pt idx="273">
                  <c:v>1.6731</c:v>
                </c:pt>
                <c:pt idx="274">
                  <c:v>1.0323</c:v>
                </c:pt>
                <c:pt idx="275">
                  <c:v>0.74970000000000003</c:v>
                </c:pt>
                <c:pt idx="276">
                  <c:v>0.68669999999999998</c:v>
                </c:pt>
                <c:pt idx="277">
                  <c:v>0.68310000000000004</c:v>
                </c:pt>
                <c:pt idx="278">
                  <c:v>0.65339999999999998</c:v>
                </c:pt>
                <c:pt idx="279">
                  <c:v>0.61380000000000001</c:v>
                </c:pt>
                <c:pt idx="280">
                  <c:v>0.56790000000000007</c:v>
                </c:pt>
                <c:pt idx="281">
                  <c:v>0.57150000000000001</c:v>
                </c:pt>
                <c:pt idx="282">
                  <c:v>0.56340000000000001</c:v>
                </c:pt>
                <c:pt idx="283">
                  <c:v>0.61560000000000004</c:v>
                </c:pt>
                <c:pt idx="284">
                  <c:v>0.69300000000000006</c:v>
                </c:pt>
                <c:pt idx="285">
                  <c:v>0.72450000000000003</c:v>
                </c:pt>
                <c:pt idx="286">
                  <c:v>0.62549999999999994</c:v>
                </c:pt>
                <c:pt idx="287">
                  <c:v>0.66959999999999997</c:v>
                </c:pt>
                <c:pt idx="288">
                  <c:v>0.75959999999999994</c:v>
                </c:pt>
                <c:pt idx="289">
                  <c:v>0.84419999999999995</c:v>
                </c:pt>
                <c:pt idx="290">
                  <c:v>0.83340000000000003</c:v>
                </c:pt>
                <c:pt idx="291">
                  <c:v>0.87029999999999996</c:v>
                </c:pt>
                <c:pt idx="292">
                  <c:v>0.98640000000000005</c:v>
                </c:pt>
                <c:pt idx="293">
                  <c:v>1.0575000000000001</c:v>
                </c:pt>
                <c:pt idx="294">
                  <c:v>1.1133000000000002</c:v>
                </c:pt>
                <c:pt idx="295">
                  <c:v>1.2060000000000002</c:v>
                </c:pt>
                <c:pt idx="296">
                  <c:v>1.395</c:v>
                </c:pt>
                <c:pt idx="297">
                  <c:v>1.4571000000000001</c:v>
                </c:pt>
                <c:pt idx="298">
                  <c:v>1.5723</c:v>
                </c:pt>
                <c:pt idx="299">
                  <c:v>1.6992</c:v>
                </c:pt>
                <c:pt idx="300">
                  <c:v>1.7784</c:v>
                </c:pt>
                <c:pt idx="301">
                  <c:v>1.8396000000000001</c:v>
                </c:pt>
                <c:pt idx="302">
                  <c:v>2.1518999999999999</c:v>
                </c:pt>
                <c:pt idx="303">
                  <c:v>2.3111999999999999</c:v>
                </c:pt>
                <c:pt idx="304">
                  <c:v>2.3931</c:v>
                </c:pt>
                <c:pt idx="305">
                  <c:v>2.4569999999999999</c:v>
                </c:pt>
                <c:pt idx="306">
                  <c:v>2.6514000000000002</c:v>
                </c:pt>
                <c:pt idx="307">
                  <c:v>2.9699999999999998</c:v>
                </c:pt>
                <c:pt idx="308">
                  <c:v>3.1823999999999999</c:v>
                </c:pt>
                <c:pt idx="309">
                  <c:v>3.3435000000000001</c:v>
                </c:pt>
                <c:pt idx="310">
                  <c:v>3.4262999999999999</c:v>
                </c:pt>
                <c:pt idx="311">
                  <c:v>3.5595000000000003</c:v>
                </c:pt>
                <c:pt idx="312">
                  <c:v>3.6638999999999999</c:v>
                </c:pt>
                <c:pt idx="313">
                  <c:v>3.8771999999999998</c:v>
                </c:pt>
                <c:pt idx="314">
                  <c:v>3.8555999999999999</c:v>
                </c:pt>
                <c:pt idx="315">
                  <c:v>3.9996</c:v>
                </c:pt>
                <c:pt idx="316">
                  <c:v>3.9231000000000003</c:v>
                </c:pt>
                <c:pt idx="317">
                  <c:v>3.8727</c:v>
                </c:pt>
                <c:pt idx="318">
                  <c:v>3.8304000000000005</c:v>
                </c:pt>
                <c:pt idx="319">
                  <c:v>3.8628</c:v>
                </c:pt>
                <c:pt idx="320">
                  <c:v>3.8619000000000003</c:v>
                </c:pt>
                <c:pt idx="321">
                  <c:v>3.8952000000000004</c:v>
                </c:pt>
                <c:pt idx="322">
                  <c:v>3.9302999999999999</c:v>
                </c:pt>
                <c:pt idx="323">
                  <c:v>3.9554999999999998</c:v>
                </c:pt>
                <c:pt idx="324">
                  <c:v>3.8853000000000004</c:v>
                </c:pt>
                <c:pt idx="325">
                  <c:v>3.9015</c:v>
                </c:pt>
                <c:pt idx="326">
                  <c:v>3.9762000000000004</c:v>
                </c:pt>
                <c:pt idx="327">
                  <c:v>3.9951000000000003</c:v>
                </c:pt>
                <c:pt idx="328">
                  <c:v>3.9149999999999996</c:v>
                </c:pt>
                <c:pt idx="329">
                  <c:v>3.9060000000000001</c:v>
                </c:pt>
                <c:pt idx="330">
                  <c:v>4.0815000000000001</c:v>
                </c:pt>
                <c:pt idx="331">
                  <c:v>4.1175000000000006</c:v>
                </c:pt>
                <c:pt idx="332">
                  <c:v>4.3956000000000008</c:v>
                </c:pt>
                <c:pt idx="333">
                  <c:v>4.1886000000000001</c:v>
                </c:pt>
                <c:pt idx="334">
                  <c:v>4.1948999999999996</c:v>
                </c:pt>
                <c:pt idx="335">
                  <c:v>4.0689000000000002</c:v>
                </c:pt>
                <c:pt idx="336">
                  <c:v>4.1696999999999997</c:v>
                </c:pt>
                <c:pt idx="337">
                  <c:v>4.5134999999999996</c:v>
                </c:pt>
                <c:pt idx="338">
                  <c:v>4.3020000000000005</c:v>
                </c:pt>
                <c:pt idx="339">
                  <c:v>4.3092000000000006</c:v>
                </c:pt>
                <c:pt idx="340">
                  <c:v>4.3803000000000001</c:v>
                </c:pt>
                <c:pt idx="341">
                  <c:v>4.4460000000000006</c:v>
                </c:pt>
                <c:pt idx="342">
                  <c:v>4.5854999999999997</c:v>
                </c:pt>
                <c:pt idx="343">
                  <c:v>4.5926999999999998</c:v>
                </c:pt>
                <c:pt idx="344">
                  <c:v>4.5972</c:v>
                </c:pt>
                <c:pt idx="345">
                  <c:v>4.4883000000000006</c:v>
                </c:pt>
                <c:pt idx="346">
                  <c:v>4.3182</c:v>
                </c:pt>
                <c:pt idx="347">
                  <c:v>4.4451000000000001</c:v>
                </c:pt>
                <c:pt idx="348">
                  <c:v>4.4820000000000002</c:v>
                </c:pt>
                <c:pt idx="349">
                  <c:v>3.8214000000000006</c:v>
                </c:pt>
                <c:pt idx="350">
                  <c:v>3.5991</c:v>
                </c:pt>
                <c:pt idx="351">
                  <c:v>4.5054000000000007</c:v>
                </c:pt>
                <c:pt idx="352">
                  <c:v>4.5206999999999997</c:v>
                </c:pt>
                <c:pt idx="353">
                  <c:v>4.7907000000000002</c:v>
                </c:pt>
                <c:pt idx="354">
                  <c:v>4.8357000000000001</c:v>
                </c:pt>
                <c:pt idx="355">
                  <c:v>4.4568000000000003</c:v>
                </c:pt>
                <c:pt idx="356">
                  <c:v>3.8781000000000003</c:v>
                </c:pt>
                <c:pt idx="357">
                  <c:v>3.0483000000000002</c:v>
                </c:pt>
                <c:pt idx="358">
                  <c:v>2.3058000000000001</c:v>
                </c:pt>
                <c:pt idx="359">
                  <c:v>2.0925000000000002</c:v>
                </c:pt>
                <c:pt idx="360">
                  <c:v>2.0232000000000001</c:v>
                </c:pt>
                <c:pt idx="361">
                  <c:v>2.0933999999999999</c:v>
                </c:pt>
                <c:pt idx="362">
                  <c:v>2.0466000000000002</c:v>
                </c:pt>
                <c:pt idx="363">
                  <c:v>2.097</c:v>
                </c:pt>
                <c:pt idx="364">
                  <c:v>1.8999000000000001</c:v>
                </c:pt>
                <c:pt idx="365">
                  <c:v>2.3967000000000001</c:v>
                </c:pt>
                <c:pt idx="366">
                  <c:v>2.6757</c:v>
                </c:pt>
                <c:pt idx="367">
                  <c:v>2.6972999999999998</c:v>
                </c:pt>
                <c:pt idx="368">
                  <c:v>2.3355000000000001</c:v>
                </c:pt>
                <c:pt idx="369">
                  <c:v>2.0781000000000001</c:v>
                </c:pt>
                <c:pt idx="370">
                  <c:v>1.8521999999999998</c:v>
                </c:pt>
                <c:pt idx="371">
                  <c:v>1.6100999999999999</c:v>
                </c:pt>
                <c:pt idx="372">
                  <c:v>1.4994000000000001</c:v>
                </c:pt>
                <c:pt idx="373">
                  <c:v>1.4823</c:v>
                </c:pt>
                <c:pt idx="374">
                  <c:v>1.4571000000000001</c:v>
                </c:pt>
                <c:pt idx="375">
                  <c:v>1.4112</c:v>
                </c:pt>
                <c:pt idx="376">
                  <c:v>1.3833</c:v>
                </c:pt>
                <c:pt idx="377">
                  <c:v>1.827</c:v>
                </c:pt>
                <c:pt idx="378">
                  <c:v>1.4535</c:v>
                </c:pt>
                <c:pt idx="379">
                  <c:v>1.1124000000000001</c:v>
                </c:pt>
                <c:pt idx="380">
                  <c:v>1.3257000000000001</c:v>
                </c:pt>
                <c:pt idx="381">
                  <c:v>2.6595</c:v>
                </c:pt>
                <c:pt idx="382">
                  <c:v>2.7</c:v>
                </c:pt>
                <c:pt idx="383">
                  <c:v>1.6956</c:v>
                </c:pt>
                <c:pt idx="384">
                  <c:v>1.2222000000000002</c:v>
                </c:pt>
                <c:pt idx="385">
                  <c:v>0.90539999999999998</c:v>
                </c:pt>
                <c:pt idx="386">
                  <c:v>1.5371999999999999</c:v>
                </c:pt>
                <c:pt idx="387">
                  <c:v>1.8116999999999999</c:v>
                </c:pt>
                <c:pt idx="388">
                  <c:v>0.90900000000000003</c:v>
                </c:pt>
                <c:pt idx="389">
                  <c:v>0.81720000000000004</c:v>
                </c:pt>
                <c:pt idx="390">
                  <c:v>0.82440000000000002</c:v>
                </c:pt>
                <c:pt idx="391">
                  <c:v>0.9234</c:v>
                </c:pt>
                <c:pt idx="392">
                  <c:v>0.94589999999999996</c:v>
                </c:pt>
                <c:pt idx="393">
                  <c:v>1.0665</c:v>
                </c:pt>
                <c:pt idx="394">
                  <c:v>1.1942999999999999</c:v>
                </c:pt>
                <c:pt idx="395">
                  <c:v>1.1529</c:v>
                </c:pt>
                <c:pt idx="396">
                  <c:v>1.1907000000000001</c:v>
                </c:pt>
                <c:pt idx="397">
                  <c:v>1.3031999999999999</c:v>
                </c:pt>
                <c:pt idx="398">
                  <c:v>1.3437000000000001</c:v>
                </c:pt>
                <c:pt idx="399">
                  <c:v>1.3383</c:v>
                </c:pt>
                <c:pt idx="400">
                  <c:v>1.3437000000000001</c:v>
                </c:pt>
                <c:pt idx="401">
                  <c:v>1.3284</c:v>
                </c:pt>
                <c:pt idx="402">
                  <c:v>1.2564</c:v>
                </c:pt>
                <c:pt idx="403">
                  <c:v>1.3752</c:v>
                </c:pt>
                <c:pt idx="404">
                  <c:v>1.8909</c:v>
                </c:pt>
                <c:pt idx="405">
                  <c:v>2.0556000000000001</c:v>
                </c:pt>
                <c:pt idx="406">
                  <c:v>2.1059999999999999</c:v>
                </c:pt>
                <c:pt idx="407">
                  <c:v>2.1924000000000001</c:v>
                </c:pt>
                <c:pt idx="408">
                  <c:v>2.2779000000000003</c:v>
                </c:pt>
                <c:pt idx="409">
                  <c:v>2.3967000000000001</c:v>
                </c:pt>
                <c:pt idx="410">
                  <c:v>2.5047000000000001</c:v>
                </c:pt>
                <c:pt idx="411">
                  <c:v>3.6099000000000001</c:v>
                </c:pt>
                <c:pt idx="412">
                  <c:v>3.7701000000000002</c:v>
                </c:pt>
                <c:pt idx="413">
                  <c:v>4.7457000000000003</c:v>
                </c:pt>
                <c:pt idx="414">
                  <c:v>4.7645999999999997</c:v>
                </c:pt>
                <c:pt idx="415">
                  <c:v>4.1570999999999998</c:v>
                </c:pt>
                <c:pt idx="416">
                  <c:v>3.6846000000000005</c:v>
                </c:pt>
                <c:pt idx="417">
                  <c:v>3.6153000000000004</c:v>
                </c:pt>
                <c:pt idx="418">
                  <c:v>3.6116999999999999</c:v>
                </c:pt>
                <c:pt idx="419">
                  <c:v>3.8285999999999998</c:v>
                </c:pt>
                <c:pt idx="420">
                  <c:v>3.6936</c:v>
                </c:pt>
                <c:pt idx="421">
                  <c:v>4.0833000000000004</c:v>
                </c:pt>
                <c:pt idx="422">
                  <c:v>3.8672999999999997</c:v>
                </c:pt>
                <c:pt idx="423">
                  <c:v>3.8312999999999997</c:v>
                </c:pt>
                <c:pt idx="424">
                  <c:v>3.7008000000000001</c:v>
                </c:pt>
                <c:pt idx="425">
                  <c:v>3.5874000000000001</c:v>
                </c:pt>
                <c:pt idx="426">
                  <c:v>3.3641999999999999</c:v>
                </c:pt>
                <c:pt idx="427">
                  <c:v>3.3786</c:v>
                </c:pt>
                <c:pt idx="428">
                  <c:v>3.5622000000000003</c:v>
                </c:pt>
                <c:pt idx="429">
                  <c:v>3.3723000000000001</c:v>
                </c:pt>
                <c:pt idx="430">
                  <c:v>3.5928</c:v>
                </c:pt>
                <c:pt idx="431">
                  <c:v>3.6171000000000002</c:v>
                </c:pt>
                <c:pt idx="432">
                  <c:v>3.5586000000000002</c:v>
                </c:pt>
                <c:pt idx="433">
                  <c:v>3.5082</c:v>
                </c:pt>
                <c:pt idx="434">
                  <c:v>3.5442</c:v>
                </c:pt>
                <c:pt idx="435">
                  <c:v>3.5748000000000002</c:v>
                </c:pt>
                <c:pt idx="436">
                  <c:v>3.7313999999999998</c:v>
                </c:pt>
                <c:pt idx="437">
                  <c:v>3.7304999999999997</c:v>
                </c:pt>
                <c:pt idx="438">
                  <c:v>3.7242000000000002</c:v>
                </c:pt>
                <c:pt idx="439">
                  <c:v>3.7350000000000003</c:v>
                </c:pt>
                <c:pt idx="440">
                  <c:v>3.8645999999999998</c:v>
                </c:pt>
                <c:pt idx="441">
                  <c:v>3.9203999999999999</c:v>
                </c:pt>
                <c:pt idx="442">
                  <c:v>4.0373999999999999</c:v>
                </c:pt>
                <c:pt idx="443">
                  <c:v>3.8565</c:v>
                </c:pt>
                <c:pt idx="444">
                  <c:v>3.5756999999999999</c:v>
                </c:pt>
                <c:pt idx="445">
                  <c:v>4.3119000000000005</c:v>
                </c:pt>
                <c:pt idx="446">
                  <c:v>5.3811</c:v>
                </c:pt>
                <c:pt idx="447">
                  <c:v>5.4333</c:v>
                </c:pt>
                <c:pt idx="448">
                  <c:v>5.4135</c:v>
                </c:pt>
                <c:pt idx="449">
                  <c:v>5.3712</c:v>
                </c:pt>
                <c:pt idx="450">
                  <c:v>5.3639999999999999</c:v>
                </c:pt>
                <c:pt idx="451">
                  <c:v>5.3244000000000007</c:v>
                </c:pt>
                <c:pt idx="452">
                  <c:v>5.3577000000000004</c:v>
                </c:pt>
                <c:pt idx="453">
                  <c:v>5.3046000000000006</c:v>
                </c:pt>
                <c:pt idx="454">
                  <c:v>5.3396999999999997</c:v>
                </c:pt>
                <c:pt idx="455">
                  <c:v>5.3837999999999999</c:v>
                </c:pt>
                <c:pt idx="456">
                  <c:v>5.3748000000000005</c:v>
                </c:pt>
                <c:pt idx="457">
                  <c:v>5.3054999999999994</c:v>
                </c:pt>
                <c:pt idx="458">
                  <c:v>5.2820999999999998</c:v>
                </c:pt>
                <c:pt idx="459">
                  <c:v>5.3225999999999996</c:v>
                </c:pt>
                <c:pt idx="460">
                  <c:v>5.3973000000000004</c:v>
                </c:pt>
                <c:pt idx="461">
                  <c:v>5.3280000000000003</c:v>
                </c:pt>
                <c:pt idx="462">
                  <c:v>5.3613</c:v>
                </c:pt>
                <c:pt idx="463">
                  <c:v>5.3235000000000001</c:v>
                </c:pt>
                <c:pt idx="464">
                  <c:v>5.3253000000000004</c:v>
                </c:pt>
                <c:pt idx="465">
                  <c:v>5.2839000000000009</c:v>
                </c:pt>
                <c:pt idx="466">
                  <c:v>5.3532000000000002</c:v>
                </c:pt>
                <c:pt idx="467">
                  <c:v>5.4486000000000008</c:v>
                </c:pt>
                <c:pt idx="468">
                  <c:v>5.3802000000000003</c:v>
                </c:pt>
                <c:pt idx="469">
                  <c:v>5.3928000000000003</c:v>
                </c:pt>
                <c:pt idx="470">
                  <c:v>5.4504000000000001</c:v>
                </c:pt>
                <c:pt idx="471">
                  <c:v>5.3676000000000004</c:v>
                </c:pt>
                <c:pt idx="472">
                  <c:v>5.3225999999999996</c:v>
                </c:pt>
                <c:pt idx="473">
                  <c:v>5.2793999999999999</c:v>
                </c:pt>
                <c:pt idx="474">
                  <c:v>5.4369000000000005</c:v>
                </c:pt>
                <c:pt idx="475">
                  <c:v>5.4459</c:v>
                </c:pt>
                <c:pt idx="476">
                  <c:v>5.3802000000000003</c:v>
                </c:pt>
                <c:pt idx="477">
                  <c:v>5.4116999999999997</c:v>
                </c:pt>
                <c:pt idx="478">
                  <c:v>5.4099000000000004</c:v>
                </c:pt>
                <c:pt idx="479">
                  <c:v>5.3639999999999999</c:v>
                </c:pt>
                <c:pt idx="480">
                  <c:v>5.3774999999999995</c:v>
                </c:pt>
                <c:pt idx="481">
                  <c:v>5.4702000000000002</c:v>
                </c:pt>
                <c:pt idx="482">
                  <c:v>5.4054000000000002</c:v>
                </c:pt>
                <c:pt idx="483">
                  <c:v>5.3577000000000004</c:v>
                </c:pt>
                <c:pt idx="484">
                  <c:v>5.3297999999999996</c:v>
                </c:pt>
                <c:pt idx="485">
                  <c:v>5.3892000000000007</c:v>
                </c:pt>
                <c:pt idx="486">
                  <c:v>5.2775999999999996</c:v>
                </c:pt>
                <c:pt idx="487">
                  <c:v>5.2919999999999998</c:v>
                </c:pt>
                <c:pt idx="488">
                  <c:v>5.2892999999999999</c:v>
                </c:pt>
                <c:pt idx="489">
                  <c:v>5.2919999999999998</c:v>
                </c:pt>
                <c:pt idx="490">
                  <c:v>5.2668000000000008</c:v>
                </c:pt>
                <c:pt idx="491">
                  <c:v>5.2281000000000004</c:v>
                </c:pt>
                <c:pt idx="492">
                  <c:v>5.1920999999999999</c:v>
                </c:pt>
                <c:pt idx="493">
                  <c:v>5.2244999999999999</c:v>
                </c:pt>
                <c:pt idx="494">
                  <c:v>5.2209000000000003</c:v>
                </c:pt>
                <c:pt idx="495">
                  <c:v>5.2820999999999998</c:v>
                </c:pt>
                <c:pt idx="496">
                  <c:v>5.3289</c:v>
                </c:pt>
                <c:pt idx="497">
                  <c:v>5.4144000000000005</c:v>
                </c:pt>
                <c:pt idx="498">
                  <c:v>5.3513999999999999</c:v>
                </c:pt>
                <c:pt idx="499">
                  <c:v>5.3748000000000005</c:v>
                </c:pt>
                <c:pt idx="500">
                  <c:v>5.3639999999999999</c:v>
                </c:pt>
                <c:pt idx="501">
                  <c:v>5.4036</c:v>
                </c:pt>
                <c:pt idx="502">
                  <c:v>5.3478000000000003</c:v>
                </c:pt>
                <c:pt idx="503">
                  <c:v>5.3424000000000005</c:v>
                </c:pt>
                <c:pt idx="504">
                  <c:v>5.2469999999999999</c:v>
                </c:pt>
                <c:pt idx="505">
                  <c:v>5.3289</c:v>
                </c:pt>
                <c:pt idx="506">
                  <c:v>5.3324999999999996</c:v>
                </c:pt>
                <c:pt idx="507">
                  <c:v>5.3109000000000002</c:v>
                </c:pt>
                <c:pt idx="508">
                  <c:v>5.3289</c:v>
                </c:pt>
                <c:pt idx="509">
                  <c:v>5.2911000000000001</c:v>
                </c:pt>
                <c:pt idx="510">
                  <c:v>5.1821999999999999</c:v>
                </c:pt>
                <c:pt idx="511">
                  <c:v>5.2713000000000001</c:v>
                </c:pt>
                <c:pt idx="512">
                  <c:v>5.2614000000000001</c:v>
                </c:pt>
                <c:pt idx="513">
                  <c:v>5.2191000000000001</c:v>
                </c:pt>
                <c:pt idx="514">
                  <c:v>5.1840000000000002</c:v>
                </c:pt>
                <c:pt idx="515">
                  <c:v>5.1768000000000001</c:v>
                </c:pt>
                <c:pt idx="516">
                  <c:v>5.2721999999999998</c:v>
                </c:pt>
                <c:pt idx="517">
                  <c:v>5.0930999999999997</c:v>
                </c:pt>
                <c:pt idx="518">
                  <c:v>5.1435000000000004</c:v>
                </c:pt>
                <c:pt idx="519">
                  <c:v>4.7961</c:v>
                </c:pt>
                <c:pt idx="520">
                  <c:v>4.8051000000000004</c:v>
                </c:pt>
                <c:pt idx="521">
                  <c:v>4.8006000000000002</c:v>
                </c:pt>
                <c:pt idx="522">
                  <c:v>3.5226000000000002</c:v>
                </c:pt>
                <c:pt idx="523">
                  <c:v>4.7628000000000004</c:v>
                </c:pt>
                <c:pt idx="524">
                  <c:v>4.7592000000000008</c:v>
                </c:pt>
                <c:pt idx="525">
                  <c:v>5.0427</c:v>
                </c:pt>
                <c:pt idx="526">
                  <c:v>5.1012000000000004</c:v>
                </c:pt>
                <c:pt idx="527">
                  <c:v>5.1741000000000001</c:v>
                </c:pt>
                <c:pt idx="528">
                  <c:v>5.2155000000000005</c:v>
                </c:pt>
                <c:pt idx="529">
                  <c:v>5.2271999999999998</c:v>
                </c:pt>
                <c:pt idx="530">
                  <c:v>4.7556000000000003</c:v>
                </c:pt>
                <c:pt idx="531">
                  <c:v>4.5035999999999996</c:v>
                </c:pt>
                <c:pt idx="532">
                  <c:v>1.8927000000000003</c:v>
                </c:pt>
                <c:pt idx="533">
                  <c:v>2.1383999999999999</c:v>
                </c:pt>
                <c:pt idx="534">
                  <c:v>1.0953000000000002</c:v>
                </c:pt>
                <c:pt idx="535">
                  <c:v>1.2393000000000001</c:v>
                </c:pt>
                <c:pt idx="536">
                  <c:v>1.3293000000000001</c:v>
                </c:pt>
                <c:pt idx="537">
                  <c:v>1.2545999999999999</c:v>
                </c:pt>
                <c:pt idx="538">
                  <c:v>1.0224</c:v>
                </c:pt>
                <c:pt idx="539">
                  <c:v>0.83610000000000007</c:v>
                </c:pt>
                <c:pt idx="540">
                  <c:v>0.67680000000000007</c:v>
                </c:pt>
                <c:pt idx="541">
                  <c:v>0.62819999999999998</c:v>
                </c:pt>
                <c:pt idx="542">
                  <c:v>0.58950000000000002</c:v>
                </c:pt>
                <c:pt idx="543">
                  <c:v>0.58950000000000002</c:v>
                </c:pt>
                <c:pt idx="544">
                  <c:v>0.63900000000000001</c:v>
                </c:pt>
                <c:pt idx="545">
                  <c:v>0.77129999999999999</c:v>
                </c:pt>
                <c:pt idx="546">
                  <c:v>0.88200000000000001</c:v>
                </c:pt>
                <c:pt idx="547">
                  <c:v>0.95220000000000005</c:v>
                </c:pt>
                <c:pt idx="548">
                  <c:v>1.1960999999999999</c:v>
                </c:pt>
                <c:pt idx="549">
                  <c:v>1.1313</c:v>
                </c:pt>
                <c:pt idx="550">
                  <c:v>1.2042000000000002</c:v>
                </c:pt>
                <c:pt idx="551">
                  <c:v>1.5065999999999999</c:v>
                </c:pt>
                <c:pt idx="552">
                  <c:v>1.6740000000000002</c:v>
                </c:pt>
                <c:pt idx="553">
                  <c:v>1.5768</c:v>
                </c:pt>
                <c:pt idx="554">
                  <c:v>1.5201</c:v>
                </c:pt>
                <c:pt idx="555">
                  <c:v>1.4166000000000001</c:v>
                </c:pt>
                <c:pt idx="556">
                  <c:v>1.2933000000000001</c:v>
                </c:pt>
                <c:pt idx="557">
                  <c:v>1.1655</c:v>
                </c:pt>
                <c:pt idx="558">
                  <c:v>1.2887999999999999</c:v>
                </c:pt>
                <c:pt idx="559">
                  <c:v>1.4157</c:v>
                </c:pt>
                <c:pt idx="560">
                  <c:v>1.5354000000000001</c:v>
                </c:pt>
                <c:pt idx="561">
                  <c:v>1.5011999999999999</c:v>
                </c:pt>
                <c:pt idx="562">
                  <c:v>1.4148000000000001</c:v>
                </c:pt>
                <c:pt idx="563">
                  <c:v>1.5246</c:v>
                </c:pt>
                <c:pt idx="564">
                  <c:v>1.6695</c:v>
                </c:pt>
                <c:pt idx="565">
                  <c:v>1.2464999999999999</c:v>
                </c:pt>
                <c:pt idx="566">
                  <c:v>0.5544</c:v>
                </c:pt>
                <c:pt idx="567">
                  <c:v>0.33119999999999999</c:v>
                </c:pt>
                <c:pt idx="568">
                  <c:v>0.40410000000000001</c:v>
                </c:pt>
                <c:pt idx="569">
                  <c:v>0.378</c:v>
                </c:pt>
                <c:pt idx="570">
                  <c:v>0.36000000000000004</c:v>
                </c:pt>
                <c:pt idx="571">
                  <c:v>0.33929999999999999</c:v>
                </c:pt>
                <c:pt idx="572">
                  <c:v>0.36180000000000001</c:v>
                </c:pt>
                <c:pt idx="573">
                  <c:v>3.2148000000000003</c:v>
                </c:pt>
                <c:pt idx="574">
                  <c:v>4.7393999999999998</c:v>
                </c:pt>
                <c:pt idx="575">
                  <c:v>5.1426000000000007</c:v>
                </c:pt>
                <c:pt idx="576">
                  <c:v>5.2911000000000001</c:v>
                </c:pt>
                <c:pt idx="577">
                  <c:v>5.2380000000000004</c:v>
                </c:pt>
                <c:pt idx="578">
                  <c:v>5.2649999999999997</c:v>
                </c:pt>
                <c:pt idx="579">
                  <c:v>5.3163</c:v>
                </c:pt>
                <c:pt idx="580">
                  <c:v>5.3046000000000006</c:v>
                </c:pt>
                <c:pt idx="581">
                  <c:v>5.3883000000000001</c:v>
                </c:pt>
                <c:pt idx="582">
                  <c:v>5.3406000000000002</c:v>
                </c:pt>
                <c:pt idx="583">
                  <c:v>5.2775999999999996</c:v>
                </c:pt>
                <c:pt idx="584">
                  <c:v>5.2965</c:v>
                </c:pt>
                <c:pt idx="585">
                  <c:v>5.3424000000000005</c:v>
                </c:pt>
                <c:pt idx="586">
                  <c:v>5.3487</c:v>
                </c:pt>
                <c:pt idx="587">
                  <c:v>5.2767000000000008</c:v>
                </c:pt>
                <c:pt idx="588">
                  <c:v>5.2731000000000003</c:v>
                </c:pt>
                <c:pt idx="589">
                  <c:v>5.2191000000000001</c:v>
                </c:pt>
                <c:pt idx="590">
                  <c:v>5.1570000000000009</c:v>
                </c:pt>
                <c:pt idx="591">
                  <c:v>5.2433999999999994</c:v>
                </c:pt>
                <c:pt idx="592">
                  <c:v>5.1291000000000002</c:v>
                </c:pt>
                <c:pt idx="593">
                  <c:v>5.0607000000000006</c:v>
                </c:pt>
                <c:pt idx="594">
                  <c:v>5.0364000000000004</c:v>
                </c:pt>
                <c:pt idx="595">
                  <c:v>5.1101999999999999</c:v>
                </c:pt>
                <c:pt idx="596">
                  <c:v>5.1147</c:v>
                </c:pt>
                <c:pt idx="597">
                  <c:v>5.0967000000000002</c:v>
                </c:pt>
                <c:pt idx="598">
                  <c:v>5.0697000000000001</c:v>
                </c:pt>
                <c:pt idx="599">
                  <c:v>5.0660999999999996</c:v>
                </c:pt>
                <c:pt idx="600">
                  <c:v>4.9869000000000003</c:v>
                </c:pt>
                <c:pt idx="601">
                  <c:v>4.9950000000000001</c:v>
                </c:pt>
                <c:pt idx="602">
                  <c:v>5.0445000000000002</c:v>
                </c:pt>
                <c:pt idx="603">
                  <c:v>4.9275000000000002</c:v>
                </c:pt>
                <c:pt idx="604">
                  <c:v>5.0210999999999997</c:v>
                </c:pt>
                <c:pt idx="605">
                  <c:v>5.0615999999999994</c:v>
                </c:pt>
                <c:pt idx="606">
                  <c:v>5.0166000000000004</c:v>
                </c:pt>
                <c:pt idx="607">
                  <c:v>5.0229000000000008</c:v>
                </c:pt>
                <c:pt idx="608">
                  <c:v>5.0679000000000007</c:v>
                </c:pt>
                <c:pt idx="609">
                  <c:v>5.0309999999999997</c:v>
                </c:pt>
                <c:pt idx="610">
                  <c:v>4.9221000000000004</c:v>
                </c:pt>
                <c:pt idx="611">
                  <c:v>4.7961</c:v>
                </c:pt>
                <c:pt idx="612">
                  <c:v>4.7150999999999996</c:v>
                </c:pt>
                <c:pt idx="613">
                  <c:v>4.6772999999999998</c:v>
                </c:pt>
                <c:pt idx="614">
                  <c:v>4.8825000000000003</c:v>
                </c:pt>
                <c:pt idx="615">
                  <c:v>4.8014999999999999</c:v>
                </c:pt>
                <c:pt idx="616">
                  <c:v>4.9040999999999997</c:v>
                </c:pt>
                <c:pt idx="617">
                  <c:v>4.8014999999999999</c:v>
                </c:pt>
                <c:pt idx="618">
                  <c:v>4.7691000000000008</c:v>
                </c:pt>
                <c:pt idx="619">
                  <c:v>4.7187000000000001</c:v>
                </c:pt>
                <c:pt idx="620">
                  <c:v>3.7962000000000002</c:v>
                </c:pt>
                <c:pt idx="621">
                  <c:v>2.2841999999999998</c:v>
                </c:pt>
                <c:pt idx="622">
                  <c:v>2.1717</c:v>
                </c:pt>
                <c:pt idx="623">
                  <c:v>0.67859999999999998</c:v>
                </c:pt>
                <c:pt idx="624">
                  <c:v>0.36629999999999996</c:v>
                </c:pt>
                <c:pt idx="625">
                  <c:v>0.36990000000000001</c:v>
                </c:pt>
                <c:pt idx="626">
                  <c:v>2.6991000000000001</c:v>
                </c:pt>
                <c:pt idx="627">
                  <c:v>4.7511000000000001</c:v>
                </c:pt>
                <c:pt idx="628">
                  <c:v>4.6196999999999999</c:v>
                </c:pt>
                <c:pt idx="629">
                  <c:v>4.0328999999999997</c:v>
                </c:pt>
                <c:pt idx="630">
                  <c:v>4.0311000000000003</c:v>
                </c:pt>
                <c:pt idx="631">
                  <c:v>4.0284000000000004</c:v>
                </c:pt>
                <c:pt idx="632">
                  <c:v>4.0032000000000005</c:v>
                </c:pt>
                <c:pt idx="633">
                  <c:v>4.0320000000000009</c:v>
                </c:pt>
                <c:pt idx="634">
                  <c:v>4.0077000000000007</c:v>
                </c:pt>
                <c:pt idx="635">
                  <c:v>3.9662999999999999</c:v>
                </c:pt>
                <c:pt idx="636">
                  <c:v>3.9438</c:v>
                </c:pt>
                <c:pt idx="637">
                  <c:v>4.0410000000000004</c:v>
                </c:pt>
                <c:pt idx="638">
                  <c:v>4.1193</c:v>
                </c:pt>
                <c:pt idx="639">
                  <c:v>4.149</c:v>
                </c:pt>
                <c:pt idx="640">
                  <c:v>4.1445000000000007</c:v>
                </c:pt>
                <c:pt idx="641">
                  <c:v>4.1211000000000002</c:v>
                </c:pt>
                <c:pt idx="642">
                  <c:v>4.1067</c:v>
                </c:pt>
                <c:pt idx="643">
                  <c:v>4.0725000000000007</c:v>
                </c:pt>
                <c:pt idx="644">
                  <c:v>4.1067</c:v>
                </c:pt>
                <c:pt idx="645">
                  <c:v>4.077</c:v>
                </c:pt>
                <c:pt idx="646">
                  <c:v>4.1130000000000004</c:v>
                </c:pt>
                <c:pt idx="647">
                  <c:v>4.1093999999999999</c:v>
                </c:pt>
                <c:pt idx="648">
                  <c:v>4.1715</c:v>
                </c:pt>
                <c:pt idx="649">
                  <c:v>4.1508000000000003</c:v>
                </c:pt>
                <c:pt idx="650">
                  <c:v>4.0761000000000003</c:v>
                </c:pt>
                <c:pt idx="651">
                  <c:v>4.2030000000000003</c:v>
                </c:pt>
                <c:pt idx="652">
                  <c:v>4.1229000000000005</c:v>
                </c:pt>
                <c:pt idx="653">
                  <c:v>4.1669999999999998</c:v>
                </c:pt>
                <c:pt idx="654">
                  <c:v>4.1508000000000003</c:v>
                </c:pt>
                <c:pt idx="655">
                  <c:v>4.1768999999999998</c:v>
                </c:pt>
                <c:pt idx="656">
                  <c:v>4.1508000000000003</c:v>
                </c:pt>
                <c:pt idx="657">
                  <c:v>4.1283000000000003</c:v>
                </c:pt>
                <c:pt idx="658">
                  <c:v>4.1625000000000005</c:v>
                </c:pt>
                <c:pt idx="659">
                  <c:v>4.1616</c:v>
                </c:pt>
                <c:pt idx="660">
                  <c:v>4.1787000000000001</c:v>
                </c:pt>
                <c:pt idx="661">
                  <c:v>4.1508000000000003</c:v>
                </c:pt>
                <c:pt idx="662">
                  <c:v>4.1373000000000006</c:v>
                </c:pt>
                <c:pt idx="663">
                  <c:v>4.0797000000000008</c:v>
                </c:pt>
                <c:pt idx="664">
                  <c:v>4.1679000000000004</c:v>
                </c:pt>
                <c:pt idx="665">
                  <c:v>4.0607999999999995</c:v>
                </c:pt>
                <c:pt idx="666">
                  <c:v>4.1327999999999996</c:v>
                </c:pt>
                <c:pt idx="667">
                  <c:v>4.0869000000000009</c:v>
                </c:pt>
                <c:pt idx="668">
                  <c:v>4.1058000000000003</c:v>
                </c:pt>
                <c:pt idx="669">
                  <c:v>4.1103000000000005</c:v>
                </c:pt>
                <c:pt idx="670">
                  <c:v>4.1040000000000001</c:v>
                </c:pt>
                <c:pt idx="671">
                  <c:v>4.0518000000000001</c:v>
                </c:pt>
                <c:pt idx="672">
                  <c:v>4.1301000000000005</c:v>
                </c:pt>
                <c:pt idx="673">
                  <c:v>4.1327999999999996</c:v>
                </c:pt>
                <c:pt idx="674">
                  <c:v>4.1337000000000002</c:v>
                </c:pt>
                <c:pt idx="675">
                  <c:v>4.0698000000000008</c:v>
                </c:pt>
                <c:pt idx="676">
                  <c:v>4.0716000000000001</c:v>
                </c:pt>
                <c:pt idx="677">
                  <c:v>4.1354999999999995</c:v>
                </c:pt>
                <c:pt idx="678">
                  <c:v>4.1274000000000006</c:v>
                </c:pt>
                <c:pt idx="679">
                  <c:v>4.1157000000000004</c:v>
                </c:pt>
                <c:pt idx="680">
                  <c:v>4.1031000000000004</c:v>
                </c:pt>
                <c:pt idx="681">
                  <c:v>4.0914000000000001</c:v>
                </c:pt>
                <c:pt idx="682">
                  <c:v>4.0833000000000004</c:v>
                </c:pt>
                <c:pt idx="683">
                  <c:v>4.0914000000000001</c:v>
                </c:pt>
                <c:pt idx="684">
                  <c:v>4.1058000000000003</c:v>
                </c:pt>
                <c:pt idx="685">
                  <c:v>4.0877999999999997</c:v>
                </c:pt>
                <c:pt idx="686">
                  <c:v>4.0833000000000004</c:v>
                </c:pt>
                <c:pt idx="687">
                  <c:v>4.1021999999999998</c:v>
                </c:pt>
                <c:pt idx="688">
                  <c:v>4.1120999999999999</c:v>
                </c:pt>
                <c:pt idx="689">
                  <c:v>4.1058000000000003</c:v>
                </c:pt>
                <c:pt idx="690">
                  <c:v>4.0662000000000003</c:v>
                </c:pt>
                <c:pt idx="691">
                  <c:v>4.0725000000000007</c:v>
                </c:pt>
                <c:pt idx="692">
                  <c:v>4.1418000000000008</c:v>
                </c:pt>
                <c:pt idx="693">
                  <c:v>4.1274000000000006</c:v>
                </c:pt>
                <c:pt idx="694">
                  <c:v>4.0626000000000007</c:v>
                </c:pt>
                <c:pt idx="695">
                  <c:v>4.0941000000000001</c:v>
                </c:pt>
                <c:pt idx="696">
                  <c:v>4.0833000000000004</c:v>
                </c:pt>
                <c:pt idx="697">
                  <c:v>4.0725000000000007</c:v>
                </c:pt>
                <c:pt idx="698">
                  <c:v>4.0472999999999999</c:v>
                </c:pt>
                <c:pt idx="699">
                  <c:v>4.0860000000000003</c:v>
                </c:pt>
                <c:pt idx="700">
                  <c:v>4.0571999999999999</c:v>
                </c:pt>
                <c:pt idx="701">
                  <c:v>4.0842000000000001</c:v>
                </c:pt>
                <c:pt idx="702">
                  <c:v>4.0455000000000005</c:v>
                </c:pt>
                <c:pt idx="703">
                  <c:v>4.0427999999999997</c:v>
                </c:pt>
                <c:pt idx="704">
                  <c:v>4.0626000000000007</c:v>
                </c:pt>
                <c:pt idx="705">
                  <c:v>4.0797000000000008</c:v>
                </c:pt>
                <c:pt idx="706">
                  <c:v>4.0311000000000003</c:v>
                </c:pt>
                <c:pt idx="707">
                  <c:v>4.0464000000000002</c:v>
                </c:pt>
                <c:pt idx="708">
                  <c:v>4.0212000000000003</c:v>
                </c:pt>
                <c:pt idx="709">
                  <c:v>4.0005000000000006</c:v>
                </c:pt>
                <c:pt idx="710">
                  <c:v>4.0176000000000007</c:v>
                </c:pt>
                <c:pt idx="711">
                  <c:v>4.0716000000000001</c:v>
                </c:pt>
                <c:pt idx="712">
                  <c:v>4.0284000000000004</c:v>
                </c:pt>
                <c:pt idx="713">
                  <c:v>4.0221</c:v>
                </c:pt>
                <c:pt idx="714">
                  <c:v>4.0706999999999995</c:v>
                </c:pt>
                <c:pt idx="715">
                  <c:v>3.9717000000000002</c:v>
                </c:pt>
                <c:pt idx="716">
                  <c:v>3.9914999999999998</c:v>
                </c:pt>
                <c:pt idx="717">
                  <c:v>4.0104000000000006</c:v>
                </c:pt>
                <c:pt idx="718">
                  <c:v>4.0104000000000006</c:v>
                </c:pt>
                <c:pt idx="719">
                  <c:v>4.0284000000000004</c:v>
                </c:pt>
                <c:pt idx="720">
                  <c:v>3.9519000000000002</c:v>
                </c:pt>
                <c:pt idx="721">
                  <c:v>3.9320999999999997</c:v>
                </c:pt>
                <c:pt idx="722">
                  <c:v>4.0077000000000007</c:v>
                </c:pt>
                <c:pt idx="723">
                  <c:v>3.9914999999999998</c:v>
                </c:pt>
                <c:pt idx="724">
                  <c:v>3.7574999999999998</c:v>
                </c:pt>
                <c:pt idx="725">
                  <c:v>3.7431000000000001</c:v>
                </c:pt>
                <c:pt idx="726">
                  <c:v>3.7899000000000003</c:v>
                </c:pt>
                <c:pt idx="727">
                  <c:v>3.7584000000000004</c:v>
                </c:pt>
                <c:pt idx="728">
                  <c:v>3.7683000000000004</c:v>
                </c:pt>
                <c:pt idx="729">
                  <c:v>3.8016000000000001</c:v>
                </c:pt>
                <c:pt idx="730">
                  <c:v>3.7818000000000001</c:v>
                </c:pt>
                <c:pt idx="731">
                  <c:v>3.7880999999999996</c:v>
                </c:pt>
                <c:pt idx="732">
                  <c:v>3.7664999999999997</c:v>
                </c:pt>
                <c:pt idx="733">
                  <c:v>3.8222999999999998</c:v>
                </c:pt>
                <c:pt idx="734">
                  <c:v>3.8340000000000001</c:v>
                </c:pt>
                <c:pt idx="735">
                  <c:v>3.7845</c:v>
                </c:pt>
                <c:pt idx="736">
                  <c:v>3.8070000000000004</c:v>
                </c:pt>
                <c:pt idx="737">
                  <c:v>3.8393999999999999</c:v>
                </c:pt>
                <c:pt idx="738">
                  <c:v>3.7934999999999999</c:v>
                </c:pt>
                <c:pt idx="739">
                  <c:v>3.8285999999999998</c:v>
                </c:pt>
                <c:pt idx="740">
                  <c:v>3.7926000000000006</c:v>
                </c:pt>
                <c:pt idx="741">
                  <c:v>3.8214000000000006</c:v>
                </c:pt>
                <c:pt idx="742">
                  <c:v>3.8357999999999999</c:v>
                </c:pt>
                <c:pt idx="743">
                  <c:v>3.8088000000000002</c:v>
                </c:pt>
                <c:pt idx="744">
                  <c:v>3.8393999999999999</c:v>
                </c:pt>
                <c:pt idx="745">
                  <c:v>3.8222999999999998</c:v>
                </c:pt>
                <c:pt idx="746">
                  <c:v>3.8016000000000001</c:v>
                </c:pt>
                <c:pt idx="747">
                  <c:v>3.8610000000000002</c:v>
                </c:pt>
                <c:pt idx="748">
                  <c:v>3.8493000000000004</c:v>
                </c:pt>
                <c:pt idx="749">
                  <c:v>3.8781000000000003</c:v>
                </c:pt>
                <c:pt idx="750">
                  <c:v>3.9005999999999998</c:v>
                </c:pt>
                <c:pt idx="751">
                  <c:v>3.8826000000000001</c:v>
                </c:pt>
                <c:pt idx="752">
                  <c:v>3.8682000000000003</c:v>
                </c:pt>
                <c:pt idx="753">
                  <c:v>3.8664000000000005</c:v>
                </c:pt>
                <c:pt idx="754">
                  <c:v>3.8771999999999998</c:v>
                </c:pt>
                <c:pt idx="755">
                  <c:v>3.8799000000000001</c:v>
                </c:pt>
                <c:pt idx="756">
                  <c:v>3.8970000000000002</c:v>
                </c:pt>
                <c:pt idx="757">
                  <c:v>3.8763000000000005</c:v>
                </c:pt>
                <c:pt idx="758">
                  <c:v>3.8600999999999996</c:v>
                </c:pt>
                <c:pt idx="759">
                  <c:v>3.8664000000000005</c:v>
                </c:pt>
                <c:pt idx="760">
                  <c:v>3.8942999999999999</c:v>
                </c:pt>
                <c:pt idx="761">
                  <c:v>3.8501999999999996</c:v>
                </c:pt>
                <c:pt idx="762">
                  <c:v>3.8115000000000006</c:v>
                </c:pt>
                <c:pt idx="763">
                  <c:v>3.8222999999999998</c:v>
                </c:pt>
                <c:pt idx="764">
                  <c:v>3.8573999999999997</c:v>
                </c:pt>
                <c:pt idx="765">
                  <c:v>3.8898000000000001</c:v>
                </c:pt>
                <c:pt idx="766">
                  <c:v>3.7800000000000002</c:v>
                </c:pt>
                <c:pt idx="767">
                  <c:v>3.8547000000000002</c:v>
                </c:pt>
                <c:pt idx="768">
                  <c:v>3.8151000000000002</c:v>
                </c:pt>
                <c:pt idx="769">
                  <c:v>3.8051999999999997</c:v>
                </c:pt>
                <c:pt idx="770">
                  <c:v>3.7907999999999999</c:v>
                </c:pt>
                <c:pt idx="771">
                  <c:v>3.8357999999999999</c:v>
                </c:pt>
                <c:pt idx="772">
                  <c:v>3.7728000000000002</c:v>
                </c:pt>
                <c:pt idx="773">
                  <c:v>3.8529</c:v>
                </c:pt>
                <c:pt idx="774">
                  <c:v>3.9330000000000003</c:v>
                </c:pt>
                <c:pt idx="775">
                  <c:v>3.9482999999999997</c:v>
                </c:pt>
                <c:pt idx="776">
                  <c:v>3.9653999999999998</c:v>
                </c:pt>
                <c:pt idx="777">
                  <c:v>3.9438</c:v>
                </c:pt>
                <c:pt idx="778">
                  <c:v>3.9770999999999996</c:v>
                </c:pt>
                <c:pt idx="779">
                  <c:v>3.9573000000000005</c:v>
                </c:pt>
                <c:pt idx="780">
                  <c:v>3.9384000000000006</c:v>
                </c:pt>
                <c:pt idx="781">
                  <c:v>3.9888000000000003</c:v>
                </c:pt>
                <c:pt idx="782">
                  <c:v>4.0202999999999998</c:v>
                </c:pt>
                <c:pt idx="783">
                  <c:v>3.9573000000000005</c:v>
                </c:pt>
                <c:pt idx="784">
                  <c:v>3.9591000000000003</c:v>
                </c:pt>
                <c:pt idx="785">
                  <c:v>3.9609000000000001</c:v>
                </c:pt>
                <c:pt idx="786">
                  <c:v>3.9960000000000004</c:v>
                </c:pt>
                <c:pt idx="787">
                  <c:v>3.9879000000000002</c:v>
                </c:pt>
                <c:pt idx="788">
                  <c:v>3.9744000000000006</c:v>
                </c:pt>
                <c:pt idx="789">
                  <c:v>3.9653999999999998</c:v>
                </c:pt>
                <c:pt idx="790">
                  <c:v>3.9861000000000004</c:v>
                </c:pt>
                <c:pt idx="791">
                  <c:v>3.9672000000000005</c:v>
                </c:pt>
                <c:pt idx="792">
                  <c:v>3.9474</c:v>
                </c:pt>
                <c:pt idx="793">
                  <c:v>3.9581999999999997</c:v>
                </c:pt>
                <c:pt idx="794">
                  <c:v>3.9717000000000002</c:v>
                </c:pt>
                <c:pt idx="795">
                  <c:v>3.9096000000000002</c:v>
                </c:pt>
                <c:pt idx="796">
                  <c:v>3.9869999999999997</c:v>
                </c:pt>
                <c:pt idx="797">
                  <c:v>3.9869999999999997</c:v>
                </c:pt>
                <c:pt idx="798">
                  <c:v>3.9015</c:v>
                </c:pt>
                <c:pt idx="799">
                  <c:v>3.9842999999999997</c:v>
                </c:pt>
                <c:pt idx="800">
                  <c:v>3.9312000000000005</c:v>
                </c:pt>
                <c:pt idx="801">
                  <c:v>3.9869999999999997</c:v>
                </c:pt>
                <c:pt idx="802">
                  <c:v>3.9482999999999997</c:v>
                </c:pt>
                <c:pt idx="803">
                  <c:v>3.8952000000000004</c:v>
                </c:pt>
                <c:pt idx="804">
                  <c:v>3.9375</c:v>
                </c:pt>
                <c:pt idx="805">
                  <c:v>3.9104999999999999</c:v>
                </c:pt>
                <c:pt idx="806">
                  <c:v>3.9042000000000003</c:v>
                </c:pt>
                <c:pt idx="807">
                  <c:v>3.9131999999999998</c:v>
                </c:pt>
                <c:pt idx="808">
                  <c:v>3.8915999999999999</c:v>
                </c:pt>
                <c:pt idx="809">
                  <c:v>3.5559000000000003</c:v>
                </c:pt>
                <c:pt idx="810">
                  <c:v>3.5640000000000001</c:v>
                </c:pt>
                <c:pt idx="811">
                  <c:v>3.6009000000000002</c:v>
                </c:pt>
                <c:pt idx="812">
                  <c:v>3.5468999999999999</c:v>
                </c:pt>
                <c:pt idx="813">
                  <c:v>3.8024999999999998</c:v>
                </c:pt>
                <c:pt idx="814">
                  <c:v>3.7755000000000005</c:v>
                </c:pt>
                <c:pt idx="815">
                  <c:v>3.7673999999999999</c:v>
                </c:pt>
                <c:pt idx="816">
                  <c:v>3.7656000000000001</c:v>
                </c:pt>
                <c:pt idx="817">
                  <c:v>3.7467000000000001</c:v>
                </c:pt>
                <c:pt idx="818">
                  <c:v>3.8240999999999996</c:v>
                </c:pt>
                <c:pt idx="819">
                  <c:v>3.7520999999999995</c:v>
                </c:pt>
                <c:pt idx="820">
                  <c:v>3.7304999999999997</c:v>
                </c:pt>
                <c:pt idx="821">
                  <c:v>3.7539000000000002</c:v>
                </c:pt>
                <c:pt idx="822">
                  <c:v>3.7611000000000003</c:v>
                </c:pt>
                <c:pt idx="823">
                  <c:v>3.7656000000000001</c:v>
                </c:pt>
                <c:pt idx="824">
                  <c:v>3.7872000000000003</c:v>
                </c:pt>
                <c:pt idx="825">
                  <c:v>3.7998000000000003</c:v>
                </c:pt>
                <c:pt idx="826">
                  <c:v>3.7664999999999997</c:v>
                </c:pt>
                <c:pt idx="827">
                  <c:v>3.7899000000000003</c:v>
                </c:pt>
                <c:pt idx="828">
                  <c:v>3.7835999999999999</c:v>
                </c:pt>
                <c:pt idx="829">
                  <c:v>3.8448000000000002</c:v>
                </c:pt>
                <c:pt idx="830">
                  <c:v>3.8079000000000001</c:v>
                </c:pt>
                <c:pt idx="831">
                  <c:v>3.7872000000000003</c:v>
                </c:pt>
                <c:pt idx="832">
                  <c:v>3.8061000000000003</c:v>
                </c:pt>
                <c:pt idx="833">
                  <c:v>3.7673999999999999</c:v>
                </c:pt>
                <c:pt idx="834">
                  <c:v>3.7791000000000001</c:v>
                </c:pt>
                <c:pt idx="835">
                  <c:v>3.8259000000000003</c:v>
                </c:pt>
                <c:pt idx="836">
                  <c:v>3.7835999999999999</c:v>
                </c:pt>
                <c:pt idx="837">
                  <c:v>3.0942000000000003</c:v>
                </c:pt>
                <c:pt idx="838">
                  <c:v>2.5478999999999998</c:v>
                </c:pt>
                <c:pt idx="839">
                  <c:v>2.6198999999999999</c:v>
                </c:pt>
                <c:pt idx="840">
                  <c:v>2.6811000000000003</c:v>
                </c:pt>
                <c:pt idx="841">
                  <c:v>2.7881999999999998</c:v>
                </c:pt>
                <c:pt idx="842">
                  <c:v>2.8818000000000001</c:v>
                </c:pt>
                <c:pt idx="843">
                  <c:v>2.9421000000000004</c:v>
                </c:pt>
                <c:pt idx="844">
                  <c:v>2.9853000000000001</c:v>
                </c:pt>
                <c:pt idx="845">
                  <c:v>2.988</c:v>
                </c:pt>
                <c:pt idx="846">
                  <c:v>3.0851999999999999</c:v>
                </c:pt>
                <c:pt idx="847">
                  <c:v>3.0357000000000003</c:v>
                </c:pt>
                <c:pt idx="848">
                  <c:v>3.1131000000000002</c:v>
                </c:pt>
                <c:pt idx="849">
                  <c:v>3.0851999999999999</c:v>
                </c:pt>
                <c:pt idx="850">
                  <c:v>3.0888</c:v>
                </c:pt>
                <c:pt idx="851">
                  <c:v>3.1482000000000001</c:v>
                </c:pt>
                <c:pt idx="852">
                  <c:v>2.6198999999999999</c:v>
                </c:pt>
                <c:pt idx="853">
                  <c:v>2.6847000000000003</c:v>
                </c:pt>
                <c:pt idx="854">
                  <c:v>2.6802000000000001</c:v>
                </c:pt>
                <c:pt idx="855">
                  <c:v>2.6046</c:v>
                </c:pt>
                <c:pt idx="856">
                  <c:v>2.8971</c:v>
                </c:pt>
                <c:pt idx="857">
                  <c:v>3.0131999999999999</c:v>
                </c:pt>
                <c:pt idx="858">
                  <c:v>3.1320000000000001</c:v>
                </c:pt>
                <c:pt idx="859">
                  <c:v>3.1905000000000001</c:v>
                </c:pt>
                <c:pt idx="860">
                  <c:v>3.2355</c:v>
                </c:pt>
                <c:pt idx="861">
                  <c:v>3.2858999999999998</c:v>
                </c:pt>
                <c:pt idx="862">
                  <c:v>3.2633999999999999</c:v>
                </c:pt>
                <c:pt idx="863">
                  <c:v>3.3129</c:v>
                </c:pt>
                <c:pt idx="864">
                  <c:v>3.2021999999999999</c:v>
                </c:pt>
                <c:pt idx="865">
                  <c:v>3.0690000000000004</c:v>
                </c:pt>
                <c:pt idx="866">
                  <c:v>3.2021999999999999</c:v>
                </c:pt>
                <c:pt idx="867">
                  <c:v>3.2715000000000001</c:v>
                </c:pt>
                <c:pt idx="868">
                  <c:v>3.3525</c:v>
                </c:pt>
                <c:pt idx="869">
                  <c:v>3.3858000000000001</c:v>
                </c:pt>
                <c:pt idx="870">
                  <c:v>3.375</c:v>
                </c:pt>
                <c:pt idx="871">
                  <c:v>3.3201000000000001</c:v>
                </c:pt>
                <c:pt idx="872">
                  <c:v>3.3057000000000003</c:v>
                </c:pt>
                <c:pt idx="873">
                  <c:v>3.2949000000000002</c:v>
                </c:pt>
                <c:pt idx="874">
                  <c:v>3.3029999999999999</c:v>
                </c:pt>
                <c:pt idx="875">
                  <c:v>3.3246000000000002</c:v>
                </c:pt>
                <c:pt idx="876">
                  <c:v>3.4047000000000001</c:v>
                </c:pt>
                <c:pt idx="877">
                  <c:v>3.4479000000000002</c:v>
                </c:pt>
                <c:pt idx="878">
                  <c:v>3.4641000000000002</c:v>
                </c:pt>
                <c:pt idx="879">
                  <c:v>3.4272</c:v>
                </c:pt>
                <c:pt idx="880">
                  <c:v>3.4173</c:v>
                </c:pt>
                <c:pt idx="881">
                  <c:v>3.3597000000000001</c:v>
                </c:pt>
                <c:pt idx="882">
                  <c:v>2.9754</c:v>
                </c:pt>
                <c:pt idx="883">
                  <c:v>3.0455999999999999</c:v>
                </c:pt>
                <c:pt idx="884">
                  <c:v>2.9817</c:v>
                </c:pt>
                <c:pt idx="885">
                  <c:v>3.0636000000000001</c:v>
                </c:pt>
                <c:pt idx="886">
                  <c:v>3.1527000000000003</c:v>
                </c:pt>
                <c:pt idx="887">
                  <c:v>2.8269000000000002</c:v>
                </c:pt>
                <c:pt idx="888">
                  <c:v>2.4660000000000002</c:v>
                </c:pt>
                <c:pt idx="889">
                  <c:v>2.8538999999999999</c:v>
                </c:pt>
                <c:pt idx="890">
                  <c:v>2.9447999999999999</c:v>
                </c:pt>
                <c:pt idx="891">
                  <c:v>2.9961000000000002</c:v>
                </c:pt>
                <c:pt idx="892">
                  <c:v>2.9727000000000001</c:v>
                </c:pt>
                <c:pt idx="893">
                  <c:v>3.0618000000000003</c:v>
                </c:pt>
                <c:pt idx="894">
                  <c:v>3.1203000000000003</c:v>
                </c:pt>
                <c:pt idx="895">
                  <c:v>3.1463999999999999</c:v>
                </c:pt>
                <c:pt idx="896">
                  <c:v>3.1364999999999998</c:v>
                </c:pt>
                <c:pt idx="897">
                  <c:v>3.0968999999999998</c:v>
                </c:pt>
                <c:pt idx="898">
                  <c:v>3.2021999999999999</c:v>
                </c:pt>
                <c:pt idx="899">
                  <c:v>3.4650000000000003</c:v>
                </c:pt>
                <c:pt idx="900">
                  <c:v>3.5118</c:v>
                </c:pt>
                <c:pt idx="901">
                  <c:v>3.5424000000000002</c:v>
                </c:pt>
                <c:pt idx="902">
                  <c:v>3.5712000000000002</c:v>
                </c:pt>
                <c:pt idx="903">
                  <c:v>3.5640000000000001</c:v>
                </c:pt>
                <c:pt idx="904">
                  <c:v>3.5919000000000003</c:v>
                </c:pt>
                <c:pt idx="905">
                  <c:v>3.5630999999999999</c:v>
                </c:pt>
                <c:pt idx="906">
                  <c:v>3.5360999999999998</c:v>
                </c:pt>
                <c:pt idx="907">
                  <c:v>3.5756999999999999</c:v>
                </c:pt>
                <c:pt idx="908">
                  <c:v>3.6675000000000004</c:v>
                </c:pt>
                <c:pt idx="909">
                  <c:v>3.6251999999999995</c:v>
                </c:pt>
                <c:pt idx="910">
                  <c:v>3.6206999999999998</c:v>
                </c:pt>
                <c:pt idx="911">
                  <c:v>3.6206999999999998</c:v>
                </c:pt>
                <c:pt idx="912">
                  <c:v>3.6081000000000003</c:v>
                </c:pt>
                <c:pt idx="913">
                  <c:v>3.69</c:v>
                </c:pt>
                <c:pt idx="914">
                  <c:v>3.7458</c:v>
                </c:pt>
                <c:pt idx="915">
                  <c:v>3.6369000000000002</c:v>
                </c:pt>
              </c:numCache>
            </c:numRef>
          </c:xVal>
          <c:yVal>
            <c:numRef>
              <c:f>'Processed Ik'!$C$2:$C$2934</c:f>
              <c:numCache>
                <c:formatCode>General</c:formatCode>
                <c:ptCount val="2933"/>
                <c:pt idx="0">
                  <c:v>-40.612000000000002</c:v>
                </c:pt>
                <c:pt idx="1">
                  <c:v>-41.96</c:v>
                </c:pt>
                <c:pt idx="2">
                  <c:v>-42.026000000000003</c:v>
                </c:pt>
                <c:pt idx="3">
                  <c:v>-42.091000000000001</c:v>
                </c:pt>
                <c:pt idx="4">
                  <c:v>-42.161000000000001</c:v>
                </c:pt>
                <c:pt idx="5">
                  <c:v>-42.238999999999997</c:v>
                </c:pt>
                <c:pt idx="6">
                  <c:v>-42.292000000000002</c:v>
                </c:pt>
                <c:pt idx="7">
                  <c:v>-42.356000000000002</c:v>
                </c:pt>
                <c:pt idx="8">
                  <c:v>-42.423999999999999</c:v>
                </c:pt>
                <c:pt idx="9">
                  <c:v>-42.491</c:v>
                </c:pt>
                <c:pt idx="10">
                  <c:v>-42.558</c:v>
                </c:pt>
                <c:pt idx="11">
                  <c:v>-42.62</c:v>
                </c:pt>
                <c:pt idx="12">
                  <c:v>-42.676000000000002</c:v>
                </c:pt>
                <c:pt idx="13">
                  <c:v>-42.725000000000001</c:v>
                </c:pt>
                <c:pt idx="14">
                  <c:v>-42.8</c:v>
                </c:pt>
                <c:pt idx="15">
                  <c:v>-42.860999999999997</c:v>
                </c:pt>
                <c:pt idx="16">
                  <c:v>-42.957000000000001</c:v>
                </c:pt>
                <c:pt idx="17">
                  <c:v>-43.015000000000001</c:v>
                </c:pt>
                <c:pt idx="18">
                  <c:v>-43.069000000000003</c:v>
                </c:pt>
                <c:pt idx="19">
                  <c:v>-43.125</c:v>
                </c:pt>
                <c:pt idx="20">
                  <c:v>-43.180999999999997</c:v>
                </c:pt>
                <c:pt idx="21">
                  <c:v>-43.238</c:v>
                </c:pt>
                <c:pt idx="22">
                  <c:v>-43.293999999999997</c:v>
                </c:pt>
                <c:pt idx="23">
                  <c:v>-43.347999999999999</c:v>
                </c:pt>
                <c:pt idx="24">
                  <c:v>-43.402999999999999</c:v>
                </c:pt>
                <c:pt idx="25">
                  <c:v>-43.460999999999999</c:v>
                </c:pt>
                <c:pt idx="26">
                  <c:v>-43.52</c:v>
                </c:pt>
                <c:pt idx="27">
                  <c:v>-43.58</c:v>
                </c:pt>
                <c:pt idx="28">
                  <c:v>-43.64</c:v>
                </c:pt>
                <c:pt idx="29">
                  <c:v>-43.698999999999998</c:v>
                </c:pt>
                <c:pt idx="30">
                  <c:v>-43.758000000000003</c:v>
                </c:pt>
                <c:pt idx="31">
                  <c:v>-43.814999999999998</c:v>
                </c:pt>
                <c:pt idx="32">
                  <c:v>-43.871000000000002</c:v>
                </c:pt>
                <c:pt idx="33">
                  <c:v>-43.924999999999997</c:v>
                </c:pt>
                <c:pt idx="34">
                  <c:v>-43.975000000000001</c:v>
                </c:pt>
                <c:pt idx="35">
                  <c:v>-44.066000000000003</c:v>
                </c:pt>
                <c:pt idx="36">
                  <c:v>-44.155999999999999</c:v>
                </c:pt>
                <c:pt idx="37">
                  <c:v>-44.256</c:v>
                </c:pt>
                <c:pt idx="38">
                  <c:v>-44.308</c:v>
                </c:pt>
                <c:pt idx="39">
                  <c:v>-44.360999999999997</c:v>
                </c:pt>
                <c:pt idx="40">
                  <c:v>-44.412999999999997</c:v>
                </c:pt>
                <c:pt idx="41">
                  <c:v>-44.506</c:v>
                </c:pt>
                <c:pt idx="42">
                  <c:v>-44.587000000000003</c:v>
                </c:pt>
                <c:pt idx="43">
                  <c:v>-44.665999999999997</c:v>
                </c:pt>
                <c:pt idx="44">
                  <c:v>-44.75</c:v>
                </c:pt>
                <c:pt idx="45">
                  <c:v>-44.835000000000001</c:v>
                </c:pt>
                <c:pt idx="46">
                  <c:v>-44.915999999999997</c:v>
                </c:pt>
                <c:pt idx="47">
                  <c:v>-44.994999999999997</c:v>
                </c:pt>
                <c:pt idx="48">
                  <c:v>-45.072000000000003</c:v>
                </c:pt>
                <c:pt idx="49">
                  <c:v>-45.152999999999999</c:v>
                </c:pt>
                <c:pt idx="50">
                  <c:v>-45.24</c:v>
                </c:pt>
                <c:pt idx="51">
                  <c:v>-45.326000000000001</c:v>
                </c:pt>
                <c:pt idx="52">
                  <c:v>-45.408000000000001</c:v>
                </c:pt>
                <c:pt idx="53">
                  <c:v>-45.49</c:v>
                </c:pt>
                <c:pt idx="54">
                  <c:v>-45.572000000000003</c:v>
                </c:pt>
                <c:pt idx="55">
                  <c:v>-45.648000000000003</c:v>
                </c:pt>
                <c:pt idx="56">
                  <c:v>-45.720999999999997</c:v>
                </c:pt>
                <c:pt idx="57">
                  <c:v>-45.792999999999999</c:v>
                </c:pt>
                <c:pt idx="58">
                  <c:v>-45.857999999999997</c:v>
                </c:pt>
                <c:pt idx="59">
                  <c:v>-45.920999999999999</c:v>
                </c:pt>
                <c:pt idx="60">
                  <c:v>-45.991999999999997</c:v>
                </c:pt>
                <c:pt idx="61">
                  <c:v>-46.069000000000003</c:v>
                </c:pt>
                <c:pt idx="62">
                  <c:v>-46.142000000000003</c:v>
                </c:pt>
                <c:pt idx="63">
                  <c:v>-46.206000000000003</c:v>
                </c:pt>
                <c:pt idx="64">
                  <c:v>-46.26</c:v>
                </c:pt>
                <c:pt idx="65">
                  <c:v>-46.313000000000002</c:v>
                </c:pt>
                <c:pt idx="66">
                  <c:v>-46.368000000000002</c:v>
                </c:pt>
                <c:pt idx="67">
                  <c:v>-46.43</c:v>
                </c:pt>
                <c:pt idx="68">
                  <c:v>-46.5</c:v>
                </c:pt>
                <c:pt idx="69">
                  <c:v>-46.570999999999998</c:v>
                </c:pt>
                <c:pt idx="70">
                  <c:v>-46.637</c:v>
                </c:pt>
                <c:pt idx="71">
                  <c:v>-46.695999999999998</c:v>
                </c:pt>
                <c:pt idx="72">
                  <c:v>-46.756</c:v>
                </c:pt>
                <c:pt idx="73">
                  <c:v>-46.82</c:v>
                </c:pt>
                <c:pt idx="74">
                  <c:v>-46.881999999999998</c:v>
                </c:pt>
                <c:pt idx="75">
                  <c:v>-46.942999999999998</c:v>
                </c:pt>
                <c:pt idx="76">
                  <c:v>-47.005000000000003</c:v>
                </c:pt>
                <c:pt idx="77">
                  <c:v>-47.07</c:v>
                </c:pt>
                <c:pt idx="78">
                  <c:v>-47.134999999999998</c:v>
                </c:pt>
                <c:pt idx="79">
                  <c:v>-47.198</c:v>
                </c:pt>
                <c:pt idx="80">
                  <c:v>-47.262999999999998</c:v>
                </c:pt>
                <c:pt idx="81">
                  <c:v>-47.323999999999998</c:v>
                </c:pt>
                <c:pt idx="82">
                  <c:v>-47.381</c:v>
                </c:pt>
                <c:pt idx="83">
                  <c:v>-47.438000000000002</c:v>
                </c:pt>
                <c:pt idx="84">
                  <c:v>-47.499000000000002</c:v>
                </c:pt>
                <c:pt idx="85">
                  <c:v>-47.558999999999997</c:v>
                </c:pt>
                <c:pt idx="86">
                  <c:v>-47.62</c:v>
                </c:pt>
                <c:pt idx="87">
                  <c:v>-47.680999999999997</c:v>
                </c:pt>
                <c:pt idx="88">
                  <c:v>-47.734999999999999</c:v>
                </c:pt>
                <c:pt idx="89">
                  <c:v>-47.804000000000002</c:v>
                </c:pt>
                <c:pt idx="90">
                  <c:v>-47.866999999999997</c:v>
                </c:pt>
                <c:pt idx="91">
                  <c:v>-47.923999999999999</c:v>
                </c:pt>
                <c:pt idx="92">
                  <c:v>-47.994999999999997</c:v>
                </c:pt>
                <c:pt idx="93">
                  <c:v>-48.048000000000002</c:v>
                </c:pt>
                <c:pt idx="94">
                  <c:v>-48.101999999999997</c:v>
                </c:pt>
                <c:pt idx="95">
                  <c:v>-48.155999999999999</c:v>
                </c:pt>
                <c:pt idx="96">
                  <c:v>-48.207000000000001</c:v>
                </c:pt>
                <c:pt idx="97">
                  <c:v>-48.277999999999999</c:v>
                </c:pt>
                <c:pt idx="98">
                  <c:v>-48.347999999999999</c:v>
                </c:pt>
                <c:pt idx="99">
                  <c:v>-48.405000000000001</c:v>
                </c:pt>
                <c:pt idx="100">
                  <c:v>-48.466999999999999</c:v>
                </c:pt>
                <c:pt idx="101">
                  <c:v>-48.527000000000001</c:v>
                </c:pt>
                <c:pt idx="102">
                  <c:v>-48.585999999999999</c:v>
                </c:pt>
                <c:pt idx="103">
                  <c:v>-48.645000000000003</c:v>
                </c:pt>
                <c:pt idx="104">
                  <c:v>-48.698</c:v>
                </c:pt>
                <c:pt idx="105">
                  <c:v>-48.764000000000003</c:v>
                </c:pt>
                <c:pt idx="106">
                  <c:v>-48.835999999999999</c:v>
                </c:pt>
                <c:pt idx="107">
                  <c:v>-48.906999999999996</c:v>
                </c:pt>
                <c:pt idx="108">
                  <c:v>-48.956000000000003</c:v>
                </c:pt>
                <c:pt idx="109">
                  <c:v>-49.006999999999998</c:v>
                </c:pt>
                <c:pt idx="110">
                  <c:v>-49.057000000000002</c:v>
                </c:pt>
                <c:pt idx="111">
                  <c:v>-49.125</c:v>
                </c:pt>
                <c:pt idx="112">
                  <c:v>-49.174999999999997</c:v>
                </c:pt>
                <c:pt idx="113">
                  <c:v>-49.226999999999997</c:v>
                </c:pt>
                <c:pt idx="114">
                  <c:v>-49.296999999999997</c:v>
                </c:pt>
                <c:pt idx="115">
                  <c:v>-49.360999999999997</c:v>
                </c:pt>
                <c:pt idx="116">
                  <c:v>-49.426000000000002</c:v>
                </c:pt>
                <c:pt idx="117">
                  <c:v>-49.493000000000002</c:v>
                </c:pt>
                <c:pt idx="118">
                  <c:v>-49.564999999999998</c:v>
                </c:pt>
                <c:pt idx="119">
                  <c:v>-49.616999999999997</c:v>
                </c:pt>
                <c:pt idx="120">
                  <c:v>-49.677</c:v>
                </c:pt>
                <c:pt idx="121">
                  <c:v>-49.741</c:v>
                </c:pt>
                <c:pt idx="122">
                  <c:v>-49.802</c:v>
                </c:pt>
                <c:pt idx="123">
                  <c:v>-49.856999999999999</c:v>
                </c:pt>
                <c:pt idx="124">
                  <c:v>-49.908000000000001</c:v>
                </c:pt>
                <c:pt idx="125">
                  <c:v>-49.963999999999999</c:v>
                </c:pt>
                <c:pt idx="126">
                  <c:v>-50.018000000000001</c:v>
                </c:pt>
                <c:pt idx="127">
                  <c:v>-50.073</c:v>
                </c:pt>
                <c:pt idx="128">
                  <c:v>-50.128</c:v>
                </c:pt>
                <c:pt idx="129">
                  <c:v>-50.180999999999997</c:v>
                </c:pt>
                <c:pt idx="130">
                  <c:v>-50.234999999999999</c:v>
                </c:pt>
                <c:pt idx="131">
                  <c:v>-50.29</c:v>
                </c:pt>
                <c:pt idx="132">
                  <c:v>-50.343000000000004</c:v>
                </c:pt>
                <c:pt idx="133">
                  <c:v>-50.393999999999998</c:v>
                </c:pt>
                <c:pt idx="134">
                  <c:v>-50.463999999999999</c:v>
                </c:pt>
                <c:pt idx="135">
                  <c:v>-50.536999999999999</c:v>
                </c:pt>
                <c:pt idx="136">
                  <c:v>-50.61</c:v>
                </c:pt>
                <c:pt idx="137">
                  <c:v>-50.686</c:v>
                </c:pt>
                <c:pt idx="138">
                  <c:v>-50.735999999999997</c:v>
                </c:pt>
                <c:pt idx="139">
                  <c:v>-50.808999999999997</c:v>
                </c:pt>
                <c:pt idx="140">
                  <c:v>-50.875999999999998</c:v>
                </c:pt>
                <c:pt idx="141">
                  <c:v>-50.947000000000003</c:v>
                </c:pt>
                <c:pt idx="142">
                  <c:v>-50.997999999999998</c:v>
                </c:pt>
                <c:pt idx="143">
                  <c:v>-51.05</c:v>
                </c:pt>
                <c:pt idx="144">
                  <c:v>-51.122999999999998</c:v>
                </c:pt>
                <c:pt idx="145">
                  <c:v>-51.189</c:v>
                </c:pt>
                <c:pt idx="146">
                  <c:v>-51.253</c:v>
                </c:pt>
                <c:pt idx="147">
                  <c:v>-51.319000000000003</c:v>
                </c:pt>
                <c:pt idx="148">
                  <c:v>-51.389000000000003</c:v>
                </c:pt>
                <c:pt idx="149">
                  <c:v>-51.46</c:v>
                </c:pt>
                <c:pt idx="150">
                  <c:v>-51.527999999999999</c:v>
                </c:pt>
                <c:pt idx="151">
                  <c:v>-51.595999999999997</c:v>
                </c:pt>
                <c:pt idx="152">
                  <c:v>-51.665999999999997</c:v>
                </c:pt>
                <c:pt idx="153">
                  <c:v>-51.731000000000002</c:v>
                </c:pt>
                <c:pt idx="154">
                  <c:v>-51.79</c:v>
                </c:pt>
                <c:pt idx="155">
                  <c:v>-51.854999999999997</c:v>
                </c:pt>
                <c:pt idx="156">
                  <c:v>-51.926000000000002</c:v>
                </c:pt>
                <c:pt idx="157">
                  <c:v>-51.994</c:v>
                </c:pt>
                <c:pt idx="158">
                  <c:v>-52.061999999999998</c:v>
                </c:pt>
                <c:pt idx="159">
                  <c:v>-52.13</c:v>
                </c:pt>
                <c:pt idx="160">
                  <c:v>-52.192999999999998</c:v>
                </c:pt>
                <c:pt idx="161">
                  <c:v>-52.247</c:v>
                </c:pt>
                <c:pt idx="162">
                  <c:v>-52.311999999999998</c:v>
                </c:pt>
                <c:pt idx="163">
                  <c:v>-52.371000000000002</c:v>
                </c:pt>
                <c:pt idx="164">
                  <c:v>-52.430999999999997</c:v>
                </c:pt>
                <c:pt idx="165">
                  <c:v>-52.491999999999997</c:v>
                </c:pt>
                <c:pt idx="166">
                  <c:v>-52.555999999999997</c:v>
                </c:pt>
                <c:pt idx="167">
                  <c:v>-52.619</c:v>
                </c:pt>
                <c:pt idx="168">
                  <c:v>-52.682000000000002</c:v>
                </c:pt>
                <c:pt idx="169">
                  <c:v>-52.744999999999997</c:v>
                </c:pt>
                <c:pt idx="170">
                  <c:v>-52.8</c:v>
                </c:pt>
                <c:pt idx="171">
                  <c:v>-52.851999999999997</c:v>
                </c:pt>
                <c:pt idx="172">
                  <c:v>-52.906999999999996</c:v>
                </c:pt>
                <c:pt idx="173">
                  <c:v>-52.965000000000003</c:v>
                </c:pt>
                <c:pt idx="174">
                  <c:v>-53.027000000000001</c:v>
                </c:pt>
                <c:pt idx="175">
                  <c:v>-53.084000000000003</c:v>
                </c:pt>
                <c:pt idx="176">
                  <c:v>-53.143000000000001</c:v>
                </c:pt>
                <c:pt idx="177">
                  <c:v>-53.207000000000001</c:v>
                </c:pt>
                <c:pt idx="178">
                  <c:v>-53.27</c:v>
                </c:pt>
                <c:pt idx="179">
                  <c:v>-53.326000000000001</c:v>
                </c:pt>
                <c:pt idx="180">
                  <c:v>-53.381</c:v>
                </c:pt>
                <c:pt idx="181">
                  <c:v>-53.433999999999997</c:v>
                </c:pt>
                <c:pt idx="182">
                  <c:v>-53.49</c:v>
                </c:pt>
                <c:pt idx="183">
                  <c:v>-53.542999999999999</c:v>
                </c:pt>
                <c:pt idx="184">
                  <c:v>-53.6</c:v>
                </c:pt>
                <c:pt idx="185">
                  <c:v>-53.661000000000001</c:v>
                </c:pt>
                <c:pt idx="186">
                  <c:v>-53.719000000000001</c:v>
                </c:pt>
                <c:pt idx="187">
                  <c:v>-53.773000000000003</c:v>
                </c:pt>
                <c:pt idx="188">
                  <c:v>-53.823999999999998</c:v>
                </c:pt>
                <c:pt idx="189">
                  <c:v>-53.886000000000003</c:v>
                </c:pt>
                <c:pt idx="190">
                  <c:v>-53.95</c:v>
                </c:pt>
                <c:pt idx="191">
                  <c:v>-54.008000000000003</c:v>
                </c:pt>
                <c:pt idx="192">
                  <c:v>-54.066000000000003</c:v>
                </c:pt>
                <c:pt idx="193">
                  <c:v>-54.131</c:v>
                </c:pt>
                <c:pt idx="194">
                  <c:v>-54.192</c:v>
                </c:pt>
                <c:pt idx="195">
                  <c:v>-54.256</c:v>
                </c:pt>
                <c:pt idx="196">
                  <c:v>-54.317</c:v>
                </c:pt>
                <c:pt idx="197">
                  <c:v>-54.374000000000002</c:v>
                </c:pt>
                <c:pt idx="198">
                  <c:v>-54.423000000000002</c:v>
                </c:pt>
                <c:pt idx="199">
                  <c:v>-54.478000000000002</c:v>
                </c:pt>
                <c:pt idx="200">
                  <c:v>-54.536000000000001</c:v>
                </c:pt>
                <c:pt idx="201">
                  <c:v>-54.595999999999997</c:v>
                </c:pt>
                <c:pt idx="202">
                  <c:v>-54.649000000000001</c:v>
                </c:pt>
                <c:pt idx="203">
                  <c:v>-54.706000000000003</c:v>
                </c:pt>
                <c:pt idx="204">
                  <c:v>-54.762999999999998</c:v>
                </c:pt>
                <c:pt idx="205">
                  <c:v>-54.826999999999998</c:v>
                </c:pt>
                <c:pt idx="206">
                  <c:v>-54.877000000000002</c:v>
                </c:pt>
                <c:pt idx="207">
                  <c:v>-54.94</c:v>
                </c:pt>
                <c:pt idx="208">
                  <c:v>-55</c:v>
                </c:pt>
                <c:pt idx="209">
                  <c:v>-55.058</c:v>
                </c:pt>
                <c:pt idx="210">
                  <c:v>-55.11</c:v>
                </c:pt>
                <c:pt idx="211">
                  <c:v>-55.164999999999999</c:v>
                </c:pt>
                <c:pt idx="212">
                  <c:v>-55.228000000000002</c:v>
                </c:pt>
                <c:pt idx="213">
                  <c:v>-55.28</c:v>
                </c:pt>
                <c:pt idx="214">
                  <c:v>-55.332000000000001</c:v>
                </c:pt>
                <c:pt idx="215">
                  <c:v>-55.387</c:v>
                </c:pt>
                <c:pt idx="216">
                  <c:v>-55.445999999999998</c:v>
                </c:pt>
                <c:pt idx="217">
                  <c:v>-55.505000000000003</c:v>
                </c:pt>
                <c:pt idx="218">
                  <c:v>-55.555999999999997</c:v>
                </c:pt>
                <c:pt idx="219">
                  <c:v>-55.616999999999997</c:v>
                </c:pt>
                <c:pt idx="220">
                  <c:v>-55.679000000000002</c:v>
                </c:pt>
                <c:pt idx="221">
                  <c:v>-55.744999999999997</c:v>
                </c:pt>
                <c:pt idx="222">
                  <c:v>-55.813000000000002</c:v>
                </c:pt>
                <c:pt idx="223">
                  <c:v>-55.865000000000002</c:v>
                </c:pt>
                <c:pt idx="224">
                  <c:v>-55.926000000000002</c:v>
                </c:pt>
                <c:pt idx="225">
                  <c:v>-55.981000000000002</c:v>
                </c:pt>
                <c:pt idx="226">
                  <c:v>-56.043999999999997</c:v>
                </c:pt>
                <c:pt idx="227">
                  <c:v>-56.103999999999999</c:v>
                </c:pt>
                <c:pt idx="228">
                  <c:v>-56.164000000000001</c:v>
                </c:pt>
                <c:pt idx="229">
                  <c:v>-56.226999999999997</c:v>
                </c:pt>
                <c:pt idx="230">
                  <c:v>-56.280999999999999</c:v>
                </c:pt>
                <c:pt idx="231">
                  <c:v>-56.338999999999999</c:v>
                </c:pt>
                <c:pt idx="232">
                  <c:v>-56.4</c:v>
                </c:pt>
                <c:pt idx="233">
                  <c:v>-56.457000000000001</c:v>
                </c:pt>
                <c:pt idx="234">
                  <c:v>-56.515000000000001</c:v>
                </c:pt>
                <c:pt idx="235">
                  <c:v>-56.567</c:v>
                </c:pt>
                <c:pt idx="236">
                  <c:v>-56.625999999999998</c:v>
                </c:pt>
                <c:pt idx="237">
                  <c:v>-56.689</c:v>
                </c:pt>
                <c:pt idx="238">
                  <c:v>-56.753</c:v>
                </c:pt>
                <c:pt idx="239">
                  <c:v>-56.82</c:v>
                </c:pt>
                <c:pt idx="240">
                  <c:v>-56.886000000000003</c:v>
                </c:pt>
                <c:pt idx="241">
                  <c:v>-56.948</c:v>
                </c:pt>
                <c:pt idx="242">
                  <c:v>-57.011000000000003</c:v>
                </c:pt>
                <c:pt idx="243">
                  <c:v>-57.07</c:v>
                </c:pt>
                <c:pt idx="244">
                  <c:v>-57.131999999999998</c:v>
                </c:pt>
                <c:pt idx="245">
                  <c:v>-57.194000000000003</c:v>
                </c:pt>
                <c:pt idx="246">
                  <c:v>-57.264000000000003</c:v>
                </c:pt>
                <c:pt idx="247">
                  <c:v>-57.322000000000003</c:v>
                </c:pt>
                <c:pt idx="248">
                  <c:v>-57.375</c:v>
                </c:pt>
                <c:pt idx="249">
                  <c:v>-57.427</c:v>
                </c:pt>
                <c:pt idx="250">
                  <c:v>-57.482999999999997</c:v>
                </c:pt>
                <c:pt idx="251">
                  <c:v>-57.545999999999999</c:v>
                </c:pt>
                <c:pt idx="252">
                  <c:v>-57.597999999999999</c:v>
                </c:pt>
                <c:pt idx="253">
                  <c:v>-57.658999999999999</c:v>
                </c:pt>
                <c:pt idx="254">
                  <c:v>-57.72</c:v>
                </c:pt>
                <c:pt idx="255">
                  <c:v>-57.774999999999999</c:v>
                </c:pt>
                <c:pt idx="256">
                  <c:v>-57.834000000000003</c:v>
                </c:pt>
                <c:pt idx="257">
                  <c:v>-57.893000000000001</c:v>
                </c:pt>
                <c:pt idx="258">
                  <c:v>-57.948</c:v>
                </c:pt>
                <c:pt idx="259">
                  <c:v>-58</c:v>
                </c:pt>
                <c:pt idx="260">
                  <c:v>-58.05</c:v>
                </c:pt>
                <c:pt idx="261">
                  <c:v>-58.11</c:v>
                </c:pt>
                <c:pt idx="262">
                  <c:v>-58.167000000000002</c:v>
                </c:pt>
                <c:pt idx="263">
                  <c:v>-58.222999999999999</c:v>
                </c:pt>
                <c:pt idx="264">
                  <c:v>-58.280999999999999</c:v>
                </c:pt>
                <c:pt idx="265">
                  <c:v>-58.337000000000003</c:v>
                </c:pt>
                <c:pt idx="266">
                  <c:v>-58.392000000000003</c:v>
                </c:pt>
                <c:pt idx="267">
                  <c:v>-58.447000000000003</c:v>
                </c:pt>
                <c:pt idx="268">
                  <c:v>-58.503999999999998</c:v>
                </c:pt>
                <c:pt idx="269">
                  <c:v>-58.561</c:v>
                </c:pt>
                <c:pt idx="270">
                  <c:v>-58.612000000000002</c:v>
                </c:pt>
                <c:pt idx="271">
                  <c:v>-58.665999999999997</c:v>
                </c:pt>
                <c:pt idx="272">
                  <c:v>-58.722000000000001</c:v>
                </c:pt>
                <c:pt idx="273">
                  <c:v>-58.774000000000001</c:v>
                </c:pt>
                <c:pt idx="274">
                  <c:v>-58.835000000000001</c:v>
                </c:pt>
                <c:pt idx="275">
                  <c:v>-58.895000000000003</c:v>
                </c:pt>
                <c:pt idx="276">
                  <c:v>-58.953000000000003</c:v>
                </c:pt>
                <c:pt idx="277">
                  <c:v>-59.006</c:v>
                </c:pt>
                <c:pt idx="278">
                  <c:v>-59.058999999999997</c:v>
                </c:pt>
                <c:pt idx="279">
                  <c:v>-59.119</c:v>
                </c:pt>
                <c:pt idx="280">
                  <c:v>-59.179000000000002</c:v>
                </c:pt>
                <c:pt idx="281">
                  <c:v>-59.234999999999999</c:v>
                </c:pt>
                <c:pt idx="282">
                  <c:v>-59.286000000000001</c:v>
                </c:pt>
                <c:pt idx="283">
                  <c:v>-59.338000000000001</c:v>
                </c:pt>
                <c:pt idx="284">
                  <c:v>-59.396999999999998</c:v>
                </c:pt>
                <c:pt idx="285">
                  <c:v>-59.448</c:v>
                </c:pt>
                <c:pt idx="286">
                  <c:v>-59.499000000000002</c:v>
                </c:pt>
                <c:pt idx="287">
                  <c:v>-59.558</c:v>
                </c:pt>
                <c:pt idx="288">
                  <c:v>-59.613999999999997</c:v>
                </c:pt>
                <c:pt idx="289">
                  <c:v>-59.664000000000001</c:v>
                </c:pt>
                <c:pt idx="290">
                  <c:v>-59.715000000000003</c:v>
                </c:pt>
                <c:pt idx="291">
                  <c:v>-59.774000000000001</c:v>
                </c:pt>
                <c:pt idx="292">
                  <c:v>-59.829000000000001</c:v>
                </c:pt>
                <c:pt idx="293">
                  <c:v>-59.884</c:v>
                </c:pt>
                <c:pt idx="294">
                  <c:v>-59.936</c:v>
                </c:pt>
                <c:pt idx="295">
                  <c:v>-59.994999999999997</c:v>
                </c:pt>
                <c:pt idx="296">
                  <c:v>-60.048999999999999</c:v>
                </c:pt>
                <c:pt idx="297">
                  <c:v>-60.101999999999997</c:v>
                </c:pt>
                <c:pt idx="298">
                  <c:v>-60.158000000000001</c:v>
                </c:pt>
                <c:pt idx="299">
                  <c:v>-60.210999999999999</c:v>
                </c:pt>
                <c:pt idx="300">
                  <c:v>-60.271000000000001</c:v>
                </c:pt>
                <c:pt idx="301">
                  <c:v>-60.323999999999998</c:v>
                </c:pt>
                <c:pt idx="302">
                  <c:v>-60.378999999999998</c:v>
                </c:pt>
                <c:pt idx="303">
                  <c:v>-60.433999999999997</c:v>
                </c:pt>
                <c:pt idx="304">
                  <c:v>-60.488</c:v>
                </c:pt>
                <c:pt idx="305">
                  <c:v>-60.546999999999997</c:v>
                </c:pt>
                <c:pt idx="306">
                  <c:v>-60.6</c:v>
                </c:pt>
                <c:pt idx="307">
                  <c:v>-60.658999999999999</c:v>
                </c:pt>
                <c:pt idx="308">
                  <c:v>-60.713000000000001</c:v>
                </c:pt>
                <c:pt idx="309">
                  <c:v>-60.774000000000001</c:v>
                </c:pt>
                <c:pt idx="310">
                  <c:v>-60.83</c:v>
                </c:pt>
                <c:pt idx="311">
                  <c:v>-60.892000000000003</c:v>
                </c:pt>
                <c:pt idx="312">
                  <c:v>-60.948</c:v>
                </c:pt>
                <c:pt idx="313">
                  <c:v>-61.011000000000003</c:v>
                </c:pt>
                <c:pt idx="314">
                  <c:v>-61.067999999999998</c:v>
                </c:pt>
                <c:pt idx="315">
                  <c:v>-61.119</c:v>
                </c:pt>
                <c:pt idx="316">
                  <c:v>-61.168999999999997</c:v>
                </c:pt>
                <c:pt idx="317">
                  <c:v>-61.225999999999999</c:v>
                </c:pt>
                <c:pt idx="318">
                  <c:v>-61.277000000000001</c:v>
                </c:pt>
                <c:pt idx="319">
                  <c:v>-61.337000000000003</c:v>
                </c:pt>
                <c:pt idx="320">
                  <c:v>-61.396000000000001</c:v>
                </c:pt>
                <c:pt idx="321">
                  <c:v>-61.454999999999998</c:v>
                </c:pt>
                <c:pt idx="322">
                  <c:v>-61.515000000000001</c:v>
                </c:pt>
                <c:pt idx="323">
                  <c:v>-61.573</c:v>
                </c:pt>
                <c:pt idx="324">
                  <c:v>-61.633000000000003</c:v>
                </c:pt>
                <c:pt idx="325">
                  <c:v>-61.686999999999998</c:v>
                </c:pt>
                <c:pt idx="326">
                  <c:v>-61.744</c:v>
                </c:pt>
                <c:pt idx="327">
                  <c:v>-61.793999999999997</c:v>
                </c:pt>
                <c:pt idx="328">
                  <c:v>-61.845999999999997</c:v>
                </c:pt>
                <c:pt idx="329">
                  <c:v>-61.899000000000001</c:v>
                </c:pt>
                <c:pt idx="330">
                  <c:v>-61.95</c:v>
                </c:pt>
                <c:pt idx="331">
                  <c:v>-62</c:v>
                </c:pt>
                <c:pt idx="332">
                  <c:v>-62.058999999999997</c:v>
                </c:pt>
                <c:pt idx="333">
                  <c:v>-62.118000000000002</c:v>
                </c:pt>
                <c:pt idx="334">
                  <c:v>-62.171999999999997</c:v>
                </c:pt>
                <c:pt idx="335">
                  <c:v>-62.223999999999997</c:v>
                </c:pt>
                <c:pt idx="336">
                  <c:v>-62.274000000000001</c:v>
                </c:pt>
                <c:pt idx="337">
                  <c:v>-62.334000000000003</c:v>
                </c:pt>
                <c:pt idx="338">
                  <c:v>-62.387</c:v>
                </c:pt>
                <c:pt idx="339">
                  <c:v>-62.438000000000002</c:v>
                </c:pt>
                <c:pt idx="340">
                  <c:v>-62.494</c:v>
                </c:pt>
                <c:pt idx="341">
                  <c:v>-62.555999999999997</c:v>
                </c:pt>
                <c:pt idx="342">
                  <c:v>-62.607999999999997</c:v>
                </c:pt>
                <c:pt idx="343">
                  <c:v>-62.667999999999999</c:v>
                </c:pt>
                <c:pt idx="344">
                  <c:v>-62.725000000000001</c:v>
                </c:pt>
                <c:pt idx="345">
                  <c:v>-62.783000000000001</c:v>
                </c:pt>
                <c:pt idx="346">
                  <c:v>-62.838999999999999</c:v>
                </c:pt>
                <c:pt idx="347">
                  <c:v>-62.896000000000001</c:v>
                </c:pt>
                <c:pt idx="348">
                  <c:v>-62.948</c:v>
                </c:pt>
                <c:pt idx="349">
                  <c:v>-63</c:v>
                </c:pt>
                <c:pt idx="350">
                  <c:v>-63.052999999999997</c:v>
                </c:pt>
                <c:pt idx="351">
                  <c:v>-63.112000000000002</c:v>
                </c:pt>
                <c:pt idx="352">
                  <c:v>-63.170999999999999</c:v>
                </c:pt>
                <c:pt idx="353">
                  <c:v>-63.23</c:v>
                </c:pt>
                <c:pt idx="354">
                  <c:v>-63.29</c:v>
                </c:pt>
                <c:pt idx="355">
                  <c:v>-63.345999999999997</c:v>
                </c:pt>
                <c:pt idx="356">
                  <c:v>-63.4</c:v>
                </c:pt>
                <c:pt idx="357">
                  <c:v>-63.454999999999998</c:v>
                </c:pt>
                <c:pt idx="358">
                  <c:v>-63.508000000000003</c:v>
                </c:pt>
                <c:pt idx="359">
                  <c:v>-63.564</c:v>
                </c:pt>
                <c:pt idx="360">
                  <c:v>-63.619</c:v>
                </c:pt>
                <c:pt idx="361">
                  <c:v>-63.673999999999999</c:v>
                </c:pt>
                <c:pt idx="362">
                  <c:v>-63.725000000000001</c:v>
                </c:pt>
                <c:pt idx="363">
                  <c:v>-63.777000000000001</c:v>
                </c:pt>
                <c:pt idx="364">
                  <c:v>-63.829000000000001</c:v>
                </c:pt>
                <c:pt idx="365">
                  <c:v>-63.881999999999998</c:v>
                </c:pt>
                <c:pt idx="366">
                  <c:v>-63.936</c:v>
                </c:pt>
                <c:pt idx="367">
                  <c:v>-63.988999999999997</c:v>
                </c:pt>
                <c:pt idx="368">
                  <c:v>-64.040999999999997</c:v>
                </c:pt>
                <c:pt idx="369">
                  <c:v>-64.096999999999994</c:v>
                </c:pt>
                <c:pt idx="370">
                  <c:v>-64.153999999999996</c:v>
                </c:pt>
                <c:pt idx="371">
                  <c:v>-64.210999999999999</c:v>
                </c:pt>
                <c:pt idx="372">
                  <c:v>-64.266999999999996</c:v>
                </c:pt>
                <c:pt idx="373">
                  <c:v>-64.326999999999998</c:v>
                </c:pt>
                <c:pt idx="374">
                  <c:v>-64.382999999999996</c:v>
                </c:pt>
                <c:pt idx="375">
                  <c:v>-64.438999999999993</c:v>
                </c:pt>
                <c:pt idx="376">
                  <c:v>-64.497</c:v>
                </c:pt>
                <c:pt idx="377">
                  <c:v>-64.554000000000002</c:v>
                </c:pt>
                <c:pt idx="378">
                  <c:v>-64.611999999999995</c:v>
                </c:pt>
                <c:pt idx="379">
                  <c:v>-64.671999999999997</c:v>
                </c:pt>
                <c:pt idx="380">
                  <c:v>-64.724999999999994</c:v>
                </c:pt>
                <c:pt idx="381">
                  <c:v>-64.775999999999996</c:v>
                </c:pt>
                <c:pt idx="382">
                  <c:v>-64.83</c:v>
                </c:pt>
                <c:pt idx="383">
                  <c:v>-64.887</c:v>
                </c:pt>
                <c:pt idx="384">
                  <c:v>-64.941999999999993</c:v>
                </c:pt>
                <c:pt idx="385">
                  <c:v>-64.995000000000005</c:v>
                </c:pt>
                <c:pt idx="386">
                  <c:v>-65.046999999999997</c:v>
                </c:pt>
                <c:pt idx="387">
                  <c:v>-65.103999999999999</c:v>
                </c:pt>
                <c:pt idx="388">
                  <c:v>-65.162999999999997</c:v>
                </c:pt>
                <c:pt idx="389">
                  <c:v>-65.221999999999994</c:v>
                </c:pt>
                <c:pt idx="390">
                  <c:v>-65.28</c:v>
                </c:pt>
                <c:pt idx="391">
                  <c:v>-65.337000000000003</c:v>
                </c:pt>
                <c:pt idx="392">
                  <c:v>-65.394000000000005</c:v>
                </c:pt>
                <c:pt idx="393">
                  <c:v>-65.448999999999998</c:v>
                </c:pt>
                <c:pt idx="394">
                  <c:v>-65.504000000000005</c:v>
                </c:pt>
                <c:pt idx="395">
                  <c:v>-65.56</c:v>
                </c:pt>
                <c:pt idx="396">
                  <c:v>-65.616</c:v>
                </c:pt>
                <c:pt idx="397">
                  <c:v>-65.67</c:v>
                </c:pt>
                <c:pt idx="398">
                  <c:v>-65.725999999999999</c:v>
                </c:pt>
                <c:pt idx="399">
                  <c:v>-65.78</c:v>
                </c:pt>
                <c:pt idx="400">
                  <c:v>-65.834999999999994</c:v>
                </c:pt>
                <c:pt idx="401">
                  <c:v>-65.891999999999996</c:v>
                </c:pt>
                <c:pt idx="402">
                  <c:v>-65.947999999999993</c:v>
                </c:pt>
                <c:pt idx="403">
                  <c:v>-66.004000000000005</c:v>
                </c:pt>
                <c:pt idx="404">
                  <c:v>-66.063999999999993</c:v>
                </c:pt>
                <c:pt idx="405">
                  <c:v>-66.114999999999995</c:v>
                </c:pt>
                <c:pt idx="406">
                  <c:v>-66.17</c:v>
                </c:pt>
                <c:pt idx="407">
                  <c:v>-66.225999999999999</c:v>
                </c:pt>
                <c:pt idx="408">
                  <c:v>-66.284999999999997</c:v>
                </c:pt>
                <c:pt idx="409">
                  <c:v>-66.337000000000003</c:v>
                </c:pt>
                <c:pt idx="410">
                  <c:v>-66.393000000000001</c:v>
                </c:pt>
                <c:pt idx="411">
                  <c:v>-66.447000000000003</c:v>
                </c:pt>
                <c:pt idx="412">
                  <c:v>-66.501000000000005</c:v>
                </c:pt>
                <c:pt idx="413">
                  <c:v>-66.555999999999997</c:v>
                </c:pt>
                <c:pt idx="414">
                  <c:v>-66.608999999999995</c:v>
                </c:pt>
                <c:pt idx="415">
                  <c:v>-66.661000000000001</c:v>
                </c:pt>
                <c:pt idx="416">
                  <c:v>-66.718999999999994</c:v>
                </c:pt>
                <c:pt idx="417">
                  <c:v>-66.771000000000001</c:v>
                </c:pt>
                <c:pt idx="418">
                  <c:v>-66.822000000000003</c:v>
                </c:pt>
                <c:pt idx="419">
                  <c:v>-66.875</c:v>
                </c:pt>
                <c:pt idx="420">
                  <c:v>-66.932000000000002</c:v>
                </c:pt>
                <c:pt idx="421">
                  <c:v>-66.983000000000004</c:v>
                </c:pt>
                <c:pt idx="422">
                  <c:v>-67.036000000000001</c:v>
                </c:pt>
                <c:pt idx="423">
                  <c:v>-67.093000000000004</c:v>
                </c:pt>
                <c:pt idx="424">
                  <c:v>-67.144999999999996</c:v>
                </c:pt>
                <c:pt idx="425">
                  <c:v>-67.197999999999993</c:v>
                </c:pt>
                <c:pt idx="426">
                  <c:v>-67.253</c:v>
                </c:pt>
                <c:pt idx="427">
                  <c:v>-67.305999999999997</c:v>
                </c:pt>
                <c:pt idx="428">
                  <c:v>-67.356999999999999</c:v>
                </c:pt>
                <c:pt idx="429">
                  <c:v>-67.406999999999996</c:v>
                </c:pt>
                <c:pt idx="430">
                  <c:v>-67.456000000000003</c:v>
                </c:pt>
                <c:pt idx="431">
                  <c:v>-67.513000000000005</c:v>
                </c:pt>
                <c:pt idx="432">
                  <c:v>-67.570999999999998</c:v>
                </c:pt>
                <c:pt idx="433">
                  <c:v>-67.622</c:v>
                </c:pt>
                <c:pt idx="434">
                  <c:v>-67.680000000000007</c:v>
                </c:pt>
                <c:pt idx="435">
                  <c:v>-67.73</c:v>
                </c:pt>
                <c:pt idx="436">
                  <c:v>-67.787999999999997</c:v>
                </c:pt>
                <c:pt idx="437">
                  <c:v>-67.84</c:v>
                </c:pt>
                <c:pt idx="438">
                  <c:v>-67.897000000000006</c:v>
                </c:pt>
                <c:pt idx="439">
                  <c:v>-67.948999999999998</c:v>
                </c:pt>
                <c:pt idx="440">
                  <c:v>-68</c:v>
                </c:pt>
                <c:pt idx="441">
                  <c:v>-68.054000000000002</c:v>
                </c:pt>
                <c:pt idx="442">
                  <c:v>-68.111999999999995</c:v>
                </c:pt>
                <c:pt idx="443">
                  <c:v>-68.167000000000002</c:v>
                </c:pt>
                <c:pt idx="444">
                  <c:v>-68.224999999999994</c:v>
                </c:pt>
                <c:pt idx="445">
                  <c:v>-68.281999999999996</c:v>
                </c:pt>
                <c:pt idx="446">
                  <c:v>-68.34</c:v>
                </c:pt>
                <c:pt idx="447">
                  <c:v>-68.396000000000001</c:v>
                </c:pt>
                <c:pt idx="448">
                  <c:v>-68.451999999999998</c:v>
                </c:pt>
                <c:pt idx="449">
                  <c:v>-68.507000000000005</c:v>
                </c:pt>
                <c:pt idx="450">
                  <c:v>-68.558999999999997</c:v>
                </c:pt>
                <c:pt idx="451">
                  <c:v>-68.617000000000004</c:v>
                </c:pt>
                <c:pt idx="452">
                  <c:v>-68.674999999999997</c:v>
                </c:pt>
                <c:pt idx="453">
                  <c:v>-68.733000000000004</c:v>
                </c:pt>
                <c:pt idx="454">
                  <c:v>-68.790999999999997</c:v>
                </c:pt>
                <c:pt idx="455">
                  <c:v>-68.846999999999994</c:v>
                </c:pt>
                <c:pt idx="456">
                  <c:v>-68.902000000000001</c:v>
                </c:pt>
                <c:pt idx="457">
                  <c:v>-68.953000000000003</c:v>
                </c:pt>
                <c:pt idx="458">
                  <c:v>-69.006</c:v>
                </c:pt>
                <c:pt idx="459">
                  <c:v>-69.057000000000002</c:v>
                </c:pt>
                <c:pt idx="460">
                  <c:v>-69.108000000000004</c:v>
                </c:pt>
                <c:pt idx="461">
                  <c:v>-69.164000000000001</c:v>
                </c:pt>
                <c:pt idx="462">
                  <c:v>-69.221000000000004</c:v>
                </c:pt>
                <c:pt idx="463">
                  <c:v>-69.271000000000001</c:v>
                </c:pt>
                <c:pt idx="464">
                  <c:v>-69.323999999999998</c:v>
                </c:pt>
                <c:pt idx="465">
                  <c:v>-69.376999999999995</c:v>
                </c:pt>
                <c:pt idx="466">
                  <c:v>-69.430000000000007</c:v>
                </c:pt>
                <c:pt idx="467">
                  <c:v>-69.48</c:v>
                </c:pt>
                <c:pt idx="468">
                  <c:v>-69.533000000000001</c:v>
                </c:pt>
                <c:pt idx="469">
                  <c:v>-69.59</c:v>
                </c:pt>
                <c:pt idx="470">
                  <c:v>-69.64</c:v>
                </c:pt>
                <c:pt idx="471">
                  <c:v>-69.697999999999993</c:v>
                </c:pt>
                <c:pt idx="472">
                  <c:v>-69.75</c:v>
                </c:pt>
                <c:pt idx="473">
                  <c:v>-69.808000000000007</c:v>
                </c:pt>
                <c:pt idx="474">
                  <c:v>-69.858000000000004</c:v>
                </c:pt>
                <c:pt idx="475">
                  <c:v>-69.909000000000006</c:v>
                </c:pt>
                <c:pt idx="476">
                  <c:v>-69.968999999999994</c:v>
                </c:pt>
                <c:pt idx="477">
                  <c:v>-70.025999999999996</c:v>
                </c:pt>
                <c:pt idx="478">
                  <c:v>-70.078000000000003</c:v>
                </c:pt>
                <c:pt idx="479">
                  <c:v>-70.13</c:v>
                </c:pt>
                <c:pt idx="480">
                  <c:v>-70.186999999999998</c:v>
                </c:pt>
                <c:pt idx="481">
                  <c:v>-70.239999999999995</c:v>
                </c:pt>
                <c:pt idx="482">
                  <c:v>-70.296999999999997</c:v>
                </c:pt>
                <c:pt idx="483">
                  <c:v>-70.349000000000004</c:v>
                </c:pt>
                <c:pt idx="484">
                  <c:v>-70.400999999999996</c:v>
                </c:pt>
                <c:pt idx="485">
                  <c:v>-70.454999999999998</c:v>
                </c:pt>
                <c:pt idx="486">
                  <c:v>-70.507000000000005</c:v>
                </c:pt>
                <c:pt idx="487">
                  <c:v>-70.557000000000002</c:v>
                </c:pt>
                <c:pt idx="488">
                  <c:v>-70.608000000000004</c:v>
                </c:pt>
                <c:pt idx="489">
                  <c:v>-70.661000000000001</c:v>
                </c:pt>
                <c:pt idx="490">
                  <c:v>-70.715000000000003</c:v>
                </c:pt>
                <c:pt idx="491">
                  <c:v>-70.768000000000001</c:v>
                </c:pt>
                <c:pt idx="492">
                  <c:v>-70.822999999999993</c:v>
                </c:pt>
                <c:pt idx="493">
                  <c:v>-70.876999999999995</c:v>
                </c:pt>
                <c:pt idx="494">
                  <c:v>-70.933999999999997</c:v>
                </c:pt>
                <c:pt idx="495">
                  <c:v>-70.988</c:v>
                </c:pt>
                <c:pt idx="496">
                  <c:v>-71.045000000000002</c:v>
                </c:pt>
                <c:pt idx="497">
                  <c:v>-71.096000000000004</c:v>
                </c:pt>
                <c:pt idx="498">
                  <c:v>-71.147000000000006</c:v>
                </c:pt>
                <c:pt idx="499">
                  <c:v>-71.204999999999998</c:v>
                </c:pt>
                <c:pt idx="500">
                  <c:v>-71.257000000000005</c:v>
                </c:pt>
                <c:pt idx="501">
                  <c:v>-71.307000000000002</c:v>
                </c:pt>
                <c:pt idx="502">
                  <c:v>-71.366</c:v>
                </c:pt>
                <c:pt idx="503">
                  <c:v>-71.424000000000007</c:v>
                </c:pt>
                <c:pt idx="504">
                  <c:v>-71.481999999999999</c:v>
                </c:pt>
                <c:pt idx="505">
                  <c:v>-71.540999999999997</c:v>
                </c:pt>
                <c:pt idx="506">
                  <c:v>-71.593000000000004</c:v>
                </c:pt>
                <c:pt idx="507">
                  <c:v>-71.650000000000006</c:v>
                </c:pt>
                <c:pt idx="508">
                  <c:v>-71.703999999999994</c:v>
                </c:pt>
                <c:pt idx="509">
                  <c:v>-71.757999999999996</c:v>
                </c:pt>
                <c:pt idx="510">
                  <c:v>-71.81</c:v>
                </c:pt>
                <c:pt idx="511">
                  <c:v>-71.861000000000004</c:v>
                </c:pt>
                <c:pt idx="512">
                  <c:v>-71.915999999999997</c:v>
                </c:pt>
                <c:pt idx="513">
                  <c:v>-71.97</c:v>
                </c:pt>
                <c:pt idx="514">
                  <c:v>-72.025000000000006</c:v>
                </c:pt>
                <c:pt idx="515">
                  <c:v>-72.081000000000003</c:v>
                </c:pt>
                <c:pt idx="516">
                  <c:v>-72.138000000000005</c:v>
                </c:pt>
                <c:pt idx="517">
                  <c:v>-72.191999999999993</c:v>
                </c:pt>
                <c:pt idx="518">
                  <c:v>-72.244</c:v>
                </c:pt>
                <c:pt idx="519">
                  <c:v>-72.3</c:v>
                </c:pt>
                <c:pt idx="520">
                  <c:v>-72.352999999999994</c:v>
                </c:pt>
                <c:pt idx="521">
                  <c:v>-72.403999999999996</c:v>
                </c:pt>
                <c:pt idx="522">
                  <c:v>-72.462999999999994</c:v>
                </c:pt>
                <c:pt idx="523">
                  <c:v>-72.515000000000001</c:v>
                </c:pt>
                <c:pt idx="524">
                  <c:v>-72.572000000000003</c:v>
                </c:pt>
                <c:pt idx="525">
                  <c:v>-72.626000000000005</c:v>
                </c:pt>
                <c:pt idx="526">
                  <c:v>-72.676000000000002</c:v>
                </c:pt>
                <c:pt idx="527">
                  <c:v>-72.727000000000004</c:v>
                </c:pt>
                <c:pt idx="528">
                  <c:v>-72.786000000000001</c:v>
                </c:pt>
                <c:pt idx="529">
                  <c:v>-72.837000000000003</c:v>
                </c:pt>
                <c:pt idx="530">
                  <c:v>-72.891999999999996</c:v>
                </c:pt>
                <c:pt idx="531">
                  <c:v>-72.944999999999993</c:v>
                </c:pt>
                <c:pt idx="532">
                  <c:v>-72.995999999999995</c:v>
                </c:pt>
                <c:pt idx="533">
                  <c:v>-73.046999999999997</c:v>
                </c:pt>
                <c:pt idx="534">
                  <c:v>-73.099999999999994</c:v>
                </c:pt>
                <c:pt idx="535">
                  <c:v>-73.155000000000001</c:v>
                </c:pt>
                <c:pt idx="536">
                  <c:v>-73.203999999999994</c:v>
                </c:pt>
                <c:pt idx="537">
                  <c:v>-73.257000000000005</c:v>
                </c:pt>
                <c:pt idx="538">
                  <c:v>-73.311000000000007</c:v>
                </c:pt>
                <c:pt idx="539">
                  <c:v>-73.367999999999995</c:v>
                </c:pt>
                <c:pt idx="540">
                  <c:v>-73.423000000000002</c:v>
                </c:pt>
                <c:pt idx="541">
                  <c:v>-73.478999999999999</c:v>
                </c:pt>
                <c:pt idx="542">
                  <c:v>-73.534999999999997</c:v>
                </c:pt>
                <c:pt idx="543">
                  <c:v>-73.590999999999994</c:v>
                </c:pt>
                <c:pt idx="544">
                  <c:v>-73.647000000000006</c:v>
                </c:pt>
                <c:pt idx="545">
                  <c:v>-73.703999999999994</c:v>
                </c:pt>
                <c:pt idx="546">
                  <c:v>-73.756</c:v>
                </c:pt>
                <c:pt idx="547">
                  <c:v>-73.808000000000007</c:v>
                </c:pt>
                <c:pt idx="548">
                  <c:v>-73.861000000000004</c:v>
                </c:pt>
                <c:pt idx="549">
                  <c:v>-73.91</c:v>
                </c:pt>
                <c:pt idx="550">
                  <c:v>-73.963999999999999</c:v>
                </c:pt>
                <c:pt idx="551">
                  <c:v>-74.015000000000001</c:v>
                </c:pt>
                <c:pt idx="552">
                  <c:v>-74.069999999999993</c:v>
                </c:pt>
                <c:pt idx="553">
                  <c:v>-74.126999999999995</c:v>
                </c:pt>
                <c:pt idx="554">
                  <c:v>-74.180999999999997</c:v>
                </c:pt>
                <c:pt idx="555">
                  <c:v>-74.233000000000004</c:v>
                </c:pt>
                <c:pt idx="556">
                  <c:v>-74.290999999999997</c:v>
                </c:pt>
                <c:pt idx="557">
                  <c:v>-74.341999999999999</c:v>
                </c:pt>
                <c:pt idx="558">
                  <c:v>-74.394000000000005</c:v>
                </c:pt>
                <c:pt idx="559">
                  <c:v>-74.444999999999993</c:v>
                </c:pt>
                <c:pt idx="560">
                  <c:v>-74.495999999999995</c:v>
                </c:pt>
                <c:pt idx="561">
                  <c:v>-74.546000000000006</c:v>
                </c:pt>
                <c:pt idx="562">
                  <c:v>-74.597999999999999</c:v>
                </c:pt>
                <c:pt idx="563">
                  <c:v>-74.649000000000001</c:v>
                </c:pt>
                <c:pt idx="564">
                  <c:v>-74.700999999999993</c:v>
                </c:pt>
                <c:pt idx="565">
                  <c:v>-74.751999999999995</c:v>
                </c:pt>
                <c:pt idx="566">
                  <c:v>-74.804000000000002</c:v>
                </c:pt>
                <c:pt idx="567">
                  <c:v>-74.853999999999999</c:v>
                </c:pt>
                <c:pt idx="568">
                  <c:v>-74.905000000000001</c:v>
                </c:pt>
                <c:pt idx="569">
                  <c:v>-74.957999999999998</c:v>
                </c:pt>
                <c:pt idx="570">
                  <c:v>-75.013000000000005</c:v>
                </c:pt>
                <c:pt idx="571">
                  <c:v>-75.066000000000003</c:v>
                </c:pt>
                <c:pt idx="572">
                  <c:v>-75.12</c:v>
                </c:pt>
                <c:pt idx="573">
                  <c:v>-75.177999999999997</c:v>
                </c:pt>
                <c:pt idx="574">
                  <c:v>-75.228999999999999</c:v>
                </c:pt>
                <c:pt idx="575">
                  <c:v>-75.281999999999996</c:v>
                </c:pt>
                <c:pt idx="576">
                  <c:v>-75.335999999999999</c:v>
                </c:pt>
                <c:pt idx="577">
                  <c:v>-75.39</c:v>
                </c:pt>
                <c:pt idx="578">
                  <c:v>-75.44</c:v>
                </c:pt>
                <c:pt idx="579">
                  <c:v>-75.491</c:v>
                </c:pt>
                <c:pt idx="580">
                  <c:v>-75.549000000000007</c:v>
                </c:pt>
                <c:pt idx="581">
                  <c:v>-75.600999999999999</c:v>
                </c:pt>
                <c:pt idx="582">
                  <c:v>-75.656000000000006</c:v>
                </c:pt>
                <c:pt idx="583">
                  <c:v>-75.712999999999994</c:v>
                </c:pt>
                <c:pt idx="584">
                  <c:v>-75.768000000000001</c:v>
                </c:pt>
                <c:pt idx="585">
                  <c:v>-75.822000000000003</c:v>
                </c:pt>
                <c:pt idx="586">
                  <c:v>-75.876999999999995</c:v>
                </c:pt>
                <c:pt idx="587">
                  <c:v>-75.930000000000007</c:v>
                </c:pt>
                <c:pt idx="588">
                  <c:v>-75.986000000000004</c:v>
                </c:pt>
                <c:pt idx="589">
                  <c:v>-76.045000000000002</c:v>
                </c:pt>
                <c:pt idx="590">
                  <c:v>-76.099000000000004</c:v>
                </c:pt>
                <c:pt idx="591">
                  <c:v>-76.150000000000006</c:v>
                </c:pt>
                <c:pt idx="592">
                  <c:v>-76.207999999999998</c:v>
                </c:pt>
                <c:pt idx="593">
                  <c:v>-76.262</c:v>
                </c:pt>
                <c:pt idx="594">
                  <c:v>-76.311999999999998</c:v>
                </c:pt>
                <c:pt idx="595">
                  <c:v>-76.366</c:v>
                </c:pt>
                <c:pt idx="596">
                  <c:v>-76.42</c:v>
                </c:pt>
                <c:pt idx="597">
                  <c:v>-76.471999999999994</c:v>
                </c:pt>
                <c:pt idx="598">
                  <c:v>-76.522999999999996</c:v>
                </c:pt>
                <c:pt idx="599">
                  <c:v>-76.575000000000003</c:v>
                </c:pt>
                <c:pt idx="600">
                  <c:v>-76.63</c:v>
                </c:pt>
                <c:pt idx="601">
                  <c:v>-76.683999999999997</c:v>
                </c:pt>
                <c:pt idx="602">
                  <c:v>-76.736999999999995</c:v>
                </c:pt>
                <c:pt idx="603">
                  <c:v>-76.793000000000006</c:v>
                </c:pt>
                <c:pt idx="604">
                  <c:v>-76.849999999999994</c:v>
                </c:pt>
                <c:pt idx="605">
                  <c:v>-76.902000000000001</c:v>
                </c:pt>
                <c:pt idx="606">
                  <c:v>-76.951999999999998</c:v>
                </c:pt>
                <c:pt idx="607">
                  <c:v>-77.001999999999995</c:v>
                </c:pt>
                <c:pt idx="608">
                  <c:v>-77.052000000000007</c:v>
                </c:pt>
                <c:pt idx="609">
                  <c:v>-77.100999999999999</c:v>
                </c:pt>
                <c:pt idx="610">
                  <c:v>-77.153000000000006</c:v>
                </c:pt>
                <c:pt idx="611">
                  <c:v>-77.206000000000003</c:v>
                </c:pt>
                <c:pt idx="612">
                  <c:v>-77.260000000000005</c:v>
                </c:pt>
                <c:pt idx="613">
                  <c:v>-77.316000000000003</c:v>
                </c:pt>
                <c:pt idx="614">
                  <c:v>-77.366</c:v>
                </c:pt>
                <c:pt idx="615">
                  <c:v>-77.421000000000006</c:v>
                </c:pt>
                <c:pt idx="616">
                  <c:v>-77.474000000000004</c:v>
                </c:pt>
                <c:pt idx="617">
                  <c:v>-77.527000000000001</c:v>
                </c:pt>
                <c:pt idx="618">
                  <c:v>-77.576999999999998</c:v>
                </c:pt>
                <c:pt idx="619">
                  <c:v>-77.632000000000005</c:v>
                </c:pt>
                <c:pt idx="620">
                  <c:v>-77.680999999999997</c:v>
                </c:pt>
                <c:pt idx="621">
                  <c:v>-77.736000000000004</c:v>
                </c:pt>
                <c:pt idx="622">
                  <c:v>-77.787000000000006</c:v>
                </c:pt>
                <c:pt idx="623">
                  <c:v>-77.835999999999999</c:v>
                </c:pt>
                <c:pt idx="624">
                  <c:v>-77.888999999999996</c:v>
                </c:pt>
                <c:pt idx="625">
                  <c:v>-77.94</c:v>
                </c:pt>
                <c:pt idx="626">
                  <c:v>-77.992999999999995</c:v>
                </c:pt>
                <c:pt idx="627">
                  <c:v>-78.045000000000002</c:v>
                </c:pt>
                <c:pt idx="628">
                  <c:v>-78.099999999999994</c:v>
                </c:pt>
                <c:pt idx="629">
                  <c:v>-78.150000000000006</c:v>
                </c:pt>
                <c:pt idx="630">
                  <c:v>-78.203999999999994</c:v>
                </c:pt>
                <c:pt idx="631">
                  <c:v>-78.254999999999995</c:v>
                </c:pt>
                <c:pt idx="632">
                  <c:v>-78.308000000000007</c:v>
                </c:pt>
                <c:pt idx="633">
                  <c:v>-78.361000000000004</c:v>
                </c:pt>
                <c:pt idx="634">
                  <c:v>-78.41</c:v>
                </c:pt>
                <c:pt idx="635">
                  <c:v>-78.459000000000003</c:v>
                </c:pt>
                <c:pt idx="636">
                  <c:v>-78.510000000000005</c:v>
                </c:pt>
                <c:pt idx="637">
                  <c:v>-78.563000000000002</c:v>
                </c:pt>
                <c:pt idx="638">
                  <c:v>-78.614999999999995</c:v>
                </c:pt>
                <c:pt idx="639">
                  <c:v>-78.668000000000006</c:v>
                </c:pt>
                <c:pt idx="640">
                  <c:v>-78.716999999999999</c:v>
                </c:pt>
                <c:pt idx="641">
                  <c:v>-78.766000000000005</c:v>
                </c:pt>
                <c:pt idx="642">
                  <c:v>-78.816999999999993</c:v>
                </c:pt>
                <c:pt idx="643">
                  <c:v>-78.870999999999995</c:v>
                </c:pt>
                <c:pt idx="644">
                  <c:v>-78.921999999999997</c:v>
                </c:pt>
                <c:pt idx="645">
                  <c:v>-78.974999999999994</c:v>
                </c:pt>
                <c:pt idx="646">
                  <c:v>-79.027000000000001</c:v>
                </c:pt>
                <c:pt idx="647">
                  <c:v>-79.075999999999993</c:v>
                </c:pt>
                <c:pt idx="648">
                  <c:v>-79.129000000000005</c:v>
                </c:pt>
                <c:pt idx="649">
                  <c:v>-79.183000000000007</c:v>
                </c:pt>
                <c:pt idx="650">
                  <c:v>-79.236999999999995</c:v>
                </c:pt>
                <c:pt idx="651">
                  <c:v>-79.290000000000006</c:v>
                </c:pt>
                <c:pt idx="652">
                  <c:v>-79.338999999999999</c:v>
                </c:pt>
                <c:pt idx="653">
                  <c:v>-79.391999999999996</c:v>
                </c:pt>
                <c:pt idx="654">
                  <c:v>-79.441000000000003</c:v>
                </c:pt>
                <c:pt idx="655">
                  <c:v>-79.497</c:v>
                </c:pt>
                <c:pt idx="656">
                  <c:v>-79.552999999999997</c:v>
                </c:pt>
                <c:pt idx="657">
                  <c:v>-79.608999999999995</c:v>
                </c:pt>
                <c:pt idx="658">
                  <c:v>-79.658000000000001</c:v>
                </c:pt>
                <c:pt idx="659">
                  <c:v>-79.707999999999998</c:v>
                </c:pt>
                <c:pt idx="660">
                  <c:v>-79.757999999999996</c:v>
                </c:pt>
                <c:pt idx="661">
                  <c:v>-79.811000000000007</c:v>
                </c:pt>
                <c:pt idx="662">
                  <c:v>-79.861999999999995</c:v>
                </c:pt>
                <c:pt idx="663">
                  <c:v>-79.912999999999997</c:v>
                </c:pt>
                <c:pt idx="664">
                  <c:v>-79.968000000000004</c:v>
                </c:pt>
                <c:pt idx="665">
                  <c:v>-80.019000000000005</c:v>
                </c:pt>
                <c:pt idx="666">
                  <c:v>-80.070999999999998</c:v>
                </c:pt>
                <c:pt idx="667">
                  <c:v>-80.122</c:v>
                </c:pt>
                <c:pt idx="668">
                  <c:v>-80.174000000000007</c:v>
                </c:pt>
                <c:pt idx="669">
                  <c:v>-80.225999999999999</c:v>
                </c:pt>
                <c:pt idx="670">
                  <c:v>-80.275000000000006</c:v>
                </c:pt>
                <c:pt idx="671">
                  <c:v>-80.33</c:v>
                </c:pt>
                <c:pt idx="672">
                  <c:v>-80.381</c:v>
                </c:pt>
                <c:pt idx="673">
                  <c:v>-80.430999999999997</c:v>
                </c:pt>
                <c:pt idx="674">
                  <c:v>-80.48</c:v>
                </c:pt>
                <c:pt idx="675">
                  <c:v>-80.528999999999996</c:v>
                </c:pt>
                <c:pt idx="676">
                  <c:v>-80.578999999999994</c:v>
                </c:pt>
                <c:pt idx="677">
                  <c:v>-80.632999999999996</c:v>
                </c:pt>
                <c:pt idx="678">
                  <c:v>-80.683000000000007</c:v>
                </c:pt>
                <c:pt idx="679">
                  <c:v>-80.736000000000004</c:v>
                </c:pt>
                <c:pt idx="680">
                  <c:v>-80.789000000000001</c:v>
                </c:pt>
                <c:pt idx="681">
                  <c:v>-80.837999999999994</c:v>
                </c:pt>
                <c:pt idx="682">
                  <c:v>-80.888999999999996</c:v>
                </c:pt>
                <c:pt idx="683">
                  <c:v>-80.941000000000003</c:v>
                </c:pt>
                <c:pt idx="684">
                  <c:v>-80.991</c:v>
                </c:pt>
                <c:pt idx="685">
                  <c:v>-81.043000000000006</c:v>
                </c:pt>
                <c:pt idx="686">
                  <c:v>-81.096999999999994</c:v>
                </c:pt>
                <c:pt idx="687">
                  <c:v>-81.150000000000006</c:v>
                </c:pt>
                <c:pt idx="688">
                  <c:v>-81.2</c:v>
                </c:pt>
                <c:pt idx="689">
                  <c:v>-81.251999999999995</c:v>
                </c:pt>
                <c:pt idx="690">
                  <c:v>-81.304000000000002</c:v>
                </c:pt>
                <c:pt idx="691">
                  <c:v>-81.355999999999995</c:v>
                </c:pt>
                <c:pt idx="692">
                  <c:v>-81.408000000000001</c:v>
                </c:pt>
                <c:pt idx="693">
                  <c:v>-81.460999999999999</c:v>
                </c:pt>
                <c:pt idx="694">
                  <c:v>-81.510999999999996</c:v>
                </c:pt>
                <c:pt idx="695">
                  <c:v>-81.566999999999993</c:v>
                </c:pt>
                <c:pt idx="696">
                  <c:v>-81.614999999999995</c:v>
                </c:pt>
                <c:pt idx="697">
                  <c:v>-81.668000000000006</c:v>
                </c:pt>
                <c:pt idx="698">
                  <c:v>-81.716999999999999</c:v>
                </c:pt>
                <c:pt idx="699">
                  <c:v>-81.771000000000001</c:v>
                </c:pt>
                <c:pt idx="700">
                  <c:v>-81.823999999999998</c:v>
                </c:pt>
                <c:pt idx="701">
                  <c:v>-81.876000000000005</c:v>
                </c:pt>
                <c:pt idx="702">
                  <c:v>-81.924999999999997</c:v>
                </c:pt>
                <c:pt idx="703">
                  <c:v>-81.975999999999999</c:v>
                </c:pt>
                <c:pt idx="704">
                  <c:v>-82.025999999999996</c:v>
                </c:pt>
                <c:pt idx="705">
                  <c:v>-82.076999999999998</c:v>
                </c:pt>
                <c:pt idx="706">
                  <c:v>-82.129000000000005</c:v>
                </c:pt>
                <c:pt idx="707">
                  <c:v>-82.18</c:v>
                </c:pt>
                <c:pt idx="708">
                  <c:v>-82.23</c:v>
                </c:pt>
                <c:pt idx="709">
                  <c:v>-82.281000000000006</c:v>
                </c:pt>
                <c:pt idx="710">
                  <c:v>-82.332999999999998</c:v>
                </c:pt>
                <c:pt idx="711">
                  <c:v>-82.385999999999996</c:v>
                </c:pt>
                <c:pt idx="712">
                  <c:v>-82.438999999999993</c:v>
                </c:pt>
                <c:pt idx="713">
                  <c:v>-82.492000000000004</c:v>
                </c:pt>
                <c:pt idx="714">
                  <c:v>-82.543999999999997</c:v>
                </c:pt>
                <c:pt idx="715">
                  <c:v>-82.594999999999999</c:v>
                </c:pt>
                <c:pt idx="716">
                  <c:v>-82.646000000000001</c:v>
                </c:pt>
                <c:pt idx="717">
                  <c:v>-82.698999999999998</c:v>
                </c:pt>
                <c:pt idx="718">
                  <c:v>-82.751999999999995</c:v>
                </c:pt>
                <c:pt idx="719">
                  <c:v>-82.801000000000002</c:v>
                </c:pt>
                <c:pt idx="720">
                  <c:v>-82.850999999999999</c:v>
                </c:pt>
                <c:pt idx="721">
                  <c:v>-82.900999999999996</c:v>
                </c:pt>
                <c:pt idx="722">
                  <c:v>-82.950999999999993</c:v>
                </c:pt>
                <c:pt idx="723">
                  <c:v>-83</c:v>
                </c:pt>
                <c:pt idx="724">
                  <c:v>-83.054000000000002</c:v>
                </c:pt>
                <c:pt idx="725">
                  <c:v>-83.105999999999995</c:v>
                </c:pt>
                <c:pt idx="726">
                  <c:v>-83.156000000000006</c:v>
                </c:pt>
                <c:pt idx="727">
                  <c:v>-83.207999999999998</c:v>
                </c:pt>
                <c:pt idx="728">
                  <c:v>-83.262</c:v>
                </c:pt>
                <c:pt idx="729">
                  <c:v>-83.314999999999998</c:v>
                </c:pt>
                <c:pt idx="730">
                  <c:v>-83.364999999999995</c:v>
                </c:pt>
                <c:pt idx="731">
                  <c:v>-83.417000000000002</c:v>
                </c:pt>
                <c:pt idx="732">
                  <c:v>-83.466999999999999</c:v>
                </c:pt>
                <c:pt idx="733">
                  <c:v>-83.518000000000001</c:v>
                </c:pt>
                <c:pt idx="734">
                  <c:v>-83.57</c:v>
                </c:pt>
                <c:pt idx="735">
                  <c:v>-83.623999999999995</c:v>
                </c:pt>
                <c:pt idx="736">
                  <c:v>-83.676000000000002</c:v>
                </c:pt>
                <c:pt idx="737">
                  <c:v>-83.730999999999995</c:v>
                </c:pt>
                <c:pt idx="738">
                  <c:v>-83.781999999999996</c:v>
                </c:pt>
                <c:pt idx="739">
                  <c:v>-83.835999999999999</c:v>
                </c:pt>
                <c:pt idx="740">
                  <c:v>-83.891000000000005</c:v>
                </c:pt>
                <c:pt idx="741">
                  <c:v>-83.941999999999993</c:v>
                </c:pt>
                <c:pt idx="742">
                  <c:v>-83.992000000000004</c:v>
                </c:pt>
                <c:pt idx="743">
                  <c:v>-84.043999999999997</c:v>
                </c:pt>
                <c:pt idx="744">
                  <c:v>-84.094999999999999</c:v>
                </c:pt>
                <c:pt idx="745">
                  <c:v>-84.147999999999996</c:v>
                </c:pt>
                <c:pt idx="746">
                  <c:v>-84.198999999999998</c:v>
                </c:pt>
                <c:pt idx="747">
                  <c:v>-84.251000000000005</c:v>
                </c:pt>
                <c:pt idx="748">
                  <c:v>-84.304000000000002</c:v>
                </c:pt>
                <c:pt idx="749">
                  <c:v>-84.355999999999995</c:v>
                </c:pt>
                <c:pt idx="750">
                  <c:v>-84.406999999999996</c:v>
                </c:pt>
                <c:pt idx="751">
                  <c:v>-84.456000000000003</c:v>
                </c:pt>
                <c:pt idx="752">
                  <c:v>-84.509</c:v>
                </c:pt>
                <c:pt idx="753">
                  <c:v>-84.561999999999998</c:v>
                </c:pt>
                <c:pt idx="754">
                  <c:v>-84.613</c:v>
                </c:pt>
                <c:pt idx="755">
                  <c:v>-84.664000000000001</c:v>
                </c:pt>
                <c:pt idx="756">
                  <c:v>-84.713999999999999</c:v>
                </c:pt>
                <c:pt idx="757">
                  <c:v>-84.763999999999996</c:v>
                </c:pt>
                <c:pt idx="758">
                  <c:v>-84.814999999999998</c:v>
                </c:pt>
                <c:pt idx="759">
                  <c:v>-84.867999999999995</c:v>
                </c:pt>
                <c:pt idx="760">
                  <c:v>-84.918999999999997</c:v>
                </c:pt>
                <c:pt idx="761">
                  <c:v>-84.971999999999994</c:v>
                </c:pt>
                <c:pt idx="762">
                  <c:v>-85.022999999999996</c:v>
                </c:pt>
                <c:pt idx="763">
                  <c:v>-85.075999999999993</c:v>
                </c:pt>
                <c:pt idx="764">
                  <c:v>-85.128</c:v>
                </c:pt>
                <c:pt idx="765">
                  <c:v>-85.18</c:v>
                </c:pt>
                <c:pt idx="766">
                  <c:v>-85.230999999999995</c:v>
                </c:pt>
                <c:pt idx="767">
                  <c:v>-85.281000000000006</c:v>
                </c:pt>
                <c:pt idx="768">
                  <c:v>-85.334000000000003</c:v>
                </c:pt>
                <c:pt idx="769">
                  <c:v>-85.385000000000005</c:v>
                </c:pt>
                <c:pt idx="770">
                  <c:v>-85.436999999999998</c:v>
                </c:pt>
                <c:pt idx="771">
                  <c:v>-85.488</c:v>
                </c:pt>
                <c:pt idx="772">
                  <c:v>-85.539000000000001</c:v>
                </c:pt>
                <c:pt idx="773">
                  <c:v>-85.591999999999999</c:v>
                </c:pt>
                <c:pt idx="774">
                  <c:v>-85.644000000000005</c:v>
                </c:pt>
                <c:pt idx="775">
                  <c:v>-85.695999999999998</c:v>
                </c:pt>
                <c:pt idx="776">
                  <c:v>-85.748999999999995</c:v>
                </c:pt>
                <c:pt idx="777">
                  <c:v>-85.801000000000002</c:v>
                </c:pt>
                <c:pt idx="778">
                  <c:v>-85.852000000000004</c:v>
                </c:pt>
                <c:pt idx="779">
                  <c:v>-85.906000000000006</c:v>
                </c:pt>
                <c:pt idx="780">
                  <c:v>-85.956999999999994</c:v>
                </c:pt>
                <c:pt idx="781">
                  <c:v>-86.009</c:v>
                </c:pt>
                <c:pt idx="782">
                  <c:v>-86.061000000000007</c:v>
                </c:pt>
                <c:pt idx="783">
                  <c:v>-86.111999999999995</c:v>
                </c:pt>
                <c:pt idx="784">
                  <c:v>-86.165000000000006</c:v>
                </c:pt>
                <c:pt idx="785">
                  <c:v>-86.215999999999994</c:v>
                </c:pt>
                <c:pt idx="786">
                  <c:v>-86.269000000000005</c:v>
                </c:pt>
                <c:pt idx="787">
                  <c:v>-86.32</c:v>
                </c:pt>
                <c:pt idx="788">
                  <c:v>-86.372</c:v>
                </c:pt>
                <c:pt idx="789">
                  <c:v>-86.421999999999997</c:v>
                </c:pt>
                <c:pt idx="790">
                  <c:v>-86.475999999999999</c:v>
                </c:pt>
                <c:pt idx="791">
                  <c:v>-86.525999999999996</c:v>
                </c:pt>
                <c:pt idx="792">
                  <c:v>-86.575999999999993</c:v>
                </c:pt>
                <c:pt idx="793">
                  <c:v>-86.626000000000005</c:v>
                </c:pt>
                <c:pt idx="794">
                  <c:v>-86.677000000000007</c:v>
                </c:pt>
                <c:pt idx="795">
                  <c:v>-86.727999999999994</c:v>
                </c:pt>
                <c:pt idx="796">
                  <c:v>-86.781000000000006</c:v>
                </c:pt>
                <c:pt idx="797">
                  <c:v>-86.834000000000003</c:v>
                </c:pt>
                <c:pt idx="798">
                  <c:v>-86.885000000000005</c:v>
                </c:pt>
                <c:pt idx="799">
                  <c:v>-86.936999999999998</c:v>
                </c:pt>
                <c:pt idx="800">
                  <c:v>-86.99</c:v>
                </c:pt>
                <c:pt idx="801">
                  <c:v>-87.043000000000006</c:v>
                </c:pt>
                <c:pt idx="802">
                  <c:v>-87.093999999999994</c:v>
                </c:pt>
                <c:pt idx="803">
                  <c:v>-87.144999999999996</c:v>
                </c:pt>
                <c:pt idx="804">
                  <c:v>-87.197999999999993</c:v>
                </c:pt>
                <c:pt idx="805">
                  <c:v>-87.248999999999995</c:v>
                </c:pt>
                <c:pt idx="806">
                  <c:v>-87.299000000000007</c:v>
                </c:pt>
                <c:pt idx="807">
                  <c:v>-87.35</c:v>
                </c:pt>
                <c:pt idx="808">
                  <c:v>-87.4</c:v>
                </c:pt>
                <c:pt idx="809">
                  <c:v>-87.451999999999998</c:v>
                </c:pt>
                <c:pt idx="810">
                  <c:v>-87.504000000000005</c:v>
                </c:pt>
                <c:pt idx="811">
                  <c:v>-87.554000000000002</c:v>
                </c:pt>
                <c:pt idx="812">
                  <c:v>-87.603999999999999</c:v>
                </c:pt>
                <c:pt idx="813">
                  <c:v>-87.655000000000001</c:v>
                </c:pt>
                <c:pt idx="814">
                  <c:v>-87.706999999999994</c:v>
                </c:pt>
                <c:pt idx="815">
                  <c:v>-87.757999999999996</c:v>
                </c:pt>
                <c:pt idx="816">
                  <c:v>-87.808999999999997</c:v>
                </c:pt>
                <c:pt idx="817">
                  <c:v>-87.86</c:v>
                </c:pt>
                <c:pt idx="818">
                  <c:v>-87.911000000000001</c:v>
                </c:pt>
                <c:pt idx="819">
                  <c:v>-87.965000000000003</c:v>
                </c:pt>
                <c:pt idx="820">
                  <c:v>-88.016999999999996</c:v>
                </c:pt>
                <c:pt idx="821">
                  <c:v>-88.067999999999998</c:v>
                </c:pt>
                <c:pt idx="822">
                  <c:v>-88.120999999999995</c:v>
                </c:pt>
                <c:pt idx="823">
                  <c:v>-88.174000000000007</c:v>
                </c:pt>
                <c:pt idx="824">
                  <c:v>-88.227999999999994</c:v>
                </c:pt>
                <c:pt idx="825">
                  <c:v>-88.281000000000006</c:v>
                </c:pt>
                <c:pt idx="826">
                  <c:v>-88.331000000000003</c:v>
                </c:pt>
                <c:pt idx="827">
                  <c:v>-88.381</c:v>
                </c:pt>
                <c:pt idx="828">
                  <c:v>-88.435000000000002</c:v>
                </c:pt>
                <c:pt idx="829">
                  <c:v>-88.486999999999995</c:v>
                </c:pt>
                <c:pt idx="830">
                  <c:v>-88.537000000000006</c:v>
                </c:pt>
                <c:pt idx="831">
                  <c:v>-88.588999999999999</c:v>
                </c:pt>
                <c:pt idx="832">
                  <c:v>-88.641999999999996</c:v>
                </c:pt>
                <c:pt idx="833">
                  <c:v>-88.694000000000003</c:v>
                </c:pt>
                <c:pt idx="834">
                  <c:v>-88.745000000000005</c:v>
                </c:pt>
                <c:pt idx="835">
                  <c:v>-88.796999999999997</c:v>
                </c:pt>
                <c:pt idx="836">
                  <c:v>-88.846999999999994</c:v>
                </c:pt>
                <c:pt idx="837">
                  <c:v>-88.9</c:v>
                </c:pt>
                <c:pt idx="838">
                  <c:v>-88.954999999999998</c:v>
                </c:pt>
                <c:pt idx="839">
                  <c:v>-89.007999999999996</c:v>
                </c:pt>
                <c:pt idx="840">
                  <c:v>-89.061000000000007</c:v>
                </c:pt>
                <c:pt idx="841">
                  <c:v>-89.116</c:v>
                </c:pt>
                <c:pt idx="842">
                  <c:v>-89.168999999999997</c:v>
                </c:pt>
                <c:pt idx="843">
                  <c:v>-89.221999999999994</c:v>
                </c:pt>
                <c:pt idx="844">
                  <c:v>-89.275000000000006</c:v>
                </c:pt>
                <c:pt idx="845">
                  <c:v>-89.328999999999994</c:v>
                </c:pt>
                <c:pt idx="846">
                  <c:v>-89.384</c:v>
                </c:pt>
                <c:pt idx="847">
                  <c:v>-89.436999999999998</c:v>
                </c:pt>
                <c:pt idx="848">
                  <c:v>-89.491</c:v>
                </c:pt>
                <c:pt idx="849">
                  <c:v>-89.543000000000006</c:v>
                </c:pt>
                <c:pt idx="850">
                  <c:v>-89.596999999999994</c:v>
                </c:pt>
                <c:pt idx="851">
                  <c:v>-89.65</c:v>
                </c:pt>
                <c:pt idx="852">
                  <c:v>-89.7</c:v>
                </c:pt>
                <c:pt idx="853">
                  <c:v>-89.753</c:v>
                </c:pt>
                <c:pt idx="854">
                  <c:v>-89.804000000000002</c:v>
                </c:pt>
                <c:pt idx="855">
                  <c:v>-89.855000000000004</c:v>
                </c:pt>
                <c:pt idx="856">
                  <c:v>-89.905000000000001</c:v>
                </c:pt>
                <c:pt idx="857">
                  <c:v>-89.954999999999998</c:v>
                </c:pt>
                <c:pt idx="858">
                  <c:v>-90.024000000000001</c:v>
                </c:pt>
                <c:pt idx="859">
                  <c:v>-90.078000000000003</c:v>
                </c:pt>
                <c:pt idx="860">
                  <c:v>-90.129000000000005</c:v>
                </c:pt>
                <c:pt idx="861">
                  <c:v>-90.180999999999997</c:v>
                </c:pt>
                <c:pt idx="862">
                  <c:v>-90.233999999999995</c:v>
                </c:pt>
                <c:pt idx="863">
                  <c:v>-90.284999999999997</c:v>
                </c:pt>
                <c:pt idx="864">
                  <c:v>-90.335999999999999</c:v>
                </c:pt>
                <c:pt idx="865">
                  <c:v>-90.385999999999996</c:v>
                </c:pt>
                <c:pt idx="866">
                  <c:v>-90.438999999999993</c:v>
                </c:pt>
                <c:pt idx="867">
                  <c:v>-90.492000000000004</c:v>
                </c:pt>
                <c:pt idx="868">
                  <c:v>-90.543000000000006</c:v>
                </c:pt>
                <c:pt idx="869">
                  <c:v>-90.594999999999999</c:v>
                </c:pt>
                <c:pt idx="870">
                  <c:v>-90.646000000000001</c:v>
                </c:pt>
                <c:pt idx="871">
                  <c:v>-90.697999999999993</c:v>
                </c:pt>
                <c:pt idx="872">
                  <c:v>-90.748000000000005</c:v>
                </c:pt>
                <c:pt idx="873">
                  <c:v>-90.801000000000002</c:v>
                </c:pt>
                <c:pt idx="874">
                  <c:v>-90.852999999999994</c:v>
                </c:pt>
                <c:pt idx="875">
                  <c:v>-90.905000000000001</c:v>
                </c:pt>
                <c:pt idx="876">
                  <c:v>-90.957999999999998</c:v>
                </c:pt>
                <c:pt idx="877">
                  <c:v>-91.01</c:v>
                </c:pt>
                <c:pt idx="878">
                  <c:v>-91.063000000000002</c:v>
                </c:pt>
                <c:pt idx="879">
                  <c:v>-91.113</c:v>
                </c:pt>
                <c:pt idx="880">
                  <c:v>-91.167000000000002</c:v>
                </c:pt>
                <c:pt idx="881">
                  <c:v>-91.218000000000004</c:v>
                </c:pt>
                <c:pt idx="882">
                  <c:v>-91.27</c:v>
                </c:pt>
                <c:pt idx="883">
                  <c:v>-91.322000000000003</c:v>
                </c:pt>
                <c:pt idx="884">
                  <c:v>-91.375</c:v>
                </c:pt>
                <c:pt idx="885">
                  <c:v>-91.427000000000007</c:v>
                </c:pt>
                <c:pt idx="886">
                  <c:v>-91.480999999999995</c:v>
                </c:pt>
                <c:pt idx="887">
                  <c:v>-91.534000000000006</c:v>
                </c:pt>
                <c:pt idx="888">
                  <c:v>-91.585999999999999</c:v>
                </c:pt>
                <c:pt idx="889">
                  <c:v>-91.638000000000005</c:v>
                </c:pt>
                <c:pt idx="890">
                  <c:v>-91.69</c:v>
                </c:pt>
                <c:pt idx="891">
                  <c:v>-91.742999999999995</c:v>
                </c:pt>
                <c:pt idx="892">
                  <c:v>-91.796000000000006</c:v>
                </c:pt>
                <c:pt idx="893">
                  <c:v>-91.847999999999999</c:v>
                </c:pt>
                <c:pt idx="894">
                  <c:v>-91.900999999999996</c:v>
                </c:pt>
                <c:pt idx="895">
                  <c:v>-91.953999999999994</c:v>
                </c:pt>
                <c:pt idx="896">
                  <c:v>-92.006</c:v>
                </c:pt>
                <c:pt idx="897">
                  <c:v>-92.058999999999997</c:v>
                </c:pt>
                <c:pt idx="898">
                  <c:v>-92.111000000000004</c:v>
                </c:pt>
                <c:pt idx="899">
                  <c:v>-92.164000000000001</c:v>
                </c:pt>
                <c:pt idx="900">
                  <c:v>-92.216999999999999</c:v>
                </c:pt>
                <c:pt idx="901">
                  <c:v>-92.27</c:v>
                </c:pt>
                <c:pt idx="902">
                  <c:v>-92.322000000000003</c:v>
                </c:pt>
                <c:pt idx="903">
                  <c:v>-92.373999999999995</c:v>
                </c:pt>
                <c:pt idx="904">
                  <c:v>-92.426000000000002</c:v>
                </c:pt>
                <c:pt idx="905">
                  <c:v>-92.477999999999994</c:v>
                </c:pt>
                <c:pt idx="906">
                  <c:v>-92.531000000000006</c:v>
                </c:pt>
                <c:pt idx="907">
                  <c:v>-92.582999999999998</c:v>
                </c:pt>
                <c:pt idx="908">
                  <c:v>-92.635000000000005</c:v>
                </c:pt>
                <c:pt idx="909">
                  <c:v>-92.686999999999998</c:v>
                </c:pt>
                <c:pt idx="910">
                  <c:v>-92.739000000000004</c:v>
                </c:pt>
                <c:pt idx="911">
                  <c:v>-92.790999999999997</c:v>
                </c:pt>
                <c:pt idx="912">
                  <c:v>-92.843000000000004</c:v>
                </c:pt>
                <c:pt idx="913">
                  <c:v>-92.896000000000001</c:v>
                </c:pt>
                <c:pt idx="914">
                  <c:v>-92.947999999999993</c:v>
                </c:pt>
                <c:pt idx="915">
                  <c:v>-93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09" t="s">
        <v>17</v>
      </c>
      <c r="C2" s="311" t="s">
        <v>143</v>
      </c>
      <c r="D2" s="311"/>
      <c r="E2" s="311"/>
      <c r="F2" s="313" t="s">
        <v>26</v>
      </c>
      <c r="G2" s="313"/>
      <c r="H2" s="313"/>
      <c r="I2" s="313"/>
      <c r="J2" s="314" t="s">
        <v>14</v>
      </c>
      <c r="K2" s="314"/>
      <c r="L2" s="314"/>
      <c r="M2" s="316" t="s">
        <v>144</v>
      </c>
      <c r="N2" s="317"/>
      <c r="O2" s="180" t="s">
        <v>13</v>
      </c>
    </row>
    <row r="3" spans="1:15" s="182" customFormat="1" ht="12.95" customHeight="1" x14ac:dyDescent="0.2">
      <c r="A3" s="181"/>
      <c r="B3" s="310"/>
      <c r="C3" s="312"/>
      <c r="D3" s="312"/>
      <c r="E3" s="312"/>
      <c r="F3" s="320"/>
      <c r="G3" s="320"/>
      <c r="H3" s="320"/>
      <c r="I3" s="320"/>
      <c r="J3" s="315"/>
      <c r="K3" s="315"/>
      <c r="L3" s="315"/>
      <c r="M3" s="318"/>
      <c r="N3" s="319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20"/>
      <c r="G4" s="320"/>
      <c r="H4" s="320"/>
      <c r="I4" s="320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3">
        <v>42548</v>
      </c>
      <c r="D5" s="188">
        <f>'Groundwater Profile Log'!D5</f>
        <v>42549</v>
      </c>
      <c r="E5" s="321" t="s">
        <v>36</v>
      </c>
      <c r="F5" s="321"/>
      <c r="G5" s="322" t="str">
        <f>'Groundwater Profile Log'!G5</f>
        <v>481APS05</v>
      </c>
      <c r="H5" s="322"/>
      <c r="I5" s="189"/>
      <c r="J5" s="183"/>
      <c r="K5" s="190" t="s">
        <v>22</v>
      </c>
      <c r="L5" s="322" t="str">
        <f>'Groundwater Profile Log'!L5</f>
        <v>Gas Drive</v>
      </c>
      <c r="M5" s="323"/>
      <c r="N5" s="183"/>
      <c r="O5" s="180"/>
    </row>
    <row r="6" spans="1:15" ht="23.1" customHeight="1" x14ac:dyDescent="0.2">
      <c r="A6" s="180"/>
      <c r="B6" s="190" t="s">
        <v>16</v>
      </c>
      <c r="C6" s="324" t="str">
        <f>'Groundwater Profile Log'!C6:D6</f>
        <v>Marietta, GA</v>
      </c>
      <c r="D6" s="324"/>
      <c r="E6" s="191"/>
      <c r="F6" s="192" t="s">
        <v>53</v>
      </c>
      <c r="G6" s="325" t="str">
        <f>'Groundwater Profile Log'!G6</f>
        <v>ZCRQT7055</v>
      </c>
      <c r="H6" s="325"/>
      <c r="I6" s="191"/>
      <c r="J6" s="183"/>
      <c r="K6" s="190" t="s">
        <v>33</v>
      </c>
      <c r="L6" s="326">
        <f>'Groundwater Profile Log'!L6:M6</f>
        <v>37.742758000000002</v>
      </c>
      <c r="M6" s="326"/>
      <c r="N6" s="183"/>
      <c r="O6" s="180"/>
    </row>
    <row r="7" spans="1:15" s="182" customFormat="1" ht="23.1" customHeight="1" x14ac:dyDescent="0.3">
      <c r="A7" s="181"/>
      <c r="B7" s="192" t="s">
        <v>54</v>
      </c>
      <c r="C7" s="330">
        <f>'Groundwater Profile Log'!C7</f>
        <v>206201008</v>
      </c>
      <c r="D7" s="330"/>
      <c r="E7" s="191"/>
      <c r="F7" s="190" t="s">
        <v>20</v>
      </c>
      <c r="G7" s="330" t="str">
        <f>'Groundwater Profile Log'!G7</f>
        <v>Cascade</v>
      </c>
      <c r="H7" s="330"/>
      <c r="I7" s="191"/>
      <c r="J7" s="193"/>
      <c r="K7" s="194" t="s">
        <v>37</v>
      </c>
      <c r="L7" s="326">
        <f>'Groundwater Profile Log'!L7:M7</f>
        <v>69.098495999999997</v>
      </c>
      <c r="M7" s="326"/>
      <c r="N7" s="195"/>
      <c r="O7" s="196"/>
    </row>
    <row r="8" spans="1:15" s="182" customFormat="1" ht="23.1" customHeight="1" x14ac:dyDescent="0.3">
      <c r="A8" s="181"/>
      <c r="B8" s="190" t="s">
        <v>19</v>
      </c>
      <c r="C8" s="330" t="str">
        <f>'Groundwater Profile Log'!C8</f>
        <v>DB</v>
      </c>
      <c r="D8" s="325"/>
      <c r="E8" s="191"/>
      <c r="F8" s="190" t="s">
        <v>38</v>
      </c>
      <c r="G8" s="331" t="s">
        <v>141</v>
      </c>
      <c r="H8" s="332"/>
      <c r="I8" s="191"/>
      <c r="J8" s="183"/>
      <c r="K8" s="194" t="s">
        <v>23</v>
      </c>
      <c r="L8" s="325">
        <v>60</v>
      </c>
      <c r="M8" s="325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33" t="s">
        <v>10</v>
      </c>
      <c r="C10" s="334"/>
      <c r="D10" s="334"/>
      <c r="E10" s="334"/>
      <c r="F10" s="334"/>
      <c r="G10" s="334"/>
      <c r="H10" s="334"/>
      <c r="I10" s="334"/>
      <c r="J10" s="334"/>
      <c r="K10" s="334"/>
      <c r="L10" s="334"/>
      <c r="M10" s="334"/>
      <c r="N10" s="335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36" t="s">
        <v>1</v>
      </c>
      <c r="K11" s="337"/>
      <c r="L11" s="337"/>
      <c r="M11" s="337"/>
      <c r="N11" s="338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39"/>
      <c r="C13" s="339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-55</v>
      </c>
      <c r="C14" s="228" t="str">
        <f ca="1">IF( 'Sample 1'!$B$50=0,"",CELL("contents",OFFSET( 'Sample 1'!$B$1,( 'Sample 1'!$B$50-1),4)))</f>
        <v>06/28/2020:13:31:28</v>
      </c>
      <c r="D14" s="229">
        <f ca="1">IF( 'Sample 1'!$B$50=0,"",CELL("contents",OFFSET( 'Sample 1'!$B$1,( 'Sample 1'!$B$50-1),5)))</f>
        <v>710</v>
      </c>
      <c r="E14" s="230" t="s">
        <v>141</v>
      </c>
      <c r="F14" s="229">
        <f ca="1">IF( 'Sample 1'!$B$50=0,"",CELL("contents",OFFSET( 'Sample 1'!$B$1,( 'Sample 1'!$B$50-1),6)))</f>
        <v>168</v>
      </c>
      <c r="G14" s="230">
        <f ca="1">IF( 'Sample 1'!$B$50=0,"",CELL("contents",OFFSET( 'Sample 1'!$B$1,( 'Sample 1'!$B$50-1),8)))</f>
        <v>3.09</v>
      </c>
      <c r="H14" s="230">
        <f ca="1">IF( 'Sample 1'!$B$50=0,"",CELL("contents",OFFSET( 'Sample 1'!$B$1,( 'Sample 1'!$B$50-1),10)))</f>
        <v>9.14</v>
      </c>
      <c r="I14" s="231">
        <f ca="1">IF( 'Sample 1'!$B$50=0,"",CELL("contents",OFFSET( 'Sample 1'!$B$1,( 'Sample 1'!$B$50-1),12)))</f>
        <v>-8</v>
      </c>
      <c r="J14" s="327">
        <f ca="1">IF('Sample 1'!$B$50=0,"",IF(CELL("contents",OFFSET('Sample 1'!$B$1,('Sample 1'!$B$50-1),18))="","",CELL("contents",OFFSET('Sample 1'!$B$1,('Sample 1'!$B$50-1),18))))</f>
        <v>0</v>
      </c>
      <c r="K14" s="328" t="s">
        <v>68</v>
      </c>
      <c r="L14" s="328" t="s">
        <v>68</v>
      </c>
      <c r="M14" s="328" t="s">
        <v>68</v>
      </c>
      <c r="N14" s="329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-87.603999999999999</v>
      </c>
      <c r="C15" s="228" t="str">
        <f ca="1">IF( 'Sample 2'!$B$50=0,"",CELL("contents",OFFSET( 'Sample 2'!$B$1,( 'Sample 2'!$B$50-1),4)))</f>
        <v>06/28/2020:16:41:35</v>
      </c>
      <c r="D15" s="229">
        <f ca="1">IF( 'Sample 2'!$B$50=0,"",CELL("contents",OFFSET( 'Sample 2'!$B$1,( 'Sample 2'!$B$50-1),5)))</f>
        <v>520</v>
      </c>
      <c r="E15" s="230" t="s">
        <v>141</v>
      </c>
      <c r="F15" s="229">
        <f ca="1">IF( 'Sample 2'!$B$50=0,"",CELL("contents",OFFSET( 'Sample 2'!$B$1,( 'Sample 2'!$B$50-1),6)))</f>
        <v>92</v>
      </c>
      <c r="G15" s="230">
        <f ca="1">IF( 'Sample 2'!$B$50=0,"",CELL("contents",OFFSET( 'Sample 2'!$B$1,( 'Sample 2'!$B$50-1),8)))</f>
        <v>3.39</v>
      </c>
      <c r="H15" s="230">
        <f ca="1">IF( 'Sample 2'!$B$50=0,"",CELL("contents",OFFSET( 'Sample 2'!$B$1,( 'Sample 2'!$B$50-1),10)))</f>
        <v>9.24</v>
      </c>
      <c r="I15" s="231">
        <f ca="1">IF( 'Sample 2'!$B$50=0,"",CELL("contents",OFFSET( 'Sample 2'!$B$1,( 'Sample 2'!$B$50-1),12)))</f>
        <v>-3</v>
      </c>
      <c r="J15" s="327" t="str">
        <f ca="1">IF('Sample 2'!$B$50=0,"",IF(CELL("contents",OFFSET('Sample 2'!$B$1,('Sample 2'!$B$50-1),18))="","",CELL("contents",OFFSET('Sample 2'!$B$1,('Sample 2'!$B$50-1),18))))</f>
        <v>Pulled at client request</v>
      </c>
      <c r="K15" s="328" t="s">
        <v>68</v>
      </c>
      <c r="L15" s="328" t="s">
        <v>68</v>
      </c>
      <c r="M15" s="328" t="s">
        <v>68</v>
      </c>
      <c r="N15" s="329" t="s">
        <v>68</v>
      </c>
      <c r="O15" s="217"/>
    </row>
    <row r="16" spans="1:15" s="232" customFormat="1" ht="43.9" customHeight="1" x14ac:dyDescent="0.2">
      <c r="A16" s="180"/>
      <c r="B16" s="227">
        <f ca="1">IF( 'Sample 3'!$B$50=0,"",-ABS( 'Sample 3'!$D$14))</f>
        <v>-93</v>
      </c>
      <c r="C16" s="228" t="str">
        <f ca="1">IF( 'Sample 3'!$B$50=0,"",CELL("contents",OFFSET( 'Sample 3'!$B$1,( 'Sample 3'!$B$50-1),4)))</f>
        <v>06/29/2020:09:22:36</v>
      </c>
      <c r="D16" s="229">
        <f ca="1">IF( 'Sample 3'!$B$50=0,"",CELL("contents",OFFSET( 'Sample 3'!$B$1,( 'Sample 3'!$B$50-1),5)))</f>
        <v>1070</v>
      </c>
      <c r="E16" s="230" t="s">
        <v>141</v>
      </c>
      <c r="F16" s="229">
        <f ca="1">IF( 'Sample 3'!$B$50=0,"",CELL("contents",OFFSET( 'Sample 3'!$B$1,( 'Sample 3'!$B$50-1),6)))</f>
        <v>64</v>
      </c>
      <c r="G16" s="230">
        <f ca="1">IF( 'Sample 3'!$B$50=0,"",CELL("contents",OFFSET( 'Sample 3'!$B$1,( 'Sample 3'!$B$50-1),8)))</f>
        <v>0.26</v>
      </c>
      <c r="H16" s="230">
        <f ca="1">IF( 'Sample 3'!$B$50=0,"",CELL("contents",OFFSET( 'Sample 3'!$B$1,( 'Sample 3'!$B$50-1),10)))</f>
        <v>7.03</v>
      </c>
      <c r="I16" s="231">
        <f ca="1">IF( 'Sample 3'!$B$50=0,"",CELL("contents",OFFSET( 'Sample 3'!$B$1,( 'Sample 3'!$B$50-1),12)))</f>
        <v>-119</v>
      </c>
      <c r="J16" s="327">
        <f ca="1">IF('Sample 3'!$B$50=0,"",IF(CELL("contents",OFFSET('Sample 3'!$B$1,('Sample 3'!$B$50-1),18))="","",CELL("contents",OFFSET('Sample 3'!$B$1,('Sample 3'!$B$50-1),18))))</f>
        <v>0</v>
      </c>
      <c r="K16" s="328" t="s">
        <v>68</v>
      </c>
      <c r="L16" s="328" t="s">
        <v>68</v>
      </c>
      <c r="M16" s="328" t="s">
        <v>68</v>
      </c>
      <c r="N16" s="329" t="s">
        <v>68</v>
      </c>
      <c r="O16" s="217"/>
    </row>
    <row r="17" spans="1:15" s="232" customFormat="1" ht="43.9" customHeight="1" x14ac:dyDescent="0.2">
      <c r="A17" s="180"/>
      <c r="B17" s="227" t="str">
        <f ca="1">IF( 'Sample 4'!$B$50=0,"",-ABS( 'Sample 4'!$D$14))</f>
        <v/>
      </c>
      <c r="C17" s="228" t="str">
        <f ca="1">IF( 'Sample 4'!$B$50=0,"",CELL("contents",OFFSET( 'Sample 4'!$B$1,( 'Sample 1'!$B$50-1),4)))</f>
        <v/>
      </c>
      <c r="D17" s="229" t="str">
        <f ca="1">IF( 'Sample 4'!$B$50=0,"",CELL("contents",OFFSET( 'Sample 4'!$B$1,( 'Sample 4'!$B$50-1),5)))</f>
        <v/>
      </c>
      <c r="E17" s="230" t="str">
        <f ca="1">IF( 'Sample 4'!$B$50=0,"", 'Sample 4'!$E$14)</f>
        <v/>
      </c>
      <c r="F17" s="229" t="str">
        <f ca="1">IF( 'Sample 4'!$B$50=0,"",CELL("contents",OFFSET( 'Sample 4'!$B$1,( 'Sample 4'!$B$50-1),6)))</f>
        <v/>
      </c>
      <c r="G17" s="230" t="str">
        <f ca="1">IF( 'Sample 4'!$B$50=0,"",CELL("contents",OFFSET( 'Sample 4'!$B$1,( 'Sample 4'!$B$50-1),8)))</f>
        <v/>
      </c>
      <c r="H17" s="230" t="str">
        <f ca="1">IF( 'Sample 4'!$B$50=0,"",CELL("contents",OFFSET( 'Sample 4'!$B$1,( 'Sample 4'!$B$50-1),10)))</f>
        <v/>
      </c>
      <c r="I17" s="231" t="str">
        <f ca="1">IF( 'Sample 4'!$B$50=0,"",CELL("contents",OFFSET( 'Sample 4'!$B$1,( 'Sample 4'!$B$50-1),12)))</f>
        <v/>
      </c>
      <c r="J17" s="327" t="str">
        <f ca="1">IF('Sample 4'!$B$50=0,"",IF(CELL("contents",OFFSET('Sample 4'!$B$1,('Sample 4'!$B$50-1),18))="","",CELL("contents",OFFSET('Sample 4'!$B$1,('Sample 4'!$B$50-1),18))))</f>
        <v/>
      </c>
      <c r="K17" s="328" t="s">
        <v>68</v>
      </c>
      <c r="L17" s="328" t="s">
        <v>68</v>
      </c>
      <c r="M17" s="328" t="s">
        <v>68</v>
      </c>
      <c r="N17" s="329" t="s">
        <v>68</v>
      </c>
      <c r="O17" s="217"/>
    </row>
    <row r="18" spans="1:15" s="232" customFormat="1" ht="43.9" customHeight="1" x14ac:dyDescent="0.2">
      <c r="A18" s="180"/>
      <c r="B18" s="233" t="str">
        <f ca="1">IF( 'Sample 5'!$B$50=0,"",-ABS( 'Sample 5'!$D$14))</f>
        <v/>
      </c>
      <c r="C18" s="228" t="str">
        <f ca="1">IF( 'Sample 5'!$B$50=0,"",CELL("contents",OFFSET( 'Sample 5'!$B$1,( 'Sample 5'!$B$50-1),4)))</f>
        <v/>
      </c>
      <c r="D18" s="234" t="str">
        <f ca="1">IF( 'Sample 5'!$B$50=0,"",CELL("contents",OFFSET( 'Sample 5'!$B$1,( 'Sample 5'!$B$50-1),5)))</f>
        <v/>
      </c>
      <c r="E18" s="235" t="str">
        <f ca="1">IF( 'Sample 5'!$B$50=0,"", 'Sample 5'!$E$14)</f>
        <v/>
      </c>
      <c r="F18" s="234" t="str">
        <f ca="1">IF( 'Sample 5'!$B$50=0,"",CELL("contents",OFFSET( 'Sample 5'!$B$1,( 'Sample 5'!$B$50-1),6)))</f>
        <v/>
      </c>
      <c r="G18" s="235" t="str">
        <f ca="1">IF( 'Sample 5'!$B$50=0,"",CELL("contents",OFFSET( 'Sample 5'!$B$1,( 'Sample 5'!$B$50-1),8)))</f>
        <v/>
      </c>
      <c r="H18" s="235" t="str">
        <f ca="1">IF( 'Sample 5'!$B$50=0,"",CELL("contents",OFFSET( 'Sample 5'!$B$1,( 'Sample 5'!$B$50-1),10)))</f>
        <v/>
      </c>
      <c r="I18" s="236" t="str">
        <f ca="1">IF( 'Sample 5'!$B$50=0,"",CELL("contents",OFFSET( 'Sample 5'!$B$1,( 'Sample 5'!$B$50-1),12)))</f>
        <v/>
      </c>
      <c r="J18" s="327" t="str">
        <f ca="1">IF('Sample 5'!$B$50=0,"",IF(CELL("contents",OFFSET('Sample 5'!$B$1,('Sample 5'!$B$50-1),18))="","",CELL("contents",OFFSET('Sample 5'!$B$1,('Sample 5'!$B$50-1),18))))</f>
        <v/>
      </c>
      <c r="K18" s="328" t="s">
        <v>68</v>
      </c>
      <c r="L18" s="328" t="s">
        <v>68</v>
      </c>
      <c r="M18" s="328" t="s">
        <v>68</v>
      </c>
      <c r="N18" s="329" t="s">
        <v>68</v>
      </c>
      <c r="O18" s="217"/>
    </row>
    <row r="19" spans="1:15" s="232" customFormat="1" ht="43.9" customHeight="1" x14ac:dyDescent="0.2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27" t="str">
        <f ca="1">IF('Sample 6'!$B$50=0,"",IF(CELL("contents",OFFSET('Sample 6'!$B$1,('Sample 6'!$B$50-1),18))="","",CELL("contents",OFFSET('Sample 6'!$B$1,('Sample 6'!$B$50-1),18))))</f>
        <v/>
      </c>
      <c r="K19" s="328" t="s">
        <v>68</v>
      </c>
      <c r="L19" s="328" t="s">
        <v>68</v>
      </c>
      <c r="M19" s="328" t="s">
        <v>68</v>
      </c>
      <c r="N19" s="329" t="s">
        <v>68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27" t="str">
        <f ca="1">IF('Sample 7'!$B$50=0,"",IF(CELL("contents",OFFSET('Sample 7'!$B$1,('Sample 7'!$B$50-1),18))="","",CELL("contents",OFFSET('Sample 7'!$B$1,('Sample 7'!$B$50-1),18))))</f>
        <v/>
      </c>
      <c r="K20" s="328" t="s">
        <v>68</v>
      </c>
      <c r="L20" s="328" t="s">
        <v>68</v>
      </c>
      <c r="M20" s="328" t="s">
        <v>68</v>
      </c>
      <c r="N20" s="329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27" t="str">
        <f ca="1">IF('Sample 8'!$B$50=0,"",IF(CELL("contents",OFFSET('Sample 8'!$B$1,('Sample 8'!$B$50-1),18))="","",CELL("contents",OFFSET('Sample 8'!$B$1,('Sample 8'!$B$50-1),18))))</f>
        <v/>
      </c>
      <c r="K21" s="328" t="s">
        <v>68</v>
      </c>
      <c r="L21" s="328" t="s">
        <v>68</v>
      </c>
      <c r="M21" s="328" t="s">
        <v>68</v>
      </c>
      <c r="N21" s="329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27" t="str">
        <f ca="1">IF('Sample 9'!$B$50=0,"",IF(CELL("contents",OFFSET('Sample 9'!$B$1,('Sample 9'!$B$50-1),18))="","",CELL("contents",OFFSET('Sample 9'!$B$1,('Sample 9'!$B$50-1),18))))</f>
        <v/>
      </c>
      <c r="K22" s="328" t="s">
        <v>68</v>
      </c>
      <c r="L22" s="328" t="s">
        <v>68</v>
      </c>
      <c r="M22" s="328" t="s">
        <v>68</v>
      </c>
      <c r="N22" s="329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27" t="str">
        <f ca="1">IF('Sample 10'!$B$50=0,"",IF(CELL("contents",OFFSET('Sample 10'!$B$1,('Sample 10'!$B$50-1),18))="","",CELL("contents",OFFSET('Sample 10'!$B$1,('Sample 10'!$B$50-1),18))))</f>
        <v/>
      </c>
      <c r="K23" s="328" t="s">
        <v>68</v>
      </c>
      <c r="L23" s="328" t="s">
        <v>68</v>
      </c>
      <c r="M23" s="328" t="s">
        <v>68</v>
      </c>
      <c r="N23" s="329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27" t="str">
        <f ca="1">IF('Sample 11'!$B$50=0,"",IF(CELL("contents",OFFSET('Sample 11'!$B$1,('Sample 11'!$B$50-1),18))="","",CELL("contents",OFFSET('Sample 11'!$B$1,('Sample 11'!$B$50-1),18))))</f>
        <v/>
      </c>
      <c r="K24" s="328" t="s">
        <v>68</v>
      </c>
      <c r="L24" s="328" t="s">
        <v>68</v>
      </c>
      <c r="M24" s="328" t="s">
        <v>68</v>
      </c>
      <c r="N24" s="329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27" t="str">
        <f ca="1">IF('Sample 12'!$B$50=0,"",IF(CELL("contents",OFFSET('Sample 12'!$B$1,('Sample 12'!$B$50-1),18))="","",CELL("contents",OFFSET('Sample 12'!$B$1,('Sample 12'!$B$50-1),18))))</f>
        <v/>
      </c>
      <c r="K25" s="328" t="s">
        <v>68</v>
      </c>
      <c r="L25" s="328" t="s">
        <v>68</v>
      </c>
      <c r="M25" s="328" t="s">
        <v>68</v>
      </c>
      <c r="N25" s="329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27" t="str">
        <f ca="1">IF('Sample 13'!$B$50=0,"",IF(CELL("contents",OFFSET('Sample 13'!$B$1,('Sample 13'!$B$50-1),18))="","",CELL("contents",OFFSET('Sample 13'!$B$1,('Sample 13'!$B$50-1),18))))</f>
        <v/>
      </c>
      <c r="K26" s="328" t="s">
        <v>68</v>
      </c>
      <c r="L26" s="328" t="s">
        <v>68</v>
      </c>
      <c r="M26" s="328" t="s">
        <v>68</v>
      </c>
      <c r="N26" s="329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27" t="str">
        <f ca="1">IF('Sample 14'!$B$50=0,"",IF(CELL("contents",OFFSET('Sample 14'!$B$1,('Sample 14'!$B$50-1),18))="","",CELL("contents",OFFSET('Sample 14'!$B$1,('Sample 14'!$B$50-1),18))))</f>
        <v/>
      </c>
      <c r="K27" s="328" t="s">
        <v>68</v>
      </c>
      <c r="L27" s="328" t="s">
        <v>68</v>
      </c>
      <c r="M27" s="328" t="s">
        <v>68</v>
      </c>
      <c r="N27" s="329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27" t="str">
        <f ca="1">IF('Sample 15'!$B$50=0,"",IF(CELL("contents",OFFSET('Sample 15'!$B$1,('Sample 15'!$B$50-1),18))="","",CELL("contents",OFFSET('Sample 15'!$B$1,('Sample 15'!$B$50-1),18))))</f>
        <v/>
      </c>
      <c r="K28" s="328" t="s">
        <v>68</v>
      </c>
      <c r="L28" s="328" t="s">
        <v>68</v>
      </c>
      <c r="M28" s="328" t="s">
        <v>68</v>
      </c>
      <c r="N28" s="329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27" t="str">
        <f ca="1">IF('Sample 16'!$B$50=0,"",IF(CELL("contents",OFFSET('Sample 16'!$B$1,('Sample 16'!$B$50-1),18))="","",CELL("contents",OFFSET('Sample 16'!$B$1,('Sample 16'!$B$50-1),18))))</f>
        <v/>
      </c>
      <c r="K29" s="328" t="s">
        <v>68</v>
      </c>
      <c r="L29" s="328" t="s">
        <v>68</v>
      </c>
      <c r="M29" s="328" t="s">
        <v>68</v>
      </c>
      <c r="N29" s="329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27" t="str">
        <f ca="1">IF('Sample 17'!$B$50=0,"",IF(CELL("contents",OFFSET('Sample 17'!$B$1,('Sample 17'!$B$50-1),18))="","",CELL("contents",OFFSET('Sample 17'!$B$1,('Sample 17'!$B$50-1),18))))</f>
        <v/>
      </c>
      <c r="K30" s="328" t="s">
        <v>68</v>
      </c>
      <c r="L30" s="328" t="s">
        <v>68</v>
      </c>
      <c r="M30" s="328" t="s">
        <v>68</v>
      </c>
      <c r="N30" s="329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27" t="str">
        <f ca="1">IF('Sample 18'!$B$50=0,"",IF(CELL("contents",OFFSET('Sample 18'!$B$1,('Sample 18'!$B$50-1),18))="","",CELL("contents",OFFSET('Sample 18'!$B$1,('Sample 18'!$B$50-1),18))))</f>
        <v/>
      </c>
      <c r="K31" s="328" t="s">
        <v>68</v>
      </c>
      <c r="L31" s="328" t="s">
        <v>68</v>
      </c>
      <c r="M31" s="328" t="s">
        <v>68</v>
      </c>
      <c r="N31" s="329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27" t="str">
        <f ca="1">IF('Sample 19'!$B$50=0,"",IF(CELL("contents",OFFSET('Sample 19'!$B$1,('Sample 19'!$B$50-1),18))="","",CELL("contents",OFFSET('Sample 19'!$B$1,('Sample 19'!$B$50-1),18))))</f>
        <v/>
      </c>
      <c r="K32" s="328" t="s">
        <v>68</v>
      </c>
      <c r="L32" s="328" t="s">
        <v>68</v>
      </c>
      <c r="M32" s="328" t="s">
        <v>68</v>
      </c>
      <c r="N32" s="329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27" t="str">
        <f ca="1">IF('Sample 20'!$B$50=0,"",IF(CELL("contents",OFFSET('Sample 20'!$B$1,('Sample 20'!$B$50-1),18))="","",CELL("contents",OFFSET('Sample 20'!$B$1,('Sample 20'!$B$50-1),18))))</f>
        <v/>
      </c>
      <c r="K33" s="328" t="s">
        <v>68</v>
      </c>
      <c r="L33" s="328" t="s">
        <v>68</v>
      </c>
      <c r="M33" s="328" t="s">
        <v>68</v>
      </c>
      <c r="N33" s="329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27" t="str">
        <f ca="1">IF('Sample 21'!$B$50=0,"",IF(CELL("contents",OFFSET('Sample 21'!$B$1,('Sample 21'!$B$50-1),18))="","",CELL("contents",OFFSET('Sample 21'!$B$1,('Sample 21'!$B$50-1),18))))</f>
        <v/>
      </c>
      <c r="K34" s="328" t="s">
        <v>68</v>
      </c>
      <c r="L34" s="328" t="s">
        <v>68</v>
      </c>
      <c r="M34" s="328" t="s">
        <v>68</v>
      </c>
      <c r="N34" s="329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27" t="str">
        <f ca="1">IF('Sample 22'!$B$50=0,"",IF(CELL("contents",OFFSET('Sample 22'!$B$1,('Sample 22'!$B$50-1),18))="","",CELL("contents",OFFSET('Sample 22'!$B$1,('Sample 22'!$B$50-1),18))))</f>
        <v/>
      </c>
      <c r="K35" s="328" t="s">
        <v>68</v>
      </c>
      <c r="L35" s="328" t="s">
        <v>68</v>
      </c>
      <c r="M35" s="328" t="s">
        <v>68</v>
      </c>
      <c r="N35" s="329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27" t="str">
        <f ca="1">IF('Sample 23'!$B$50=0,"",IF(CELL("contents",OFFSET('Sample 23'!$B$1,('Sample 23'!$B$50-1),18))="","",CELL("contents",OFFSET('Sample 23'!$B$1,('Sample 23'!$B$50-1),18))))</f>
        <v/>
      </c>
      <c r="K36" s="328" t="s">
        <v>68</v>
      </c>
      <c r="L36" s="328" t="s">
        <v>68</v>
      </c>
      <c r="M36" s="328" t="s">
        <v>68</v>
      </c>
      <c r="N36" s="329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40"/>
      <c r="M39" s="340"/>
      <c r="N39" s="340"/>
    </row>
  </sheetData>
  <sheetProtection selectLockedCells="1"/>
  <mergeCells count="45"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E5:F5"/>
    <mergeCell ref="G5:H5"/>
    <mergeCell ref="L5:M5"/>
    <mergeCell ref="C6:D6"/>
    <mergeCell ref="G6:H6"/>
    <mergeCell ref="L6:M6"/>
    <mergeCell ref="B2:B3"/>
    <mergeCell ref="C2:E3"/>
    <mergeCell ref="F2:I2"/>
    <mergeCell ref="J2:L3"/>
    <mergeCell ref="M2:N3"/>
    <mergeCell ref="F3:I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D5 C7:D8 G5:H7 L5:M5 M8 M6 M7 D6 H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5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6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7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8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9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10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11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12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13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14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12" zoomScale="60" zoomScaleNormal="60" zoomScaleSheetLayoutView="75" workbookViewId="0">
      <selection activeCell="J37" sqref="J37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"/>
    </row>
    <row r="2" spans="1:13" ht="9.9499999999999993" customHeight="1" x14ac:dyDescent="0.2">
      <c r="B2" s="73"/>
      <c r="C2" s="350" t="s">
        <v>65</v>
      </c>
      <c r="D2" s="351"/>
      <c r="E2" s="351"/>
      <c r="F2" s="351"/>
      <c r="G2" s="351"/>
      <c r="H2" s="351"/>
      <c r="I2" s="351"/>
      <c r="J2" s="351"/>
      <c r="M2" s="14"/>
    </row>
    <row r="3" spans="1:13" ht="18.75" customHeight="1" x14ac:dyDescent="0.2">
      <c r="B3" s="73"/>
      <c r="C3" s="350"/>
      <c r="D3" s="351"/>
      <c r="E3" s="351"/>
      <c r="F3" s="351"/>
      <c r="G3" s="351"/>
      <c r="H3" s="351"/>
      <c r="I3" s="351"/>
      <c r="J3" s="351"/>
      <c r="M3" s="14"/>
    </row>
    <row r="4" spans="1:13" ht="25.15" customHeight="1" x14ac:dyDescent="0.2">
      <c r="B4" s="73"/>
      <c r="C4" s="345" t="s">
        <v>52</v>
      </c>
      <c r="D4" s="346" t="str">
        <f>'Groundwater Profile Log'!C2</f>
        <v>Trinity</v>
      </c>
      <c r="E4" s="108"/>
      <c r="F4" s="352"/>
      <c r="G4" s="352"/>
      <c r="H4" s="146"/>
      <c r="I4" s="353" t="s">
        <v>14</v>
      </c>
      <c r="J4" s="353"/>
      <c r="K4" s="295" t="str">
        <f>Front!M2</f>
        <v>DPT04</v>
      </c>
      <c r="M4" s="14" t="s">
        <v>13</v>
      </c>
    </row>
    <row r="5" spans="1:13" s="9" customFormat="1" ht="12.95" customHeight="1" x14ac:dyDescent="0.2">
      <c r="B5" s="101"/>
      <c r="C5" s="345"/>
      <c r="D5" s="346"/>
      <c r="E5" s="108"/>
      <c r="F5" s="352"/>
      <c r="G5" s="352"/>
      <c r="H5" s="146"/>
      <c r="I5" s="353"/>
      <c r="J5" s="353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52"/>
      <c r="G6" s="352"/>
      <c r="H6" s="146"/>
      <c r="I6" s="110"/>
      <c r="J6" s="104"/>
      <c r="K6" s="292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42549</v>
      </c>
      <c r="E7" s="104"/>
      <c r="F7" s="114" t="s">
        <v>21</v>
      </c>
      <c r="G7" s="107" t="str">
        <f>'Groundwater Profile Log'!G5</f>
        <v>481APS05</v>
      </c>
      <c r="H7" s="146"/>
      <c r="I7" s="145"/>
      <c r="J7" s="139" t="s">
        <v>22</v>
      </c>
      <c r="K7" s="293" t="str">
        <f>Front!L5</f>
        <v>Gas Drive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ZCRQT7055</v>
      </c>
      <c r="H8" s="146"/>
      <c r="I8" s="145"/>
      <c r="J8" s="139" t="s">
        <v>33</v>
      </c>
      <c r="K8" s="291">
        <f>Front!L6</f>
        <v>37.742758000000002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1">
        <f>Front!L7</f>
        <v>69.098495999999997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DB</v>
      </c>
      <c r="E10" s="104"/>
      <c r="F10" s="114" t="s">
        <v>34</v>
      </c>
      <c r="G10" s="117">
        <f>'Groundwater Profile Log'!G8</f>
        <v>-35</v>
      </c>
      <c r="H10" s="147"/>
      <c r="I10" s="145"/>
      <c r="J10" s="139" t="s">
        <v>23</v>
      </c>
      <c r="K10" s="293">
        <f>Front!L8</f>
        <v>60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296" t="s">
        <v>63</v>
      </c>
      <c r="H13" s="294" t="s">
        <v>67</v>
      </c>
      <c r="I13" s="164" t="s">
        <v>30</v>
      </c>
      <c r="J13" s="299" t="s">
        <v>39</v>
      </c>
      <c r="K13" s="297" t="s">
        <v>74</v>
      </c>
      <c r="L13" s="354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55"/>
      <c r="M14" s="31"/>
    </row>
    <row r="15" spans="1:13" s="24" customFormat="1" ht="9.6" customHeight="1" x14ac:dyDescent="0.2">
      <c r="B15" s="17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-41.96</v>
      </c>
      <c r="D16" s="173" t="s">
        <v>83</v>
      </c>
      <c r="E16" s="298">
        <f>IF(ISNUMBER(C16), LOOKUP(D16,{"IK Decreased When Hammer Stopped","IK Increased When Hammer Stopped","No Change When Hammer Stopped"},{1,2,3}), "")</f>
        <v>3</v>
      </c>
      <c r="F16" s="173">
        <v>156.75729999999999</v>
      </c>
      <c r="G16" s="174">
        <v>80</v>
      </c>
      <c r="H16" s="174">
        <v>3.2187000000000001</v>
      </c>
      <c r="I16" s="173" t="s">
        <v>84</v>
      </c>
      <c r="J16" s="174" t="s">
        <v>85</v>
      </c>
      <c r="K16" s="298">
        <f>IF(ISNUMBER(C16),LOOKUP(J16,{"Broken Down Hole equipment","NA","Reached Target Depth","ROP Dropped Below Threshold","Sudden Hard Refusal"},{7,11,8,9,10}),"")</f>
        <v>11</v>
      </c>
      <c r="L16" s="279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-42.8</v>
      </c>
      <c r="D17" s="173" t="s">
        <v>83</v>
      </c>
      <c r="E17" s="298">
        <f>IF(ISNUMBER(C17), LOOKUP(D17,{"IK Decreased When Hammer Stopped","IK Increased When Hammer Stopped","No Change When Hammer Stopped"},{1,2,3}), "")</f>
        <v>3</v>
      </c>
      <c r="F17" s="303">
        <v>106.0526</v>
      </c>
      <c r="G17" s="174">
        <v>80</v>
      </c>
      <c r="H17" s="174">
        <v>1.7882</v>
      </c>
      <c r="I17" s="173" t="s">
        <v>86</v>
      </c>
      <c r="J17" s="174" t="s">
        <v>85</v>
      </c>
      <c r="K17" s="298">
        <f>IF(ISNUMBER(C17),LOOKUP(J17,{"Broken Down Hole equipment","NA","Reached Target Depth","ROP Dropped Below Threshold","Sudden Hard Refusal"},{7,11,8,9,10}),"")</f>
        <v>11</v>
      </c>
      <c r="L17" s="279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-47.804000000000002</v>
      </c>
      <c r="D18" s="173" t="s">
        <v>83</v>
      </c>
      <c r="E18" s="298">
        <f>IF(ISNUMBER(C18), LOOKUP(D18,{"IK Decreased When Hammer Stopped","IK Increased When Hammer Stopped","No Change When Hammer Stopped"},{1,2,3}), "")</f>
        <v>3</v>
      </c>
      <c r="F18" s="303">
        <v>70.634799999999998</v>
      </c>
      <c r="G18" s="174">
        <v>80</v>
      </c>
      <c r="H18" s="174">
        <v>1.0785</v>
      </c>
      <c r="I18" s="173" t="s">
        <v>87</v>
      </c>
      <c r="J18" s="174" t="s">
        <v>85</v>
      </c>
      <c r="K18" s="298">
        <f>IF(ISNUMBER(C18),LOOKUP(J18,{"Broken Down Hole equipment","NA","Reached Target Depth","ROP Dropped Below Threshold","Sudden Hard Refusal"},{7,11,8,9,10}),"")</f>
        <v>11</v>
      </c>
      <c r="L18" s="279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-52.8</v>
      </c>
      <c r="D19" s="173" t="s">
        <v>88</v>
      </c>
      <c r="E19" s="298">
        <f>IF(ISNUMBER(C19), LOOKUP(D19,{"IK Decreased When Hammer Stopped","IK Increased When Hammer Stopped","No Change When Hammer Stopped"},{1,2,3}), "")</f>
        <v>1</v>
      </c>
      <c r="F19" s="303">
        <v>53.304099999999998</v>
      </c>
      <c r="G19" s="174">
        <v>80</v>
      </c>
      <c r="H19" s="174">
        <v>0.78210000000000002</v>
      </c>
      <c r="I19" s="173" t="s">
        <v>89</v>
      </c>
      <c r="J19" s="174" t="s">
        <v>85</v>
      </c>
      <c r="K19" s="298">
        <f>IF(ISNUMBER(C19),LOOKUP(J19,{"Broken Down Hole equipment","NA","Reached Target Depth","ROP Dropped Below Threshold","Sudden Hard Refusal"},{7,11,8,9,10}),"")</f>
        <v>11</v>
      </c>
      <c r="L19" s="279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-55</v>
      </c>
      <c r="D20" s="173" t="s">
        <v>83</v>
      </c>
      <c r="E20" s="298">
        <f>IF(ISNUMBER(C20), LOOKUP(D20,{"IK Decreased When Hammer Stopped","IK Increased When Hammer Stopped","No Change When Hammer Stopped"},{1,2,3}), "")</f>
        <v>3</v>
      </c>
      <c r="F20" s="303">
        <v>199.83580000000001</v>
      </c>
      <c r="G20" s="174">
        <v>80</v>
      </c>
      <c r="H20" s="174">
        <v>5.2481999999999998</v>
      </c>
      <c r="I20" s="173" t="s">
        <v>90</v>
      </c>
      <c r="J20" s="174" t="s">
        <v>85</v>
      </c>
      <c r="K20" s="298">
        <f>IF(ISNUMBER(C20),LOOKUP(J20,{"Broken Down Hole equipment","NA","Reached Target Depth","ROP Dropped Below Threshold","Sudden Hard Refusal"},{7,11,8,9,10}),"")</f>
        <v>11</v>
      </c>
      <c r="L20" s="279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-58</v>
      </c>
      <c r="D21" s="173" t="s">
        <v>88</v>
      </c>
      <c r="E21" s="298">
        <f>IF(ISNUMBER(C21), LOOKUP(D21,{"IK Decreased When Hammer Stopped","IK Increased When Hammer Stopped","No Change When Hammer Stopped"},{1,2,3}), "")</f>
        <v>1</v>
      </c>
      <c r="F21" s="303">
        <v>47.5124</v>
      </c>
      <c r="G21" s="174">
        <v>120</v>
      </c>
      <c r="H21" s="174">
        <v>0.71919999999999995</v>
      </c>
      <c r="I21" s="173" t="s">
        <v>91</v>
      </c>
      <c r="J21" s="174" t="s">
        <v>85</v>
      </c>
      <c r="K21" s="298">
        <f>IF(ISNUMBER(C21),LOOKUP(J21,{"Broken Down Hole equipment","NA","Reached Target Depth","ROP Dropped Below Threshold","Sudden Hard Refusal"},{7,11,8,9,10}),"")</f>
        <v>11</v>
      </c>
      <c r="L21" s="279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-63</v>
      </c>
      <c r="D22" s="173" t="s">
        <v>88</v>
      </c>
      <c r="E22" s="298">
        <f>IF(ISNUMBER(C22), LOOKUP(D22,{"IK Decreased When Hammer Stopped","IK Increased When Hammer Stopped","No Change When Hammer Stopped"},{1,2,3}), "")</f>
        <v>1</v>
      </c>
      <c r="F22" s="303">
        <v>86.338200000000001</v>
      </c>
      <c r="G22" s="174">
        <v>120</v>
      </c>
      <c r="H22" s="174">
        <v>1.5176000000000001</v>
      </c>
      <c r="I22" s="173" t="s">
        <v>92</v>
      </c>
      <c r="J22" s="174" t="s">
        <v>85</v>
      </c>
      <c r="K22" s="298">
        <f>IF(ISNUMBER(C22),LOOKUP(J22,{"Broken Down Hole equipment","NA","Reached Target Depth","ROP Dropped Below Threshold","Sudden Hard Refusal"},{7,11,8,9,10}),"")</f>
        <v>11</v>
      </c>
      <c r="L22" s="279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-68</v>
      </c>
      <c r="D23" s="173" t="s">
        <v>88</v>
      </c>
      <c r="E23" s="298">
        <f>IF(ISNUMBER(C23), LOOKUP(D23,{"IK Decreased When Hammer Stopped","IK Increased When Hammer Stopped","No Change When Hammer Stopped"},{1,2,3}), "")</f>
        <v>1</v>
      </c>
      <c r="F23" s="303">
        <v>137.02459999999999</v>
      </c>
      <c r="G23" s="174">
        <v>120</v>
      </c>
      <c r="H23" s="174">
        <v>3.2475999999999998</v>
      </c>
      <c r="I23" s="173" t="s">
        <v>93</v>
      </c>
      <c r="J23" s="174" t="s">
        <v>85</v>
      </c>
      <c r="K23" s="298">
        <f>IF(ISNUMBER(C23),LOOKUP(J23,{"Broken Down Hole equipment","NA","Reached Target Depth","ROP Dropped Below Threshold","Sudden Hard Refusal"},{7,11,8,9,10}),"")</f>
        <v>11</v>
      </c>
      <c r="L23" s="279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-73.099999999999994</v>
      </c>
      <c r="D24" s="173" t="s">
        <v>88</v>
      </c>
      <c r="E24" s="298">
        <f>IF(ISNUMBER(C24), LOOKUP(D24,{"IK Decreased When Hammer Stopped","IK Increased When Hammer Stopped","No Change When Hammer Stopped"},{1,2,3}), "")</f>
        <v>1</v>
      </c>
      <c r="F24" s="303">
        <v>39.467599999999997</v>
      </c>
      <c r="G24" s="174">
        <v>120</v>
      </c>
      <c r="H24" s="174">
        <v>0.58260000000000001</v>
      </c>
      <c r="I24" s="173" t="s">
        <v>94</v>
      </c>
      <c r="J24" s="174" t="s">
        <v>85</v>
      </c>
      <c r="K24" s="298">
        <f>IF(ISNUMBER(C24),LOOKUP(J24,{"Broken Down Hole equipment","NA","Reached Target Depth","ROP Dropped Below Threshold","Sudden Hard Refusal"},{7,11,8,9,10}),"")</f>
        <v>11</v>
      </c>
      <c r="L24" s="279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>
        <v>-78.099999999999994</v>
      </c>
      <c r="D25" s="173" t="s">
        <v>88</v>
      </c>
      <c r="E25" s="298">
        <f>IF(ISNUMBER(C25), LOOKUP(D25,{"IK Decreased When Hammer Stopped","IK Increased When Hammer Stopped","No Change When Hammer Stopped"},{1,2,3}), "")</f>
        <v>1</v>
      </c>
      <c r="F25" s="303">
        <v>165.2543</v>
      </c>
      <c r="G25" s="174">
        <v>120</v>
      </c>
      <c r="H25" s="174">
        <v>5.0585000000000004</v>
      </c>
      <c r="I25" s="173" t="s">
        <v>95</v>
      </c>
      <c r="J25" s="174" t="s">
        <v>85</v>
      </c>
      <c r="K25" s="298">
        <f>IF(ISNUMBER(C25),LOOKUP(J25,{"Broken Down Hole equipment","NA","Reached Target Depth","ROP Dropped Below Threshold","Sudden Hard Refusal"},{7,11,8,9,10}),"")</f>
        <v>11</v>
      </c>
      <c r="L25" s="279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>
        <v>-83</v>
      </c>
      <c r="D26" s="173" t="s">
        <v>83</v>
      </c>
      <c r="E26" s="298">
        <f>IF(ISNUMBER(C26), LOOKUP(D26,{"IK Decreased When Hammer Stopped","IK Increased When Hammer Stopped","No Change When Hammer Stopped"},{1,2,3}), "")</f>
        <v>3</v>
      </c>
      <c r="F26" s="303">
        <v>157.94839999999999</v>
      </c>
      <c r="G26" s="174">
        <v>120</v>
      </c>
      <c r="H26" s="174">
        <v>4.484</v>
      </c>
      <c r="I26" s="173" t="s">
        <v>96</v>
      </c>
      <c r="J26" s="174" t="s">
        <v>85</v>
      </c>
      <c r="K26" s="298">
        <f>IF(ISNUMBER(C26),LOOKUP(J26,{"Broken Down Hole equipment","NA","Reached Target Depth","ROP Dropped Below Threshold","Sudden Hard Refusal"},{7,11,8,9,10}),"")</f>
        <v>11</v>
      </c>
      <c r="L26" s="279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>
        <v>-87.4</v>
      </c>
      <c r="D27" s="173" t="s">
        <v>83</v>
      </c>
      <c r="E27" s="298">
        <f>IF(ISNUMBER(C27), LOOKUP(D27,{"IK Decreased When Hammer Stopped","IK Increased When Hammer Stopped","No Change When Hammer Stopped"},{1,2,3}), "")</f>
        <v>3</v>
      </c>
      <c r="F27" s="303">
        <v>155.1292</v>
      </c>
      <c r="G27" s="174">
        <v>120</v>
      </c>
      <c r="H27" s="174">
        <v>4.2859999999999996</v>
      </c>
      <c r="I27" s="173" t="s">
        <v>97</v>
      </c>
      <c r="J27" s="174" t="s">
        <v>85</v>
      </c>
      <c r="K27" s="298">
        <f>IF(ISNUMBER(C27),LOOKUP(J27,{"Broken Down Hole equipment","NA","Reached Target Depth","ROP Dropped Below Threshold","Sudden Hard Refusal"},{7,11,8,9,10}),"")</f>
        <v>11</v>
      </c>
      <c r="L27" s="279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>
        <v>-87.604500000000002</v>
      </c>
      <c r="D28" s="173" t="s">
        <v>83</v>
      </c>
      <c r="E28" s="298">
        <f>IF(ISNUMBER(C28), LOOKUP(D28,{"IK Decreased When Hammer Stopped","IK Increased When Hammer Stopped","No Change When Hammer Stopped"},{1,2,3}), "")</f>
        <v>3</v>
      </c>
      <c r="F28" s="303">
        <v>150.33410000000001</v>
      </c>
      <c r="G28" s="174">
        <v>120</v>
      </c>
      <c r="H28" s="174">
        <v>3.9748000000000001</v>
      </c>
      <c r="I28" s="173" t="s">
        <v>98</v>
      </c>
      <c r="J28" s="174" t="s">
        <v>85</v>
      </c>
      <c r="K28" s="298">
        <f>IF(ISNUMBER(C28),LOOKUP(J28,{"Broken Down Hole equipment","NA","Reached Target Depth","ROP Dropped Below Threshold","Sudden Hard Refusal"},{7,11,8,9,10}),"")</f>
        <v>11</v>
      </c>
      <c r="L28" s="279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>
        <v>-88.847200000000001</v>
      </c>
      <c r="D29" s="173" t="s">
        <v>83</v>
      </c>
      <c r="E29" s="298">
        <f>IF(ISNUMBER(C29), LOOKUP(D29,{"IK Decreased When Hammer Stopped","IK Increased When Hammer Stopped","No Change When Hammer Stopped"},{1,2,3}), "")</f>
        <v>3</v>
      </c>
      <c r="F29" s="303">
        <v>152.45849999999999</v>
      </c>
      <c r="G29" s="174">
        <v>120</v>
      </c>
      <c r="H29" s="174">
        <v>4.1089000000000002</v>
      </c>
      <c r="I29" s="173" t="s">
        <v>99</v>
      </c>
      <c r="J29" s="174" t="s">
        <v>85</v>
      </c>
      <c r="K29" s="298">
        <f>IF(ISNUMBER(C29),LOOKUP(J29,{"Broken Down Hole equipment","NA","Reached Target Depth","ROP Dropped Below Threshold","Sudden Hard Refusal"},{7,11,8,9,10}),"")</f>
        <v>11</v>
      </c>
      <c r="L29" s="279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>
        <v>-88.899900000000002</v>
      </c>
      <c r="D30" s="173" t="s">
        <v>83</v>
      </c>
      <c r="E30" s="298">
        <f>IF(ISNUMBER(C30), LOOKUP(D30,{"IK Decreased When Hammer Stopped","IK Increased When Hammer Stopped","No Change When Hammer Stopped"},{1,2,3}), "")</f>
        <v>3</v>
      </c>
      <c r="F30" s="303">
        <v>138.41679999999999</v>
      </c>
      <c r="G30" s="174">
        <v>120</v>
      </c>
      <c r="H30" s="174">
        <v>3.3157999999999999</v>
      </c>
      <c r="I30" s="173" t="s">
        <v>100</v>
      </c>
      <c r="J30" s="174" t="s">
        <v>85</v>
      </c>
      <c r="K30" s="298">
        <f>IF(ISNUMBER(C30),LOOKUP(J30,{"Broken Down Hole equipment","NA","Reached Target Depth","ROP Dropped Below Threshold","Sudden Hard Refusal"},{7,11,8,9,10}),"")</f>
        <v>11</v>
      </c>
      <c r="L30" s="279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>
        <v>-89.65</v>
      </c>
      <c r="D31" s="173" t="s">
        <v>83</v>
      </c>
      <c r="E31" s="298">
        <f>IF(ISNUMBER(C31), LOOKUP(D31,{"IK Decreased When Hammer Stopped","IK Increased When Hammer Stopped","No Change When Hammer Stopped"},{1,2,3}), "")</f>
        <v>3</v>
      </c>
      <c r="F31" s="303">
        <v>141.21180000000001</v>
      </c>
      <c r="G31" s="174">
        <v>120</v>
      </c>
      <c r="H31" s="174">
        <v>3.4577</v>
      </c>
      <c r="I31" s="173" t="s">
        <v>101</v>
      </c>
      <c r="J31" s="174" t="s">
        <v>85</v>
      </c>
      <c r="K31" s="298">
        <f>IF(ISNUMBER(C31),LOOKUP(J31,{"Broken Down Hole equipment","NA","Reached Target Depth","ROP Dropped Below Threshold","Sudden Hard Refusal"},{7,11,8,9,10}),"")</f>
        <v>11</v>
      </c>
      <c r="L31" s="279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>
        <v>-89.803700000000006</v>
      </c>
      <c r="D32" s="173" t="s">
        <v>83</v>
      </c>
      <c r="E32" s="298">
        <f>IF(ISNUMBER(C32), LOOKUP(D32,{"IK Decreased When Hammer Stopped","IK Increased When Hammer Stopped","No Change When Hammer Stopped"},{1,2,3}), "")</f>
        <v>3</v>
      </c>
      <c r="F32" s="303">
        <v>131.7963</v>
      </c>
      <c r="G32" s="174">
        <v>120</v>
      </c>
      <c r="H32" s="174">
        <v>3.0055000000000001</v>
      </c>
      <c r="I32" s="173" t="s">
        <v>102</v>
      </c>
      <c r="J32" s="174" t="s">
        <v>85</v>
      </c>
      <c r="K32" s="298">
        <f>IF(ISNUMBER(C32),LOOKUP(J32,{"Broken Down Hole equipment","NA","Reached Target Depth","ROP Dropped Below Threshold","Sudden Hard Refusal"},{7,11,8,9,10}),"")</f>
        <v>11</v>
      </c>
      <c r="L32" s="279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>
        <v>-89.803700000000006</v>
      </c>
      <c r="D33" s="173" t="s">
        <v>83</v>
      </c>
      <c r="E33" s="298">
        <f>IF(ISNUMBER(C33), LOOKUP(D33,{"IK Decreased When Hammer Stopped","IK Increased When Hammer Stopped","No Change When Hammer Stopped"},{1,2,3}), "")</f>
        <v>3</v>
      </c>
      <c r="F33" s="303">
        <v>127.63460000000001</v>
      </c>
      <c r="G33" s="174">
        <v>120</v>
      </c>
      <c r="H33" s="174">
        <v>2.827</v>
      </c>
      <c r="I33" s="173" t="s">
        <v>103</v>
      </c>
      <c r="J33" s="174" t="s">
        <v>85</v>
      </c>
      <c r="K33" s="298">
        <f>IF(ISNUMBER(C33),LOOKUP(J33,{"Broken Down Hole equipment","NA","Reached Target Depth","ROP Dropped Below Threshold","Sudden Hard Refusal"},{7,11,8,9,10}),"")</f>
        <v>11</v>
      </c>
      <c r="L33" s="279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>
        <v>-89.854900000000001</v>
      </c>
      <c r="D34" s="173" t="s">
        <v>83</v>
      </c>
      <c r="E34" s="298">
        <f>IF(ISNUMBER(C34), LOOKUP(D34,{"IK Decreased When Hammer Stopped","IK Increased When Hammer Stopped","No Change When Hammer Stopped"},{1,2,3}), "")</f>
        <v>3</v>
      </c>
      <c r="F34" s="303">
        <v>128.2997</v>
      </c>
      <c r="G34" s="174">
        <v>120</v>
      </c>
      <c r="H34" s="174">
        <v>2.8548</v>
      </c>
      <c r="I34" s="173" t="s">
        <v>104</v>
      </c>
      <c r="J34" s="174" t="s">
        <v>85</v>
      </c>
      <c r="K34" s="298">
        <f>IF(ISNUMBER(C34),LOOKUP(J34,{"Broken Down Hole equipment","NA","Reached Target Depth","ROP Dropped Below Threshold","Sudden Hard Refusal"},{7,11,8,9,10}),"")</f>
        <v>11</v>
      </c>
      <c r="L34" s="279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>
        <v>-91.2179</v>
      </c>
      <c r="D35" s="173" t="s">
        <v>83</v>
      </c>
      <c r="E35" s="298">
        <f>IF(ISNUMBER(C35), LOOKUP(D35,{"IK Decreased When Hammer Stopped","IK Increased When Hammer Stopped","No Change When Hammer Stopped"},{1,2,3}), "")</f>
        <v>3</v>
      </c>
      <c r="F35" s="303">
        <v>143.99029999999999</v>
      </c>
      <c r="G35" s="174">
        <v>120</v>
      </c>
      <c r="H35" s="174">
        <v>3.6528999999999998</v>
      </c>
      <c r="I35" s="173" t="s">
        <v>105</v>
      </c>
      <c r="J35" s="174" t="s">
        <v>85</v>
      </c>
      <c r="K35" s="298">
        <f>IF(ISNUMBER(C35),LOOKUP(J35,{"Broken Down Hole equipment","NA","Reached Target Depth","ROP Dropped Below Threshold","Sudden Hard Refusal"},{7,11,8,9,10}),"")</f>
        <v>11</v>
      </c>
      <c r="L35" s="280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73">
        <v>-93</v>
      </c>
      <c r="D36" s="173" t="s">
        <v>88</v>
      </c>
      <c r="E36" s="298">
        <f>IF(ISNUMBER(C36), LOOKUP(D36,{"IK Decreased When Hammer Stopped","IK Increased When Hammer Stopped","No Change When Hammer Stopped"},{1,2,3}), "")</f>
        <v>1</v>
      </c>
      <c r="F36" s="303">
        <v>151.74600000000001</v>
      </c>
      <c r="G36" s="174">
        <v>120</v>
      </c>
      <c r="H36" s="174">
        <v>4.1199000000000003</v>
      </c>
      <c r="I36" s="174" t="s">
        <v>106</v>
      </c>
      <c r="J36" s="174" t="s">
        <v>142</v>
      </c>
      <c r="K36" s="298">
        <f>IF(ISNUMBER(C36),LOOKUP(J36,{"Broken Down Hole equipment","NA","Reached Target Depth","ROP Dropped Below Threshold","Sudden Hard Refusal"},{7,11,8,9,10}),"")</f>
        <v>8</v>
      </c>
      <c r="L36" s="254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298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2"/>
      <c r="K37" s="298" t="str">
        <f>IF(ISNUMBER(C37),LOOKUP(J37,{"Broken Down Hole equipment","NA","Reached Target Depth","ROP Dropped Below Threshold","Sudden Hard Refusal"},{7,11,8,9,10}),"")</f>
        <v/>
      </c>
      <c r="L37" s="254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298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2"/>
      <c r="K38" s="298" t="str">
        <f>IF(ISNUMBER(C38),LOOKUP(J38,{"Broken Down Hole equipment","NA","Reached Target Depth","ROP Dropped Below Threshold","Sudden Hard Refusal"},{7,11,8,9,10}),"")</f>
        <v/>
      </c>
      <c r="L38" s="254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298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2"/>
      <c r="K39" s="298" t="str">
        <f>IF(ISNUMBER(C39),LOOKUP(J39,{"Broken Down Hole equipment","NA","Reached Target Depth","ROP Dropped Below Threshold","Sudden Hard Refusal"},{7,11,8,9,10}),"")</f>
        <v/>
      </c>
      <c r="L39" s="254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298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2"/>
      <c r="K40" s="298" t="str">
        <f>IF(ISNUMBER(C40),LOOKUP(J40,{"Broken Down Hole equipment","NA","Reached Target Depth","ROP Dropped Below Threshold","Sudden Hard Refusal"},{7,11,8,9,10}),"")</f>
        <v/>
      </c>
      <c r="L40" s="254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298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2"/>
      <c r="K41" s="298" t="str">
        <f>IF(ISNUMBER(C41),LOOKUP(J41,{"Broken Down Hole equipment","NA","Reached Target Depth","ROP Dropped Below Threshold","Sudden Hard Refusal"},{7,11,8,9,10}),"")</f>
        <v/>
      </c>
      <c r="L41" s="254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298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2"/>
      <c r="K42" s="298" t="str">
        <f>IF(ISNUMBER(C42),LOOKUP(J42,{"Broken Down Hole equipment","NA","Reached Target Depth","ROP Dropped Below Threshold","Sudden Hard Refusal"},{7,11,8,9,10}),"")</f>
        <v/>
      </c>
      <c r="L42" s="254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298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2"/>
      <c r="K43" s="298" t="str">
        <f>IF(ISNUMBER(C43),LOOKUP(J43,{"Broken Down Hole equipment","NA","Reached Target Depth","ROP Dropped Below Threshold","Sudden Hard Refusal"},{7,11,8,9,10}),"")</f>
        <v/>
      </c>
      <c r="L43" s="254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298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2"/>
      <c r="K44" s="298" t="str">
        <f>IF(ISNUMBER(C44),LOOKUP(J44,{"Broken Down Hole equipment","NA","Reached Target Depth","ROP Dropped Below Threshold","Sudden Hard Refusal"},{7,11,8,9,10}),"")</f>
        <v/>
      </c>
      <c r="L44" s="254"/>
      <c r="M44" s="14"/>
    </row>
    <row r="45" spans="1:13" s="10" customFormat="1" ht="39.950000000000003" customHeight="1" x14ac:dyDescent="0.2">
      <c r="B45" s="73"/>
      <c r="C45" s="248"/>
      <c r="D45" s="249"/>
      <c r="E45" s="298" t="str">
        <f>IF(ISNUMBER(C45), LOOKUP(D45,{"IK Decreased When Hammer Stopped","IK Increased When Hammer Stopped","No Change When Hammer Stopped"},{1,2,3}), "")</f>
        <v/>
      </c>
      <c r="F45" s="251"/>
      <c r="G45" s="250"/>
      <c r="H45" s="250"/>
      <c r="I45" s="250"/>
      <c r="J45" s="253"/>
      <c r="K45" s="298" t="str">
        <f>IF(ISNUMBER(C45),LOOKUP(J45,{"Broken Down Hole equipment","NA","Reached Target Depth","ROP Dropped Below Threshold","Sudden Hard Refusal"},{7,11,8,9,10}),"")</f>
        <v/>
      </c>
      <c r="L45" s="254"/>
      <c r="M45" s="14"/>
    </row>
    <row r="46" spans="1:13" ht="9.9499999999999993" customHeight="1" x14ac:dyDescent="0.2">
      <c r="B46" s="25"/>
      <c r="C46" s="349"/>
      <c r="D46" s="349"/>
      <c r="E46" s="349"/>
      <c r="F46" s="349"/>
      <c r="G46" s="349"/>
      <c r="H46" s="349"/>
      <c r="I46" s="349"/>
      <c r="J46" s="349"/>
      <c r="K46" s="349"/>
      <c r="L46" s="349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AFP6\APS\MSTJV\[DPT04_Groundwater Profiling Log_MSTJV.xlsx]IK Behavior</v>
      </c>
    </row>
    <row r="58" spans="2:3" x14ac:dyDescent="0.2">
      <c r="B58" s="341"/>
      <c r="C58" s="342"/>
    </row>
    <row r="59" spans="2:3" x14ac:dyDescent="0.2">
      <c r="B59" s="343"/>
      <c r="C59" s="344"/>
    </row>
  </sheetData>
  <sheetProtection selectLockedCells="1"/>
  <mergeCells count="12">
    <mergeCell ref="C1:L1"/>
    <mergeCell ref="C2:J3"/>
    <mergeCell ref="F4:G6"/>
    <mergeCell ref="I4:J5"/>
    <mergeCell ref="L13:L14"/>
    <mergeCell ref="B58:C58"/>
    <mergeCell ref="B59:C59"/>
    <mergeCell ref="C4:C5"/>
    <mergeCell ref="D4:D5"/>
    <mergeCell ref="C12:L12"/>
    <mergeCell ref="C15:L15"/>
    <mergeCell ref="C46:L46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15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16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17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18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19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20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21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22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23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09" t="s">
        <v>17</v>
      </c>
      <c r="C2" s="383" t="s">
        <v>82</v>
      </c>
      <c r="D2" s="392"/>
      <c r="E2" s="276"/>
      <c r="F2" s="313" t="s">
        <v>26</v>
      </c>
      <c r="G2" s="313"/>
      <c r="H2" s="313"/>
      <c r="I2" s="313"/>
      <c r="J2" s="314" t="s">
        <v>14</v>
      </c>
      <c r="K2" s="314"/>
      <c r="L2" s="314"/>
      <c r="M2" s="383" t="s">
        <v>81</v>
      </c>
      <c r="N2" s="389"/>
      <c r="O2" s="171"/>
      <c r="P2" s="50" t="s">
        <v>13</v>
      </c>
    </row>
    <row r="3" spans="1:16" s="46" customFormat="1" ht="12.95" customHeight="1" x14ac:dyDescent="0.25">
      <c r="A3" s="45"/>
      <c r="B3" s="310"/>
      <c r="C3" s="393"/>
      <c r="D3" s="393"/>
      <c r="E3" s="277"/>
      <c r="F3" s="320"/>
      <c r="G3" s="320"/>
      <c r="H3" s="320"/>
      <c r="I3" s="320"/>
      <c r="J3" s="315"/>
      <c r="K3" s="315"/>
      <c r="L3" s="315"/>
      <c r="M3" s="390"/>
      <c r="N3" s="391"/>
      <c r="O3" s="172"/>
      <c r="P3" s="47"/>
    </row>
    <row r="4" spans="1:16" s="46" customFormat="1" ht="30.6" customHeight="1" x14ac:dyDescent="0.25">
      <c r="A4" s="45"/>
      <c r="B4" s="183"/>
      <c r="C4" s="278" t="s">
        <v>42</v>
      </c>
      <c r="D4" s="278" t="s">
        <v>43</v>
      </c>
      <c r="E4" s="183"/>
      <c r="F4" s="320"/>
      <c r="G4" s="320"/>
      <c r="H4" s="320"/>
      <c r="I4" s="320"/>
      <c r="J4" s="394"/>
      <c r="K4" s="394"/>
      <c r="L4" s="394"/>
      <c r="M4" s="394"/>
      <c r="N4" s="394"/>
      <c r="O4" s="172"/>
      <c r="P4" s="47"/>
    </row>
    <row r="5" spans="1:16" ht="30.75" customHeight="1" x14ac:dyDescent="0.2">
      <c r="A5" s="44"/>
      <c r="B5" s="187" t="s">
        <v>44</v>
      </c>
      <c r="C5" s="302">
        <v>42549</v>
      </c>
      <c r="D5" s="302">
        <v>42549</v>
      </c>
      <c r="E5" s="321" t="s">
        <v>36</v>
      </c>
      <c r="F5" s="321"/>
      <c r="G5" s="383" t="s">
        <v>77</v>
      </c>
      <c r="H5" s="384"/>
      <c r="I5" s="189"/>
      <c r="J5" s="183"/>
      <c r="K5" s="190" t="s">
        <v>22</v>
      </c>
      <c r="L5" s="383" t="s">
        <v>80</v>
      </c>
      <c r="M5" s="384"/>
      <c r="N5" s="183"/>
      <c r="O5" s="171"/>
      <c r="P5" s="50"/>
    </row>
    <row r="6" spans="1:16" ht="23.1" customHeight="1" x14ac:dyDescent="0.2">
      <c r="A6" s="44"/>
      <c r="B6" s="190" t="s">
        <v>16</v>
      </c>
      <c r="C6" s="395" t="s">
        <v>75</v>
      </c>
      <c r="D6" s="396"/>
      <c r="E6" s="191"/>
      <c r="F6" s="192" t="s">
        <v>53</v>
      </c>
      <c r="G6" s="383" t="s">
        <v>78</v>
      </c>
      <c r="H6" s="384"/>
      <c r="I6" s="191"/>
      <c r="J6" s="183"/>
      <c r="K6" s="190" t="s">
        <v>33</v>
      </c>
      <c r="L6" s="381">
        <v>37.742758000000002</v>
      </c>
      <c r="M6" s="382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83">
        <v>206201008</v>
      </c>
      <c r="D7" s="384"/>
      <c r="E7" s="191"/>
      <c r="F7" s="190" t="s">
        <v>20</v>
      </c>
      <c r="G7" s="383" t="s">
        <v>79</v>
      </c>
      <c r="H7" s="384"/>
      <c r="I7" s="191"/>
      <c r="J7" s="193"/>
      <c r="K7" s="194" t="s">
        <v>37</v>
      </c>
      <c r="L7" s="381">
        <v>69.098495999999997</v>
      </c>
      <c r="M7" s="382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3" t="s">
        <v>76</v>
      </c>
      <c r="D8" s="384"/>
      <c r="E8" s="191"/>
      <c r="F8" s="190" t="s">
        <v>38</v>
      </c>
      <c r="G8" s="385">
        <v>-35</v>
      </c>
      <c r="H8" s="386"/>
      <c r="I8" s="191"/>
      <c r="J8" s="183"/>
      <c r="K8" s="194" t="s">
        <v>23</v>
      </c>
      <c r="L8" s="383">
        <v>1</v>
      </c>
      <c r="M8" s="384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387" t="s">
        <v>10</v>
      </c>
      <c r="C10" s="388"/>
      <c r="D10" s="388"/>
      <c r="E10" s="388"/>
      <c r="F10" s="388"/>
      <c r="G10" s="388"/>
      <c r="H10" s="388"/>
      <c r="I10" s="388"/>
      <c r="J10" s="388"/>
      <c r="K10" s="388"/>
      <c r="L10" s="388"/>
      <c r="M10" s="388"/>
      <c r="N10" s="388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  <mergeCell ref="L7:M7"/>
    <mergeCell ref="C8:D8"/>
    <mergeCell ref="G8:H8"/>
    <mergeCell ref="L8:M8"/>
    <mergeCell ref="B10:N10"/>
    <mergeCell ref="C7:D7"/>
    <mergeCell ref="G7:H7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C16" sqref="C16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66" t="s">
        <v>64</v>
      </c>
      <c r="D2" s="367"/>
      <c r="E2" s="367"/>
      <c r="F2" s="367"/>
      <c r="G2" s="367"/>
      <c r="H2" s="367"/>
      <c r="I2" s="367"/>
      <c r="J2" s="367"/>
      <c r="K2" s="367"/>
      <c r="L2" s="367"/>
      <c r="M2" s="109"/>
      <c r="N2" s="14"/>
    </row>
    <row r="3" spans="1:14" ht="18.75" customHeight="1" x14ac:dyDescent="0.2">
      <c r="B3" s="73"/>
      <c r="C3" s="350"/>
      <c r="D3" s="351"/>
      <c r="E3" s="351"/>
      <c r="F3" s="351"/>
      <c r="G3" s="351"/>
      <c r="H3" s="351"/>
      <c r="I3" s="351"/>
      <c r="J3" s="351"/>
      <c r="K3" s="351"/>
      <c r="L3" s="351"/>
      <c r="M3" s="109"/>
      <c r="N3" s="14"/>
    </row>
    <row r="4" spans="1:14" ht="25.15" customHeight="1" x14ac:dyDescent="0.2">
      <c r="B4" s="73"/>
      <c r="C4" s="345" t="s">
        <v>52</v>
      </c>
      <c r="D4" s="346" t="str">
        <f>'Groundwater Profile Log'!C2</f>
        <v>Trinity</v>
      </c>
      <c r="E4" s="131"/>
      <c r="F4" s="352"/>
      <c r="G4" s="352"/>
      <c r="H4" s="352"/>
      <c r="I4" s="353" t="s">
        <v>14</v>
      </c>
      <c r="J4" s="353"/>
      <c r="K4" s="368" t="str">
        <f>'Groundwater Profile Log'!M2</f>
        <v>DPT-4</v>
      </c>
      <c r="L4" s="368">
        <f>'Groundwater Profile Log'!K2</f>
        <v>0</v>
      </c>
      <c r="M4" s="358"/>
      <c r="N4" s="14" t="s">
        <v>13</v>
      </c>
    </row>
    <row r="5" spans="1:14" s="9" customFormat="1" ht="12.95" customHeight="1" x14ac:dyDescent="0.2">
      <c r="B5" s="101"/>
      <c r="C5" s="345"/>
      <c r="D5" s="346"/>
      <c r="E5" s="131"/>
      <c r="F5" s="352"/>
      <c r="G5" s="352"/>
      <c r="H5" s="352"/>
      <c r="I5" s="353"/>
      <c r="J5" s="353"/>
      <c r="K5" s="110"/>
      <c r="L5" s="110"/>
      <c r="M5" s="359"/>
      <c r="N5" s="13"/>
    </row>
    <row r="6" spans="1:14" s="9" customFormat="1" ht="12.95" customHeight="1" x14ac:dyDescent="0.2">
      <c r="B6" s="101"/>
      <c r="C6" s="111"/>
      <c r="D6" s="104"/>
      <c r="E6" s="104"/>
      <c r="F6" s="352"/>
      <c r="G6" s="352"/>
      <c r="H6" s="352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42549</v>
      </c>
      <c r="E7" s="113"/>
      <c r="F7" s="135" t="s">
        <v>21</v>
      </c>
      <c r="G7" s="134" t="str">
        <f>'Groundwater Profile Log'!G5</f>
        <v>481APS05</v>
      </c>
      <c r="I7" s="139"/>
      <c r="J7" s="139" t="s">
        <v>22</v>
      </c>
      <c r="K7" s="360" t="str">
        <f>'Groundwater Profile Log'!L5</f>
        <v>Gas Drive</v>
      </c>
      <c r="L7" s="360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ZCRQT7055</v>
      </c>
      <c r="I8" s="139"/>
      <c r="J8" s="139" t="s">
        <v>33</v>
      </c>
      <c r="K8" s="361">
        <f>Front!L6</f>
        <v>37.742758000000002</v>
      </c>
      <c r="L8" s="361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61">
        <f>Front!L7</f>
        <v>69.098495999999997</v>
      </c>
      <c r="L9" s="361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DB</v>
      </c>
      <c r="E10" s="116"/>
      <c r="F10" s="135" t="s">
        <v>34</v>
      </c>
      <c r="G10" s="117">
        <f>'Groundwater Profile Log'!G8</f>
        <v>-35</v>
      </c>
      <c r="I10" s="139"/>
      <c r="J10" s="139" t="s">
        <v>23</v>
      </c>
      <c r="K10" s="360">
        <f>'Groundwater Profile Log'!L8</f>
        <v>1</v>
      </c>
      <c r="L10" s="360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64"/>
      <c r="H12" s="365"/>
      <c r="I12" s="365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297" t="s">
        <v>74</v>
      </c>
      <c r="H13" s="136"/>
      <c r="I13" s="168"/>
      <c r="J13" s="362" t="s">
        <v>1</v>
      </c>
      <c r="K13" s="363"/>
      <c r="L13" s="363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48"/>
      <c r="D15" s="348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97"/>
      <c r="D16" s="97"/>
      <c r="E16" s="137"/>
      <c r="F16" s="97"/>
      <c r="G16" s="300" t="str">
        <f>IF(ISNUMBER(C16),LOOKUP(F16,{"Could Not Produce Water","Equipment Issue","Yield Deemed Too Slow"},{4,5,6}),"")</f>
        <v/>
      </c>
      <c r="H16" s="97"/>
      <c r="I16" s="138"/>
      <c r="J16" s="356"/>
      <c r="K16" s="357"/>
      <c r="L16" s="357"/>
      <c r="M16" s="357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0" t="str">
        <f>IF(ISNUMBER(C17),LOOKUP(F17,{"Could Not Produce Water","Equipment Issue","Yield Deemed Too Slow"},{4,5,6}),"")</f>
        <v/>
      </c>
      <c r="H17" s="97"/>
      <c r="I17" s="138"/>
      <c r="J17" s="356"/>
      <c r="K17" s="357"/>
      <c r="L17" s="357"/>
      <c r="M17" s="357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0" t="str">
        <f>IF(ISNUMBER(C18),LOOKUP(F18,{"Could Not Produce Water","Equipment Issue","Yield Deemed Too Slow"},{4,5,6}),"")</f>
        <v/>
      </c>
      <c r="H18" s="97"/>
      <c r="I18" s="138"/>
      <c r="J18" s="356"/>
      <c r="K18" s="357"/>
      <c r="L18" s="357"/>
      <c r="M18" s="357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0" t="str">
        <f>IF(ISNUMBER(C19),LOOKUP(F19,{"Could Not Produce Water","Equipment Issue","Yield Deemed Too Slow"},{4,5,6}),"")</f>
        <v/>
      </c>
      <c r="H19" s="97"/>
      <c r="I19" s="138"/>
      <c r="J19" s="356"/>
      <c r="K19" s="357"/>
      <c r="L19" s="357"/>
      <c r="M19" s="357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0" t="str">
        <f>IF(ISNUMBER(C20),LOOKUP(F20,{"Could Not Produce Water","Equipment Issue","Yield Deemed Too Slow"},{4,5,6}),"")</f>
        <v/>
      </c>
      <c r="H20" s="97"/>
      <c r="I20" s="138"/>
      <c r="J20" s="356"/>
      <c r="K20" s="357"/>
      <c r="L20" s="357"/>
      <c r="M20" s="357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0" t="str">
        <f>IF(ISNUMBER(C21),LOOKUP(F21,{"Could Not Produce Water","Equipment Issue","Yield Deemed Too Slow"},{4,5,6}),"")</f>
        <v/>
      </c>
      <c r="H21" s="97"/>
      <c r="I21" s="138"/>
      <c r="J21" s="356"/>
      <c r="K21" s="357"/>
      <c r="L21" s="357"/>
      <c r="M21" s="357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0" t="str">
        <f>IF(ISNUMBER(C22),LOOKUP(F22,{"Could Not Produce Water","Equipment Issue","Yield Deemed Too Slow"},{4,5,6}),"")</f>
        <v/>
      </c>
      <c r="H22" s="97"/>
      <c r="I22" s="138"/>
      <c r="J22" s="356"/>
      <c r="K22" s="357"/>
      <c r="L22" s="357"/>
      <c r="M22" s="357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0" t="str">
        <f>IF(ISNUMBER(C23),LOOKUP(F23,{"Could Not Produce Water","Equipment Issue","Yield Deemed Too Slow"},{4,5,6}),"")</f>
        <v/>
      </c>
      <c r="H23" s="97"/>
      <c r="I23" s="138"/>
      <c r="J23" s="356"/>
      <c r="K23" s="357"/>
      <c r="L23" s="357"/>
      <c r="M23" s="357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0" t="str">
        <f>IF(ISNUMBER(C24),LOOKUP(F24,{"Could Not Produce Water","Equipment Issue","Yield Deemed Too Slow"},{4,5,6}),"")</f>
        <v/>
      </c>
      <c r="H24" s="97"/>
      <c r="I24" s="138"/>
      <c r="J24" s="356"/>
      <c r="K24" s="357"/>
      <c r="L24" s="357"/>
      <c r="M24" s="357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0" t="str">
        <f>IF(ISNUMBER(C25),LOOKUP(F25,{"Could Not Produce Water","Equipment Issue","Yield Deemed Too Slow"},{4,5,6}),"")</f>
        <v/>
      </c>
      <c r="H25" s="97"/>
      <c r="I25" s="138"/>
      <c r="J25" s="356"/>
      <c r="K25" s="357"/>
      <c r="L25" s="357"/>
      <c r="M25" s="357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0" t="str">
        <f>IF(ISNUMBER(C26),LOOKUP(F26,{"Could Not Produce Water","Equipment Issue","Yield Deemed Too Slow"},{4,5,6}),"")</f>
        <v/>
      </c>
      <c r="H26" s="97"/>
      <c r="I26" s="138"/>
      <c r="J26" s="356"/>
      <c r="K26" s="357"/>
      <c r="L26" s="357"/>
      <c r="M26" s="357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0" t="str">
        <f>IF(ISNUMBER(C27),LOOKUP(F27,{"Could Not Produce Water","Equipment Issue","Yield Deemed Too Slow"},{4,5,6}),"")</f>
        <v/>
      </c>
      <c r="H27" s="97"/>
      <c r="I27" s="138"/>
      <c r="J27" s="356"/>
      <c r="K27" s="357"/>
      <c r="L27" s="357"/>
      <c r="M27" s="357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0" t="str">
        <f>IF(ISNUMBER(C28),LOOKUP(F28,{"Could Not Produce Water","Equipment Issue","Yield Deemed Too Slow"},{4,5,6}),"")</f>
        <v/>
      </c>
      <c r="H28" s="97"/>
      <c r="I28" s="138"/>
      <c r="J28" s="356"/>
      <c r="K28" s="357"/>
      <c r="L28" s="357"/>
      <c r="M28" s="357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0" t="str">
        <f>IF(ISNUMBER(C29),LOOKUP(F29,{"Could Not Produce Water","Equipment Issue","Yield Deemed Too Slow"},{4,5,6}),"")</f>
        <v/>
      </c>
      <c r="H29" s="97"/>
      <c r="I29" s="138"/>
      <c r="J29" s="356"/>
      <c r="K29" s="357"/>
      <c r="L29" s="357"/>
      <c r="M29" s="357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0" t="str">
        <f>IF(ISNUMBER(C30),LOOKUP(F30,{"Could Not Produce Water","Equipment Issue","Yield Deemed Too Slow"},{4,5,6}),"")</f>
        <v/>
      </c>
      <c r="H30" s="97"/>
      <c r="I30" s="138"/>
      <c r="J30" s="356"/>
      <c r="K30" s="357"/>
      <c r="L30" s="357"/>
      <c r="M30" s="357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0" t="str">
        <f>IF(ISNUMBER(C31),LOOKUP(F31,{"Could Not Produce Water","Equipment Issue","Yield Deemed Too Slow"},{4,5,6}),"")</f>
        <v/>
      </c>
      <c r="H31" s="97"/>
      <c r="I31" s="138"/>
      <c r="J31" s="356"/>
      <c r="K31" s="357"/>
      <c r="L31" s="357"/>
      <c r="M31" s="357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0" t="str">
        <f>IF(ISNUMBER(C32),LOOKUP(F32,{"Could Not Produce Water","Equipment Issue","Yield Deemed Too Slow"},{4,5,6}),"")</f>
        <v/>
      </c>
      <c r="H32" s="97"/>
      <c r="I32" s="138"/>
      <c r="J32" s="356"/>
      <c r="K32" s="357"/>
      <c r="L32" s="357"/>
      <c r="M32" s="357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0" t="str">
        <f>IF(ISNUMBER(C33),LOOKUP(F33,{"Could Not Produce Water","Equipment Issue","Yield Deemed Too Slow"},{4,5,6}),"")</f>
        <v/>
      </c>
      <c r="H33" s="97"/>
      <c r="I33" s="138"/>
      <c r="J33" s="356"/>
      <c r="K33" s="357"/>
      <c r="L33" s="357"/>
      <c r="M33" s="357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0" t="str">
        <f>IF(ISNUMBER(C34),LOOKUP(F34,{"Could Not Produce Water","Equipment Issue","Yield Deemed Too Slow"},{4,5,6}),"")</f>
        <v/>
      </c>
      <c r="H34" s="97"/>
      <c r="I34" s="138"/>
      <c r="J34" s="356"/>
      <c r="K34" s="357"/>
      <c r="L34" s="357"/>
      <c r="M34" s="357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0" t="str">
        <f>IF(ISNUMBER(C35),LOOKUP(F35,{"Could Not Produce Water","Equipment Issue","Yield Deemed Too Slow"},{4,5,6}),"")</f>
        <v/>
      </c>
      <c r="H35" s="97"/>
      <c r="I35" s="138"/>
      <c r="J35" s="356"/>
      <c r="K35" s="357"/>
      <c r="L35" s="357"/>
      <c r="M35" s="357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0" t="str">
        <f>IF(ISNUMBER(C36),LOOKUP(F36,{"Could Not Produce Water","Equipment Issue","Yield Deemed Too Slow"},{4,5,6}),"")</f>
        <v/>
      </c>
      <c r="H36" s="97"/>
      <c r="I36" s="138"/>
      <c r="J36" s="356"/>
      <c r="K36" s="357"/>
      <c r="L36" s="357"/>
      <c r="M36" s="357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0" t="str">
        <f>IF(ISNUMBER(C37),LOOKUP(F37,{"Could Not Produce Water","Equipment Issue","Yield Deemed Too Slow"},{4,5,6}),"")</f>
        <v/>
      </c>
      <c r="H37" s="97"/>
      <c r="I37" s="138"/>
      <c r="J37" s="356"/>
      <c r="K37" s="357"/>
      <c r="L37" s="357"/>
      <c r="M37" s="357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0" t="str">
        <f>IF(ISNUMBER(C38),LOOKUP(F38,{"Could Not Produce Water","Equipment Issue","Yield Deemed Too Slow"},{4,5,6}),"")</f>
        <v/>
      </c>
      <c r="H38" s="97"/>
      <c r="I38" s="138"/>
      <c r="J38" s="356"/>
      <c r="K38" s="357"/>
      <c r="L38" s="357"/>
      <c r="M38" s="357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0" t="str">
        <f>IF(ISNUMBER(C39),LOOKUP(F39,{"Could Not Produce Water","Equipment Issue","Yield Deemed Too Slow"},{4,5,6}),"")</f>
        <v/>
      </c>
      <c r="H39" s="97"/>
      <c r="I39" s="138"/>
      <c r="J39" s="356"/>
      <c r="K39" s="357"/>
      <c r="L39" s="357"/>
      <c r="M39" s="357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0" t="str">
        <f>IF(ISNUMBER(C40),LOOKUP(F40,{"Could Not Produce Water","Equipment Issue","Yield Deemed Too Slow"},{4,5,6}),"")</f>
        <v/>
      </c>
      <c r="H40" s="97"/>
      <c r="I40" s="138"/>
      <c r="J40" s="356"/>
      <c r="K40" s="357"/>
      <c r="L40" s="357"/>
      <c r="M40" s="357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0" t="str">
        <f>IF(ISNUMBER(C41),LOOKUP(F41,{"Could Not Produce Water","Equipment Issue","Yield Deemed Too Slow"},{4,5,6}),"")</f>
        <v/>
      </c>
      <c r="H41" s="97"/>
      <c r="I41" s="138"/>
      <c r="J41" s="356"/>
      <c r="K41" s="357"/>
      <c r="L41" s="357"/>
      <c r="M41" s="357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0" t="str">
        <f>IF(ISNUMBER(C42),LOOKUP(F42,{"Could Not Produce Water","Equipment Issue","Yield Deemed Too Slow"},{4,5,6}),"")</f>
        <v/>
      </c>
      <c r="H42" s="97"/>
      <c r="I42" s="138"/>
      <c r="J42" s="356"/>
      <c r="K42" s="357"/>
      <c r="L42" s="357"/>
      <c r="M42" s="357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0" t="str">
        <f>IF(ISNUMBER(C43),LOOKUP(F43,{"Could Not Produce Water","Equipment Issue","Yield Deemed Too Slow"},{4,5,6}),"")</f>
        <v/>
      </c>
      <c r="H43" s="97"/>
      <c r="I43" s="138"/>
      <c r="J43" s="356"/>
      <c r="K43" s="357"/>
      <c r="L43" s="357"/>
      <c r="M43" s="357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0" t="str">
        <f>IF(ISNUMBER(C44),LOOKUP(F44,{"Could Not Produce Water","Equipment Issue","Yield Deemed Too Slow"},{4,5,6}),"")</f>
        <v/>
      </c>
      <c r="H44" s="97"/>
      <c r="I44" s="138"/>
      <c r="J44" s="356"/>
      <c r="K44" s="357"/>
      <c r="L44" s="357"/>
      <c r="M44" s="357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0" t="str">
        <f>IF(ISNUMBER(C45),LOOKUP(F45,{"Could Not Produce Water","Equipment Issue","Yield Deemed Too Slow"},{4,5,6}),"")</f>
        <v/>
      </c>
      <c r="H45" s="97"/>
      <c r="I45" s="138"/>
      <c r="J45" s="356"/>
      <c r="K45" s="357"/>
      <c r="L45" s="357"/>
      <c r="M45" s="357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0" t="str">
        <f>IF(ISNUMBER(C46),LOOKUP(F46,{"Could Not Produce Water","Equipment Issue","Yield Deemed Too Slow"},{4,5,6}),"")</f>
        <v/>
      </c>
      <c r="H46" s="97"/>
      <c r="I46" s="138"/>
      <c r="J46" s="356"/>
      <c r="K46" s="357"/>
      <c r="L46" s="357"/>
      <c r="M46" s="357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AFP6\APS\MSTJV\[DPT04_Groundwater Profiling Log_MSTJV.xlsx]Sample Attempt</v>
      </c>
    </row>
    <row r="49" spans="2:13" x14ac:dyDescent="0.2">
      <c r="M49" s="140"/>
    </row>
    <row r="59" spans="2:13" x14ac:dyDescent="0.2">
      <c r="B59" s="341"/>
      <c r="C59" s="342"/>
    </row>
    <row r="60" spans="2:13" x14ac:dyDescent="0.2">
      <c r="B60" s="343"/>
      <c r="C60" s="344"/>
    </row>
  </sheetData>
  <sheetProtection selectLockedCells="1"/>
  <mergeCells count="47">
    <mergeCell ref="C15:D15"/>
    <mergeCell ref="K10:L10"/>
    <mergeCell ref="G12:I12"/>
    <mergeCell ref="C2:L3"/>
    <mergeCell ref="C4:C5"/>
    <mergeCell ref="D4:D5"/>
    <mergeCell ref="F4:H6"/>
    <mergeCell ref="I4:J5"/>
    <mergeCell ref="K4:L4"/>
    <mergeCell ref="J20:M20"/>
    <mergeCell ref="J21:M21"/>
    <mergeCell ref="J22:M22"/>
    <mergeCell ref="J23:M23"/>
    <mergeCell ref="J16:M16"/>
    <mergeCell ref="M4:M5"/>
    <mergeCell ref="K7:L7"/>
    <mergeCell ref="K8:L8"/>
    <mergeCell ref="K9:L9"/>
    <mergeCell ref="J19:M19"/>
    <mergeCell ref="J17:M17"/>
    <mergeCell ref="J18:M18"/>
    <mergeCell ref="J13:L13"/>
    <mergeCell ref="J24:M24"/>
    <mergeCell ref="J25:M25"/>
    <mergeCell ref="J26:M26"/>
    <mergeCell ref="J27:M27"/>
    <mergeCell ref="J28:M28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B59:C59"/>
    <mergeCell ref="B60:C60"/>
    <mergeCell ref="J43:M43"/>
    <mergeCell ref="J44:M44"/>
    <mergeCell ref="J45:M45"/>
    <mergeCell ref="J46:M46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17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sheetData>
    <row r="1" spans="1:8" x14ac:dyDescent="0.2">
      <c r="A1" t="s">
        <v>135</v>
      </c>
      <c r="B1" t="s">
        <v>136</v>
      </c>
      <c r="C1" t="s">
        <v>137</v>
      </c>
      <c r="D1" t="s">
        <v>138</v>
      </c>
      <c r="E1" t="s">
        <v>45</v>
      </c>
      <c r="F1" t="s">
        <v>139</v>
      </c>
      <c r="G1" t="s">
        <v>140</v>
      </c>
      <c r="H1" t="s">
        <v>62</v>
      </c>
    </row>
    <row r="2" spans="1:8" x14ac:dyDescent="0.2">
      <c r="A2">
        <v>8556.982</v>
      </c>
      <c r="B2">
        <v>-40</v>
      </c>
      <c r="C2">
        <v>-40.612000000000002</v>
      </c>
      <c r="D2">
        <v>410.57499999999999</v>
      </c>
      <c r="E2">
        <v>176.59800000000001</v>
      </c>
      <c r="F2">
        <v>80</v>
      </c>
      <c r="G2">
        <v>58.286999999999999</v>
      </c>
      <c r="H2">
        <v>3.6126000000000005</v>
      </c>
    </row>
    <row r="3" spans="1:8" x14ac:dyDescent="0.2">
      <c r="A3">
        <v>8557.6119999999992</v>
      </c>
      <c r="B3">
        <v>-41</v>
      </c>
      <c r="C3">
        <v>-41.96</v>
      </c>
      <c r="D3">
        <v>213.92400000000001</v>
      </c>
      <c r="E3">
        <v>170.91399999999999</v>
      </c>
      <c r="F3">
        <v>80</v>
      </c>
      <c r="G3">
        <v>59.104999999999997</v>
      </c>
      <c r="H3">
        <v>3.3902999999999999</v>
      </c>
    </row>
    <row r="4" spans="1:8" x14ac:dyDescent="0.2">
      <c r="A4">
        <v>8588.4110000000001</v>
      </c>
      <c r="B4">
        <v>-42.03</v>
      </c>
      <c r="C4">
        <v>-42.026000000000003</v>
      </c>
      <c r="D4">
        <v>0</v>
      </c>
      <c r="E4">
        <v>162.65100000000001</v>
      </c>
      <c r="F4">
        <v>80</v>
      </c>
      <c r="G4">
        <v>59.392000000000003</v>
      </c>
      <c r="H4">
        <v>3.0924</v>
      </c>
    </row>
    <row r="5" spans="1:8" x14ac:dyDescent="0.2">
      <c r="A5">
        <v>8589.0380000000005</v>
      </c>
      <c r="B5">
        <v>-42.097999999999999</v>
      </c>
      <c r="C5">
        <v>-42.091000000000001</v>
      </c>
      <c r="D5">
        <v>10.36</v>
      </c>
      <c r="E5">
        <v>163.20400000000001</v>
      </c>
      <c r="F5">
        <v>80</v>
      </c>
      <c r="G5">
        <v>59.35</v>
      </c>
      <c r="H5">
        <v>3.1113</v>
      </c>
    </row>
    <row r="6" spans="1:8" x14ac:dyDescent="0.2">
      <c r="A6">
        <v>8589.6620000000003</v>
      </c>
      <c r="B6">
        <v>-42.170999999999999</v>
      </c>
      <c r="C6">
        <v>-42.161000000000001</v>
      </c>
      <c r="D6">
        <v>11.16</v>
      </c>
      <c r="E6">
        <v>162.684</v>
      </c>
      <c r="F6">
        <v>80</v>
      </c>
      <c r="G6">
        <v>59.826999999999998</v>
      </c>
      <c r="H6">
        <v>3.0932999999999997</v>
      </c>
    </row>
    <row r="7" spans="1:8" x14ac:dyDescent="0.2">
      <c r="A7">
        <v>8590.2819999999992</v>
      </c>
      <c r="B7">
        <v>-42.253</v>
      </c>
      <c r="C7">
        <v>-42.238999999999997</v>
      </c>
      <c r="D7">
        <v>12.643000000000001</v>
      </c>
      <c r="E7">
        <v>163.39099999999999</v>
      </c>
      <c r="F7">
        <v>80</v>
      </c>
      <c r="G7">
        <v>59.441000000000003</v>
      </c>
      <c r="H7">
        <v>3.1175999999999999</v>
      </c>
    </row>
    <row r="8" spans="1:8" x14ac:dyDescent="0.2">
      <c r="A8">
        <v>8590.598</v>
      </c>
      <c r="B8">
        <v>-42.308999999999997</v>
      </c>
      <c r="C8">
        <v>-42.292000000000002</v>
      </c>
      <c r="D8">
        <v>16.751999999999999</v>
      </c>
      <c r="E8">
        <v>162.821</v>
      </c>
      <c r="F8">
        <v>80</v>
      </c>
      <c r="G8">
        <v>59.790999999999997</v>
      </c>
      <c r="H8">
        <v>3.0987</v>
      </c>
    </row>
    <row r="9" spans="1:8" x14ac:dyDescent="0.2">
      <c r="A9">
        <v>8590.9159999999993</v>
      </c>
      <c r="B9">
        <v>-42.375999999999998</v>
      </c>
      <c r="C9">
        <v>-42.356000000000002</v>
      </c>
      <c r="D9">
        <v>20.103999999999999</v>
      </c>
      <c r="E9">
        <v>161.09700000000001</v>
      </c>
      <c r="F9">
        <v>80</v>
      </c>
      <c r="G9">
        <v>60.267000000000003</v>
      </c>
      <c r="H9">
        <v>3.0392999999999999</v>
      </c>
    </row>
    <row r="10" spans="1:8" x14ac:dyDescent="0.2">
      <c r="A10">
        <v>8591.2309999999998</v>
      </c>
      <c r="B10">
        <v>-42.447000000000003</v>
      </c>
      <c r="C10">
        <v>-42.423999999999999</v>
      </c>
      <c r="D10">
        <v>21.452999999999999</v>
      </c>
      <c r="E10">
        <v>156.697</v>
      </c>
      <c r="F10">
        <v>80</v>
      </c>
      <c r="G10">
        <v>61.201000000000001</v>
      </c>
      <c r="H10">
        <v>2.8953000000000002</v>
      </c>
    </row>
    <row r="11" spans="1:8" x14ac:dyDescent="0.2">
      <c r="A11">
        <v>8591.5460000000003</v>
      </c>
      <c r="B11">
        <v>-42.518000000000001</v>
      </c>
      <c r="C11">
        <v>-42.491</v>
      </c>
      <c r="D11">
        <v>21.256</v>
      </c>
      <c r="E11">
        <v>151.36199999999999</v>
      </c>
      <c r="F11">
        <v>80</v>
      </c>
      <c r="G11">
        <v>61.8</v>
      </c>
      <c r="H11">
        <v>2.7288000000000001</v>
      </c>
    </row>
    <row r="12" spans="1:8" x14ac:dyDescent="0.2">
      <c r="A12">
        <v>8591.8610000000008</v>
      </c>
      <c r="B12">
        <v>-42.588000000000001</v>
      </c>
      <c r="C12">
        <v>-42.558</v>
      </c>
      <c r="D12">
        <v>21.366</v>
      </c>
      <c r="E12">
        <v>144.12299999999999</v>
      </c>
      <c r="F12">
        <v>80</v>
      </c>
      <c r="G12">
        <v>62.624000000000002</v>
      </c>
      <c r="H12">
        <v>2.5173000000000001</v>
      </c>
    </row>
    <row r="13" spans="1:8" x14ac:dyDescent="0.2">
      <c r="A13">
        <v>8592.1730000000007</v>
      </c>
      <c r="B13">
        <v>-42.654000000000003</v>
      </c>
      <c r="C13">
        <v>-42.62</v>
      </c>
      <c r="D13">
        <v>19.975999999999999</v>
      </c>
      <c r="E13">
        <v>138.059</v>
      </c>
      <c r="F13">
        <v>80</v>
      </c>
      <c r="G13">
        <v>63.137</v>
      </c>
      <c r="H13">
        <v>2.3508</v>
      </c>
    </row>
    <row r="14" spans="1:8" x14ac:dyDescent="0.2">
      <c r="A14">
        <v>8592.482</v>
      </c>
      <c r="B14">
        <v>-42.712000000000003</v>
      </c>
      <c r="C14">
        <v>-42.676000000000002</v>
      </c>
      <c r="D14">
        <v>17.963999999999999</v>
      </c>
      <c r="E14">
        <v>132.114</v>
      </c>
      <c r="F14">
        <v>80</v>
      </c>
      <c r="G14">
        <v>63.177</v>
      </c>
      <c r="H14">
        <v>2.1968999999999999</v>
      </c>
    </row>
    <row r="15" spans="1:8" x14ac:dyDescent="0.2">
      <c r="A15">
        <v>8592.7929999999997</v>
      </c>
      <c r="B15">
        <v>-42.764000000000003</v>
      </c>
      <c r="C15">
        <v>-42.725000000000001</v>
      </c>
      <c r="D15">
        <v>15.701000000000001</v>
      </c>
      <c r="E15">
        <v>126.70699999999999</v>
      </c>
      <c r="F15">
        <v>80</v>
      </c>
      <c r="G15">
        <v>63.896999999999998</v>
      </c>
      <c r="H15">
        <v>2.0646</v>
      </c>
    </row>
    <row r="16" spans="1:8" x14ac:dyDescent="0.2">
      <c r="A16">
        <v>8593.4130000000005</v>
      </c>
      <c r="B16">
        <v>-42.843000000000004</v>
      </c>
      <c r="C16">
        <v>-42.8</v>
      </c>
      <c r="D16">
        <v>12.167999999999999</v>
      </c>
      <c r="E16">
        <v>120.268</v>
      </c>
      <c r="F16">
        <v>80</v>
      </c>
      <c r="G16">
        <v>64.415000000000006</v>
      </c>
      <c r="H16">
        <v>1.9142999999999999</v>
      </c>
    </row>
    <row r="17" spans="1:8" x14ac:dyDescent="0.2">
      <c r="A17">
        <v>8670.39</v>
      </c>
      <c r="B17">
        <v>-42.860999999999997</v>
      </c>
      <c r="C17">
        <v>-42.860999999999997</v>
      </c>
      <c r="D17">
        <v>0</v>
      </c>
      <c r="E17">
        <v>114.07</v>
      </c>
      <c r="F17">
        <v>80</v>
      </c>
      <c r="G17">
        <v>65.022000000000006</v>
      </c>
      <c r="H17">
        <v>1.7775000000000001</v>
      </c>
    </row>
    <row r="18" spans="1:8" x14ac:dyDescent="0.2">
      <c r="A18">
        <v>8671.0130000000008</v>
      </c>
      <c r="B18">
        <v>-42.957000000000001</v>
      </c>
      <c r="C18">
        <v>-42.957000000000001</v>
      </c>
      <c r="D18">
        <v>15.444000000000001</v>
      </c>
      <c r="E18">
        <v>101.399</v>
      </c>
      <c r="F18">
        <v>80</v>
      </c>
      <c r="G18">
        <v>66.695999999999998</v>
      </c>
      <c r="H18">
        <v>1.5165000000000002</v>
      </c>
    </row>
    <row r="19" spans="1:8" x14ac:dyDescent="0.2">
      <c r="A19">
        <v>8671.3240000000005</v>
      </c>
      <c r="B19">
        <v>-43.015000000000001</v>
      </c>
      <c r="C19">
        <v>-43.015000000000001</v>
      </c>
      <c r="D19">
        <v>18.777999999999999</v>
      </c>
      <c r="E19">
        <v>92.808000000000007</v>
      </c>
      <c r="F19">
        <v>80</v>
      </c>
      <c r="G19">
        <v>67.44</v>
      </c>
      <c r="H19">
        <v>1.3527</v>
      </c>
    </row>
    <row r="20" spans="1:8" x14ac:dyDescent="0.2">
      <c r="A20">
        <v>8671.634</v>
      </c>
      <c r="B20">
        <v>-43.069000000000003</v>
      </c>
      <c r="C20">
        <v>-43.069000000000003</v>
      </c>
      <c r="D20">
        <v>17.285</v>
      </c>
      <c r="E20">
        <v>83.846000000000004</v>
      </c>
      <c r="F20">
        <v>80</v>
      </c>
      <c r="G20">
        <v>68.090999999999994</v>
      </c>
      <c r="H20">
        <v>1.1924999999999999</v>
      </c>
    </row>
    <row r="21" spans="1:8" x14ac:dyDescent="0.2">
      <c r="A21">
        <v>8671.9439999999995</v>
      </c>
      <c r="B21">
        <v>-43.125</v>
      </c>
      <c r="C21">
        <v>-43.125</v>
      </c>
      <c r="D21">
        <v>18.106000000000002</v>
      </c>
      <c r="E21">
        <v>73.033000000000001</v>
      </c>
      <c r="F21">
        <v>80</v>
      </c>
      <c r="G21">
        <v>68.712000000000003</v>
      </c>
      <c r="H21">
        <v>1.0098</v>
      </c>
    </row>
    <row r="22" spans="1:8" x14ac:dyDescent="0.2">
      <c r="A22">
        <v>8672.2540000000008</v>
      </c>
      <c r="B22">
        <v>-43.180999999999997</v>
      </c>
      <c r="C22">
        <v>-43.180999999999997</v>
      </c>
      <c r="D22">
        <v>18.042000000000002</v>
      </c>
      <c r="E22">
        <v>63.037999999999997</v>
      </c>
      <c r="F22">
        <v>80</v>
      </c>
      <c r="G22">
        <v>69.22</v>
      </c>
      <c r="H22">
        <v>0.85049999999999992</v>
      </c>
    </row>
    <row r="23" spans="1:8" x14ac:dyDescent="0.2">
      <c r="A23">
        <v>8672.5650000000005</v>
      </c>
      <c r="B23">
        <v>-43.238</v>
      </c>
      <c r="C23">
        <v>-43.238</v>
      </c>
      <c r="D23">
        <v>18.202000000000002</v>
      </c>
      <c r="E23">
        <v>56.92</v>
      </c>
      <c r="F23">
        <v>80</v>
      </c>
      <c r="G23">
        <v>69.287000000000006</v>
      </c>
      <c r="H23">
        <v>0.75780000000000003</v>
      </c>
    </row>
    <row r="24" spans="1:8" x14ac:dyDescent="0.2">
      <c r="A24">
        <v>8672.8770000000004</v>
      </c>
      <c r="B24">
        <v>-43.293999999999997</v>
      </c>
      <c r="C24">
        <v>-43.293999999999997</v>
      </c>
      <c r="D24">
        <v>18.027000000000001</v>
      </c>
      <c r="E24">
        <v>55.073</v>
      </c>
      <c r="F24">
        <v>80</v>
      </c>
      <c r="G24">
        <v>69.025000000000006</v>
      </c>
      <c r="H24">
        <v>0.7299000000000001</v>
      </c>
    </row>
    <row r="25" spans="1:8" x14ac:dyDescent="0.2">
      <c r="A25">
        <v>8673.1890000000003</v>
      </c>
      <c r="B25">
        <v>-43.347999999999999</v>
      </c>
      <c r="C25">
        <v>-43.347999999999999</v>
      </c>
      <c r="D25">
        <v>17.350000000000001</v>
      </c>
      <c r="E25">
        <v>55.024999999999999</v>
      </c>
      <c r="F25">
        <v>80</v>
      </c>
      <c r="G25">
        <v>68.581999999999994</v>
      </c>
      <c r="H25">
        <v>0.72900000000000009</v>
      </c>
    </row>
    <row r="26" spans="1:8" x14ac:dyDescent="0.2">
      <c r="A26">
        <v>8673.4989999999998</v>
      </c>
      <c r="B26">
        <v>-43.402999999999999</v>
      </c>
      <c r="C26">
        <v>-43.402999999999999</v>
      </c>
      <c r="D26">
        <v>17.641999999999999</v>
      </c>
      <c r="E26">
        <v>56.936</v>
      </c>
      <c r="F26">
        <v>80</v>
      </c>
      <c r="G26">
        <v>68.444999999999993</v>
      </c>
      <c r="H26">
        <v>0.75780000000000003</v>
      </c>
    </row>
    <row r="27" spans="1:8" x14ac:dyDescent="0.2">
      <c r="A27">
        <v>8673.8119999999999</v>
      </c>
      <c r="B27">
        <v>-43.460999999999999</v>
      </c>
      <c r="C27">
        <v>-43.460999999999999</v>
      </c>
      <c r="D27">
        <v>18.504000000000001</v>
      </c>
      <c r="E27">
        <v>59.555999999999997</v>
      </c>
      <c r="F27">
        <v>80</v>
      </c>
      <c r="G27">
        <v>68.680000000000007</v>
      </c>
      <c r="H27">
        <v>0.7974</v>
      </c>
    </row>
    <row r="28" spans="1:8" x14ac:dyDescent="0.2">
      <c r="A28">
        <v>8674.1260000000002</v>
      </c>
      <c r="B28">
        <v>-43.52</v>
      </c>
      <c r="C28">
        <v>-43.52</v>
      </c>
      <c r="D28">
        <v>19.100999999999999</v>
      </c>
      <c r="E28">
        <v>58.963999999999999</v>
      </c>
      <c r="F28">
        <v>80</v>
      </c>
      <c r="G28">
        <v>69.001000000000005</v>
      </c>
      <c r="H28">
        <v>0.78839999999999999</v>
      </c>
    </row>
    <row r="29" spans="1:8" x14ac:dyDescent="0.2">
      <c r="A29">
        <v>8674.4380000000001</v>
      </c>
      <c r="B29">
        <v>-43.58</v>
      </c>
      <c r="C29">
        <v>-43.58</v>
      </c>
      <c r="D29">
        <v>18.957999999999998</v>
      </c>
      <c r="E29">
        <v>56.531999999999996</v>
      </c>
      <c r="F29">
        <v>80</v>
      </c>
      <c r="G29">
        <v>69.045000000000002</v>
      </c>
      <c r="H29">
        <v>0.75149999999999995</v>
      </c>
    </row>
    <row r="30" spans="1:8" x14ac:dyDescent="0.2">
      <c r="A30">
        <v>8674.7479999999996</v>
      </c>
      <c r="B30">
        <v>-43.64</v>
      </c>
      <c r="C30">
        <v>-43.64</v>
      </c>
      <c r="D30">
        <v>19.428000000000001</v>
      </c>
      <c r="E30">
        <v>54.53</v>
      </c>
      <c r="F30">
        <v>80</v>
      </c>
      <c r="G30">
        <v>68.997</v>
      </c>
      <c r="H30">
        <v>0.72180000000000011</v>
      </c>
    </row>
    <row r="31" spans="1:8" x14ac:dyDescent="0.2">
      <c r="A31">
        <v>8675.0609999999997</v>
      </c>
      <c r="B31">
        <v>-43.698999999999998</v>
      </c>
      <c r="C31">
        <v>-43.698999999999998</v>
      </c>
      <c r="D31">
        <v>18.995999999999999</v>
      </c>
      <c r="E31">
        <v>52.737000000000002</v>
      </c>
      <c r="F31">
        <v>80</v>
      </c>
      <c r="G31">
        <v>69.126000000000005</v>
      </c>
      <c r="H31">
        <v>0.69569999999999999</v>
      </c>
    </row>
    <row r="32" spans="1:8" x14ac:dyDescent="0.2">
      <c r="A32">
        <v>8675.3700000000008</v>
      </c>
      <c r="B32">
        <v>-43.758000000000003</v>
      </c>
      <c r="C32">
        <v>-43.758000000000003</v>
      </c>
      <c r="D32">
        <v>18.907</v>
      </c>
      <c r="E32">
        <v>50.329000000000001</v>
      </c>
      <c r="F32">
        <v>80</v>
      </c>
      <c r="G32">
        <v>69.498999999999995</v>
      </c>
      <c r="H32">
        <v>0.66059999999999997</v>
      </c>
    </row>
    <row r="33" spans="1:8" x14ac:dyDescent="0.2">
      <c r="A33">
        <v>8675.6849999999995</v>
      </c>
      <c r="B33">
        <v>-43.814999999999998</v>
      </c>
      <c r="C33">
        <v>-43.814999999999998</v>
      </c>
      <c r="D33">
        <v>18.135000000000002</v>
      </c>
      <c r="E33">
        <v>47.176000000000002</v>
      </c>
      <c r="F33">
        <v>80</v>
      </c>
      <c r="G33">
        <v>69.572999999999993</v>
      </c>
      <c r="H33">
        <v>0.61470000000000002</v>
      </c>
    </row>
    <row r="34" spans="1:8" x14ac:dyDescent="0.2">
      <c r="A34">
        <v>8676</v>
      </c>
      <c r="B34">
        <v>-43.871000000000002</v>
      </c>
      <c r="C34">
        <v>-43.871000000000002</v>
      </c>
      <c r="D34">
        <v>17.942</v>
      </c>
      <c r="E34">
        <v>44.575000000000003</v>
      </c>
      <c r="F34">
        <v>80</v>
      </c>
      <c r="G34">
        <v>69.585999999999999</v>
      </c>
      <c r="H34">
        <v>0.57779999999999998</v>
      </c>
    </row>
    <row r="35" spans="1:8" x14ac:dyDescent="0.2">
      <c r="A35">
        <v>8676.3150000000005</v>
      </c>
      <c r="B35">
        <v>-43.924999999999997</v>
      </c>
      <c r="C35">
        <v>-43.924999999999997</v>
      </c>
      <c r="D35">
        <v>16.936</v>
      </c>
      <c r="E35">
        <v>42.231000000000002</v>
      </c>
      <c r="F35">
        <v>80</v>
      </c>
      <c r="G35">
        <v>69.554000000000002</v>
      </c>
      <c r="H35">
        <v>0.5454</v>
      </c>
    </row>
    <row r="36" spans="1:8" x14ac:dyDescent="0.2">
      <c r="A36">
        <v>8676.625</v>
      </c>
      <c r="B36">
        <v>-43.975000000000001</v>
      </c>
      <c r="C36">
        <v>-43.975000000000001</v>
      </c>
      <c r="D36">
        <v>16.143999999999998</v>
      </c>
      <c r="E36">
        <v>42.701999999999998</v>
      </c>
      <c r="F36">
        <v>80</v>
      </c>
      <c r="G36">
        <v>69.236999999999995</v>
      </c>
      <c r="H36">
        <v>0.55169999999999997</v>
      </c>
    </row>
    <row r="37" spans="1:8" x14ac:dyDescent="0.2">
      <c r="A37">
        <v>8677.2459999999992</v>
      </c>
      <c r="B37">
        <v>-44.066000000000003</v>
      </c>
      <c r="C37">
        <v>-44.066000000000003</v>
      </c>
      <c r="D37">
        <v>14.709</v>
      </c>
      <c r="E37">
        <v>42.161000000000001</v>
      </c>
      <c r="F37">
        <v>80</v>
      </c>
      <c r="G37">
        <v>69.817999999999998</v>
      </c>
      <c r="H37">
        <v>0.54449999999999998</v>
      </c>
    </row>
    <row r="38" spans="1:8" x14ac:dyDescent="0.2">
      <c r="A38">
        <v>8677.8670000000002</v>
      </c>
      <c r="B38">
        <v>-44.155999999999999</v>
      </c>
      <c r="C38">
        <v>-44.155999999999999</v>
      </c>
      <c r="D38">
        <v>14.445</v>
      </c>
      <c r="E38">
        <v>39.226999999999997</v>
      </c>
      <c r="F38">
        <v>80</v>
      </c>
      <c r="G38">
        <v>69.900999999999996</v>
      </c>
      <c r="H38">
        <v>0.5031000000000001</v>
      </c>
    </row>
    <row r="39" spans="1:8" x14ac:dyDescent="0.2">
      <c r="A39">
        <v>8678.4889999999996</v>
      </c>
      <c r="B39">
        <v>-44.256</v>
      </c>
      <c r="C39">
        <v>-44.256</v>
      </c>
      <c r="D39">
        <v>16.047000000000001</v>
      </c>
      <c r="E39">
        <v>34.274000000000001</v>
      </c>
      <c r="F39">
        <v>80</v>
      </c>
      <c r="G39">
        <v>70.478999999999999</v>
      </c>
      <c r="H39">
        <v>0.43559999999999999</v>
      </c>
    </row>
    <row r="40" spans="1:8" x14ac:dyDescent="0.2">
      <c r="A40">
        <v>8678.8019999999997</v>
      </c>
      <c r="B40">
        <v>-44.308</v>
      </c>
      <c r="C40">
        <v>-44.308</v>
      </c>
      <c r="D40">
        <v>16.885999999999999</v>
      </c>
      <c r="E40">
        <v>29.635999999999999</v>
      </c>
      <c r="F40">
        <v>80</v>
      </c>
      <c r="G40">
        <v>70.802999999999997</v>
      </c>
      <c r="H40">
        <v>0.3735</v>
      </c>
    </row>
    <row r="41" spans="1:8" x14ac:dyDescent="0.2">
      <c r="A41">
        <v>8679.1139999999996</v>
      </c>
      <c r="B41">
        <v>-44.360999999999997</v>
      </c>
      <c r="C41">
        <v>-44.360999999999997</v>
      </c>
      <c r="D41">
        <v>16.986999999999998</v>
      </c>
      <c r="E41">
        <v>25.698</v>
      </c>
      <c r="F41">
        <v>80</v>
      </c>
      <c r="G41">
        <v>70.515000000000001</v>
      </c>
      <c r="H41">
        <v>0.32129999999999997</v>
      </c>
    </row>
    <row r="42" spans="1:8" x14ac:dyDescent="0.2">
      <c r="A42">
        <v>8679.4259999999995</v>
      </c>
      <c r="B42">
        <v>-44.412999999999997</v>
      </c>
      <c r="C42">
        <v>-44.412999999999997</v>
      </c>
      <c r="D42">
        <v>16.648</v>
      </c>
      <c r="E42">
        <v>24.402000000000001</v>
      </c>
      <c r="F42">
        <v>80</v>
      </c>
      <c r="G42">
        <v>69.995000000000005</v>
      </c>
      <c r="H42">
        <v>0.30510000000000004</v>
      </c>
    </row>
    <row r="43" spans="1:8" x14ac:dyDescent="0.2">
      <c r="A43">
        <v>8680.0480000000007</v>
      </c>
      <c r="B43">
        <v>-44.506</v>
      </c>
      <c r="C43">
        <v>-44.506</v>
      </c>
      <c r="D43">
        <v>14.852</v>
      </c>
      <c r="E43">
        <v>34.259</v>
      </c>
      <c r="F43">
        <v>80</v>
      </c>
      <c r="G43">
        <v>69.233999999999995</v>
      </c>
      <c r="H43">
        <v>0.43559999999999999</v>
      </c>
    </row>
    <row r="44" spans="1:8" x14ac:dyDescent="0.2">
      <c r="A44">
        <v>8680.6720000000005</v>
      </c>
      <c r="B44">
        <v>-44.587000000000003</v>
      </c>
      <c r="C44">
        <v>-44.587000000000003</v>
      </c>
      <c r="D44">
        <v>12.935</v>
      </c>
      <c r="E44">
        <v>50.069000000000003</v>
      </c>
      <c r="F44">
        <v>80</v>
      </c>
      <c r="G44">
        <v>68.277000000000001</v>
      </c>
      <c r="H44">
        <v>0.65700000000000003</v>
      </c>
    </row>
    <row r="45" spans="1:8" x14ac:dyDescent="0.2">
      <c r="A45">
        <v>8681.3009999999995</v>
      </c>
      <c r="B45">
        <v>-44.665999999999997</v>
      </c>
      <c r="C45">
        <v>-44.665999999999997</v>
      </c>
      <c r="D45">
        <v>12.699</v>
      </c>
      <c r="E45">
        <v>66.113</v>
      </c>
      <c r="F45">
        <v>80</v>
      </c>
      <c r="G45">
        <v>67.311000000000007</v>
      </c>
      <c r="H45">
        <v>0.89910000000000001</v>
      </c>
    </row>
    <row r="46" spans="1:8" x14ac:dyDescent="0.2">
      <c r="A46">
        <v>8681.92</v>
      </c>
      <c r="B46">
        <v>-44.75</v>
      </c>
      <c r="C46">
        <v>-44.75</v>
      </c>
      <c r="D46">
        <v>13.515000000000001</v>
      </c>
      <c r="E46">
        <v>79.513999999999996</v>
      </c>
      <c r="F46">
        <v>80</v>
      </c>
      <c r="G46">
        <v>66.75</v>
      </c>
      <c r="H46">
        <v>1.1178000000000001</v>
      </c>
    </row>
    <row r="47" spans="1:8" x14ac:dyDescent="0.2">
      <c r="A47">
        <v>8682.5429999999997</v>
      </c>
      <c r="B47">
        <v>-44.835000000000001</v>
      </c>
      <c r="C47">
        <v>-44.835000000000001</v>
      </c>
      <c r="D47">
        <v>13.577</v>
      </c>
      <c r="E47">
        <v>89.248999999999995</v>
      </c>
      <c r="F47">
        <v>80</v>
      </c>
      <c r="G47">
        <v>66.164000000000001</v>
      </c>
      <c r="H47">
        <v>1.2879</v>
      </c>
    </row>
    <row r="48" spans="1:8" x14ac:dyDescent="0.2">
      <c r="A48">
        <v>8683.1740000000009</v>
      </c>
      <c r="B48">
        <v>-44.915999999999997</v>
      </c>
      <c r="C48">
        <v>-44.915999999999997</v>
      </c>
      <c r="D48">
        <v>12.824999999999999</v>
      </c>
      <c r="E48">
        <v>96.451999999999998</v>
      </c>
      <c r="F48">
        <v>80</v>
      </c>
      <c r="G48">
        <v>65.796999999999997</v>
      </c>
      <c r="H48">
        <v>1.4211</v>
      </c>
    </row>
    <row r="49" spans="1:8" x14ac:dyDescent="0.2">
      <c r="A49">
        <v>8683.8009999999995</v>
      </c>
      <c r="B49">
        <v>-44.994999999999997</v>
      </c>
      <c r="C49">
        <v>-44.994999999999997</v>
      </c>
      <c r="D49">
        <v>12.670999999999999</v>
      </c>
      <c r="E49">
        <v>101.907</v>
      </c>
      <c r="F49">
        <v>80</v>
      </c>
      <c r="G49">
        <v>65.472999999999999</v>
      </c>
      <c r="H49">
        <v>1.5264</v>
      </c>
    </row>
    <row r="50" spans="1:8" x14ac:dyDescent="0.2">
      <c r="A50">
        <v>8684.4220000000005</v>
      </c>
      <c r="B50">
        <v>-45.072000000000003</v>
      </c>
      <c r="C50">
        <v>-45.072000000000003</v>
      </c>
      <c r="D50">
        <v>12.321</v>
      </c>
      <c r="E50">
        <v>106</v>
      </c>
      <c r="F50">
        <v>80</v>
      </c>
      <c r="G50">
        <v>65.293000000000006</v>
      </c>
      <c r="H50">
        <v>1.6083000000000001</v>
      </c>
    </row>
    <row r="51" spans="1:8" x14ac:dyDescent="0.2">
      <c r="A51">
        <v>8685.0429999999997</v>
      </c>
      <c r="B51">
        <v>-45.152999999999999</v>
      </c>
      <c r="C51">
        <v>-45.152999999999999</v>
      </c>
      <c r="D51">
        <v>13.1</v>
      </c>
      <c r="E51">
        <v>108.592</v>
      </c>
      <c r="F51">
        <v>80</v>
      </c>
      <c r="G51">
        <v>65.123999999999995</v>
      </c>
      <c r="H51">
        <v>1.6614000000000002</v>
      </c>
    </row>
    <row r="52" spans="1:8" x14ac:dyDescent="0.2">
      <c r="A52">
        <v>8685.6659999999993</v>
      </c>
      <c r="B52">
        <v>-45.24</v>
      </c>
      <c r="C52">
        <v>-45.24</v>
      </c>
      <c r="D52">
        <v>13.978</v>
      </c>
      <c r="E52">
        <v>109.90600000000001</v>
      </c>
      <c r="F52">
        <v>80</v>
      </c>
      <c r="G52">
        <v>65.313000000000002</v>
      </c>
      <c r="H52">
        <v>1.6883999999999999</v>
      </c>
    </row>
    <row r="53" spans="1:8" x14ac:dyDescent="0.2">
      <c r="A53">
        <v>8686.2870000000003</v>
      </c>
      <c r="B53">
        <v>-45.326000000000001</v>
      </c>
      <c r="C53">
        <v>-45.326000000000001</v>
      </c>
      <c r="D53">
        <v>13.914</v>
      </c>
      <c r="E53">
        <v>108.03400000000001</v>
      </c>
      <c r="F53">
        <v>80</v>
      </c>
      <c r="G53">
        <v>65.415000000000006</v>
      </c>
      <c r="H53">
        <v>1.6496999999999999</v>
      </c>
    </row>
    <row r="54" spans="1:8" x14ac:dyDescent="0.2">
      <c r="A54">
        <v>8686.9120000000003</v>
      </c>
      <c r="B54">
        <v>-45.408000000000001</v>
      </c>
      <c r="C54">
        <v>-45.408000000000001</v>
      </c>
      <c r="D54">
        <v>13.025</v>
      </c>
      <c r="E54">
        <v>107.024</v>
      </c>
      <c r="F54">
        <v>80</v>
      </c>
      <c r="G54">
        <v>65.491</v>
      </c>
      <c r="H54">
        <v>1.629</v>
      </c>
    </row>
    <row r="55" spans="1:8" x14ac:dyDescent="0.2">
      <c r="A55">
        <v>8687.5380000000005</v>
      </c>
      <c r="B55">
        <v>-45.49</v>
      </c>
      <c r="C55">
        <v>-45.49</v>
      </c>
      <c r="D55">
        <v>13.141999999999999</v>
      </c>
      <c r="E55">
        <v>107.584</v>
      </c>
      <c r="F55">
        <v>80</v>
      </c>
      <c r="G55">
        <v>65.475999999999999</v>
      </c>
      <c r="H55">
        <v>1.6407</v>
      </c>
    </row>
    <row r="56" spans="1:8" x14ac:dyDescent="0.2">
      <c r="A56">
        <v>8688.17</v>
      </c>
      <c r="B56">
        <v>-45.572000000000003</v>
      </c>
      <c r="C56">
        <v>-45.572000000000003</v>
      </c>
      <c r="D56">
        <v>12.911</v>
      </c>
      <c r="E56">
        <v>107.206</v>
      </c>
      <c r="F56">
        <v>80</v>
      </c>
      <c r="G56">
        <v>65.344999999999999</v>
      </c>
      <c r="H56">
        <v>1.6326000000000001</v>
      </c>
    </row>
    <row r="57" spans="1:8" x14ac:dyDescent="0.2">
      <c r="A57">
        <v>8688.8009999999995</v>
      </c>
      <c r="B57">
        <v>-45.648000000000003</v>
      </c>
      <c r="C57">
        <v>-45.648000000000003</v>
      </c>
      <c r="D57">
        <v>12.038</v>
      </c>
      <c r="E57">
        <v>106.639</v>
      </c>
      <c r="F57">
        <v>80</v>
      </c>
      <c r="G57">
        <v>65.516000000000005</v>
      </c>
      <c r="H57">
        <v>1.6209</v>
      </c>
    </row>
    <row r="58" spans="1:8" x14ac:dyDescent="0.2">
      <c r="A58">
        <v>8689.43</v>
      </c>
      <c r="B58">
        <v>-45.720999999999997</v>
      </c>
      <c r="C58">
        <v>-45.720999999999997</v>
      </c>
      <c r="D58">
        <v>11.731999999999999</v>
      </c>
      <c r="E58">
        <v>107.241</v>
      </c>
      <c r="F58">
        <v>80</v>
      </c>
      <c r="G58">
        <v>65.382000000000005</v>
      </c>
      <c r="H58">
        <v>1.6335</v>
      </c>
    </row>
    <row r="59" spans="1:8" x14ac:dyDescent="0.2">
      <c r="A59">
        <v>8690.06</v>
      </c>
      <c r="B59">
        <v>-45.792999999999999</v>
      </c>
      <c r="C59">
        <v>-45.792999999999999</v>
      </c>
      <c r="D59">
        <v>11.315</v>
      </c>
      <c r="E59">
        <v>108.018</v>
      </c>
      <c r="F59">
        <v>80</v>
      </c>
      <c r="G59">
        <v>65.233000000000004</v>
      </c>
      <c r="H59">
        <v>1.6496999999999999</v>
      </c>
    </row>
    <row r="60" spans="1:8" x14ac:dyDescent="0.2">
      <c r="A60">
        <v>8690.6869999999999</v>
      </c>
      <c r="B60">
        <v>-45.857999999999997</v>
      </c>
      <c r="C60">
        <v>-45.857999999999997</v>
      </c>
      <c r="D60">
        <v>10.4</v>
      </c>
      <c r="E60">
        <v>108.083</v>
      </c>
      <c r="F60">
        <v>80</v>
      </c>
      <c r="G60">
        <v>65.344999999999999</v>
      </c>
      <c r="H60">
        <v>1.6506000000000001</v>
      </c>
    </row>
    <row r="61" spans="1:8" x14ac:dyDescent="0.2">
      <c r="A61">
        <v>8691.3109999999997</v>
      </c>
      <c r="B61">
        <v>-45.920999999999999</v>
      </c>
      <c r="C61">
        <v>-45.920999999999999</v>
      </c>
      <c r="D61">
        <v>10.109</v>
      </c>
      <c r="E61">
        <v>108.143</v>
      </c>
      <c r="F61">
        <v>80</v>
      </c>
      <c r="G61">
        <v>65.36</v>
      </c>
      <c r="H61">
        <v>1.6524000000000001</v>
      </c>
    </row>
    <row r="62" spans="1:8" x14ac:dyDescent="0.2">
      <c r="A62">
        <v>8691.9410000000007</v>
      </c>
      <c r="B62">
        <v>-45.991999999999997</v>
      </c>
      <c r="C62">
        <v>-45.991999999999997</v>
      </c>
      <c r="D62">
        <v>11.226000000000001</v>
      </c>
      <c r="E62">
        <v>107.794</v>
      </c>
      <c r="F62">
        <v>80</v>
      </c>
      <c r="G62">
        <v>65.262</v>
      </c>
      <c r="H62">
        <v>1.6452</v>
      </c>
    </row>
    <row r="63" spans="1:8" x14ac:dyDescent="0.2">
      <c r="A63">
        <v>8692.57</v>
      </c>
      <c r="B63">
        <v>-46.069000000000003</v>
      </c>
      <c r="C63">
        <v>-46.069000000000003</v>
      </c>
      <c r="D63">
        <v>12.217000000000001</v>
      </c>
      <c r="E63">
        <v>108.69799999999999</v>
      </c>
      <c r="F63">
        <v>80</v>
      </c>
      <c r="G63">
        <v>65.293000000000006</v>
      </c>
      <c r="H63">
        <v>1.6640999999999999</v>
      </c>
    </row>
    <row r="64" spans="1:8" x14ac:dyDescent="0.2">
      <c r="A64">
        <v>8693.1919999999991</v>
      </c>
      <c r="B64">
        <v>-46.142000000000003</v>
      </c>
      <c r="C64">
        <v>-46.142000000000003</v>
      </c>
      <c r="D64">
        <v>11.858000000000001</v>
      </c>
      <c r="E64">
        <v>108.468</v>
      </c>
      <c r="F64">
        <v>80</v>
      </c>
      <c r="G64">
        <v>65.361000000000004</v>
      </c>
      <c r="H64">
        <v>1.6587000000000001</v>
      </c>
    </row>
    <row r="65" spans="1:8" x14ac:dyDescent="0.2">
      <c r="A65">
        <v>8693.82</v>
      </c>
      <c r="B65">
        <v>-46.206000000000003</v>
      </c>
      <c r="C65">
        <v>-46.206000000000003</v>
      </c>
      <c r="D65">
        <v>10.074</v>
      </c>
      <c r="E65">
        <v>107.679</v>
      </c>
      <c r="F65">
        <v>80</v>
      </c>
      <c r="G65">
        <v>65.450999999999993</v>
      </c>
      <c r="H65">
        <v>1.6425000000000001</v>
      </c>
    </row>
    <row r="66" spans="1:8" x14ac:dyDescent="0.2">
      <c r="A66">
        <v>8694.4459999999999</v>
      </c>
      <c r="B66">
        <v>-46.26</v>
      </c>
      <c r="C66">
        <v>-46.26</v>
      </c>
      <c r="D66">
        <v>8.76</v>
      </c>
      <c r="E66">
        <v>106.852</v>
      </c>
      <c r="F66">
        <v>80</v>
      </c>
      <c r="G66">
        <v>65.546999999999997</v>
      </c>
      <c r="H66">
        <v>1.6254000000000002</v>
      </c>
    </row>
    <row r="67" spans="1:8" x14ac:dyDescent="0.2">
      <c r="A67">
        <v>8695.0679999999993</v>
      </c>
      <c r="B67">
        <v>-46.313000000000002</v>
      </c>
      <c r="C67">
        <v>-46.313000000000002</v>
      </c>
      <c r="D67">
        <v>8.49</v>
      </c>
      <c r="E67">
        <v>106.492</v>
      </c>
      <c r="F67">
        <v>80</v>
      </c>
      <c r="G67">
        <v>65.322999999999993</v>
      </c>
      <c r="H67">
        <v>1.6182000000000001</v>
      </c>
    </row>
    <row r="68" spans="1:8" x14ac:dyDescent="0.2">
      <c r="A68">
        <v>8695.6919999999991</v>
      </c>
      <c r="B68">
        <v>-46.368000000000002</v>
      </c>
      <c r="C68">
        <v>-46.368000000000002</v>
      </c>
      <c r="D68">
        <v>8.8149999999999995</v>
      </c>
      <c r="E68">
        <v>106.378</v>
      </c>
      <c r="F68">
        <v>80</v>
      </c>
      <c r="G68">
        <v>65.421000000000006</v>
      </c>
      <c r="H68">
        <v>1.6164000000000001</v>
      </c>
    </row>
    <row r="69" spans="1:8" x14ac:dyDescent="0.2">
      <c r="A69">
        <v>8696.32</v>
      </c>
      <c r="B69">
        <v>-46.43</v>
      </c>
      <c r="C69">
        <v>-46.43</v>
      </c>
      <c r="D69">
        <v>9.8539999999999992</v>
      </c>
      <c r="E69">
        <v>105.724</v>
      </c>
      <c r="F69">
        <v>80</v>
      </c>
      <c r="G69">
        <v>65.566000000000003</v>
      </c>
      <c r="H69">
        <v>1.6029</v>
      </c>
    </row>
    <row r="70" spans="1:8" x14ac:dyDescent="0.2">
      <c r="A70">
        <v>8696.9490000000005</v>
      </c>
      <c r="B70">
        <v>-46.5</v>
      </c>
      <c r="C70">
        <v>-46.5</v>
      </c>
      <c r="D70">
        <v>11.167999999999999</v>
      </c>
      <c r="E70">
        <v>104.051</v>
      </c>
      <c r="F70">
        <v>80</v>
      </c>
      <c r="G70">
        <v>65.683000000000007</v>
      </c>
      <c r="H70">
        <v>1.5687000000000002</v>
      </c>
    </row>
    <row r="71" spans="1:8" x14ac:dyDescent="0.2">
      <c r="A71">
        <v>8697.5769999999993</v>
      </c>
      <c r="B71">
        <v>-46.570999999999998</v>
      </c>
      <c r="C71">
        <v>-46.570999999999998</v>
      </c>
      <c r="D71">
        <v>11.294</v>
      </c>
      <c r="E71">
        <v>101.28700000000001</v>
      </c>
      <c r="F71">
        <v>80</v>
      </c>
      <c r="G71">
        <v>65.966999999999999</v>
      </c>
      <c r="H71">
        <v>1.5147000000000002</v>
      </c>
    </row>
    <row r="72" spans="1:8" x14ac:dyDescent="0.2">
      <c r="A72">
        <v>8698.2029999999995</v>
      </c>
      <c r="B72">
        <v>-46.637</v>
      </c>
      <c r="C72">
        <v>-46.637</v>
      </c>
      <c r="D72">
        <v>10.445</v>
      </c>
      <c r="E72">
        <v>98.731999999999999</v>
      </c>
      <c r="F72">
        <v>80</v>
      </c>
      <c r="G72">
        <v>66.227999999999994</v>
      </c>
      <c r="H72">
        <v>1.4642999999999999</v>
      </c>
    </row>
    <row r="73" spans="1:8" x14ac:dyDescent="0.2">
      <c r="A73">
        <v>8698.8279999999995</v>
      </c>
      <c r="B73">
        <v>-46.695999999999998</v>
      </c>
      <c r="C73">
        <v>-46.695999999999998</v>
      </c>
      <c r="D73">
        <v>9.5670000000000002</v>
      </c>
      <c r="E73">
        <v>95.977999999999994</v>
      </c>
      <c r="F73">
        <v>80</v>
      </c>
      <c r="G73">
        <v>66.539000000000001</v>
      </c>
      <c r="H73">
        <v>1.4120999999999999</v>
      </c>
    </row>
    <row r="74" spans="1:8" x14ac:dyDescent="0.2">
      <c r="A74">
        <v>8699.4500000000007</v>
      </c>
      <c r="B74">
        <v>-46.756</v>
      </c>
      <c r="C74">
        <v>-46.756</v>
      </c>
      <c r="D74">
        <v>9.6010000000000009</v>
      </c>
      <c r="E74">
        <v>91.763999999999996</v>
      </c>
      <c r="F74">
        <v>80</v>
      </c>
      <c r="G74">
        <v>66.832999999999998</v>
      </c>
      <c r="H74">
        <v>1.3338000000000001</v>
      </c>
    </row>
    <row r="75" spans="1:8" x14ac:dyDescent="0.2">
      <c r="A75">
        <v>8700.0730000000003</v>
      </c>
      <c r="B75">
        <v>-46.82</v>
      </c>
      <c r="C75">
        <v>-46.82</v>
      </c>
      <c r="D75">
        <v>10.191000000000001</v>
      </c>
      <c r="E75">
        <v>87.069000000000003</v>
      </c>
      <c r="F75">
        <v>80</v>
      </c>
      <c r="G75">
        <v>67.337000000000003</v>
      </c>
      <c r="H75">
        <v>1.2491999999999999</v>
      </c>
    </row>
    <row r="76" spans="1:8" x14ac:dyDescent="0.2">
      <c r="A76">
        <v>8700.6939999999995</v>
      </c>
      <c r="B76">
        <v>-46.881999999999998</v>
      </c>
      <c r="C76">
        <v>-46.881999999999998</v>
      </c>
      <c r="D76">
        <v>10.118</v>
      </c>
      <c r="E76">
        <v>81.424999999999997</v>
      </c>
      <c r="F76">
        <v>80</v>
      </c>
      <c r="G76">
        <v>67.701999999999998</v>
      </c>
      <c r="H76">
        <v>1.1502000000000001</v>
      </c>
    </row>
    <row r="77" spans="1:8" x14ac:dyDescent="0.2">
      <c r="A77">
        <v>8701.3150000000005</v>
      </c>
      <c r="B77">
        <v>-46.942999999999998</v>
      </c>
      <c r="C77">
        <v>-46.942999999999998</v>
      </c>
      <c r="D77">
        <v>9.7750000000000004</v>
      </c>
      <c r="E77">
        <v>76.302000000000007</v>
      </c>
      <c r="F77">
        <v>80</v>
      </c>
      <c r="G77">
        <v>68.064999999999998</v>
      </c>
      <c r="H77">
        <v>1.0638000000000001</v>
      </c>
    </row>
    <row r="78" spans="1:8" x14ac:dyDescent="0.2">
      <c r="A78">
        <v>8701.9380000000001</v>
      </c>
      <c r="B78">
        <v>-47.005000000000003</v>
      </c>
      <c r="C78">
        <v>-47.005000000000003</v>
      </c>
      <c r="D78">
        <v>9.8580000000000005</v>
      </c>
      <c r="E78">
        <v>70.477000000000004</v>
      </c>
      <c r="F78">
        <v>80</v>
      </c>
      <c r="G78">
        <v>68.338999999999999</v>
      </c>
      <c r="H78">
        <v>0.96840000000000004</v>
      </c>
    </row>
    <row r="79" spans="1:8" x14ac:dyDescent="0.2">
      <c r="A79">
        <v>8702.5709999999999</v>
      </c>
      <c r="B79">
        <v>-47.07</v>
      </c>
      <c r="C79">
        <v>-47.07</v>
      </c>
      <c r="D79">
        <v>10.37</v>
      </c>
      <c r="E79">
        <v>65.207999999999998</v>
      </c>
      <c r="F79">
        <v>80</v>
      </c>
      <c r="G79">
        <v>68.5</v>
      </c>
      <c r="H79">
        <v>0.88470000000000004</v>
      </c>
    </row>
    <row r="80" spans="1:8" x14ac:dyDescent="0.2">
      <c r="A80">
        <v>8703.2009999999991</v>
      </c>
      <c r="B80">
        <v>-47.134999999999998</v>
      </c>
      <c r="C80">
        <v>-47.134999999999998</v>
      </c>
      <c r="D80">
        <v>10.289</v>
      </c>
      <c r="E80">
        <v>62.387</v>
      </c>
      <c r="F80">
        <v>80</v>
      </c>
      <c r="G80">
        <v>68.504999999999995</v>
      </c>
      <c r="H80">
        <v>0.84060000000000001</v>
      </c>
    </row>
    <row r="81" spans="1:8" x14ac:dyDescent="0.2">
      <c r="A81">
        <v>8703.83</v>
      </c>
      <c r="B81">
        <v>-47.198</v>
      </c>
      <c r="C81">
        <v>-47.198</v>
      </c>
      <c r="D81">
        <v>9.9920000000000009</v>
      </c>
      <c r="E81">
        <v>62.308</v>
      </c>
      <c r="F81">
        <v>80</v>
      </c>
      <c r="G81">
        <v>68.483999999999995</v>
      </c>
      <c r="H81">
        <v>0.83970000000000011</v>
      </c>
    </row>
    <row r="82" spans="1:8" x14ac:dyDescent="0.2">
      <c r="A82">
        <v>8704.4580000000005</v>
      </c>
      <c r="B82">
        <v>-47.262999999999998</v>
      </c>
      <c r="C82">
        <v>-47.262999999999998</v>
      </c>
      <c r="D82">
        <v>10.319000000000001</v>
      </c>
      <c r="E82">
        <v>62.35</v>
      </c>
      <c r="F82">
        <v>80</v>
      </c>
      <c r="G82">
        <v>68.582999999999998</v>
      </c>
      <c r="H82">
        <v>0.83970000000000011</v>
      </c>
    </row>
    <row r="83" spans="1:8" x14ac:dyDescent="0.2">
      <c r="A83">
        <v>8705.0810000000001</v>
      </c>
      <c r="B83">
        <v>-47.323999999999998</v>
      </c>
      <c r="C83">
        <v>-47.323999999999998</v>
      </c>
      <c r="D83">
        <v>9.83</v>
      </c>
      <c r="E83">
        <v>62.235999999999997</v>
      </c>
      <c r="F83">
        <v>80</v>
      </c>
      <c r="G83">
        <v>68.319999999999993</v>
      </c>
      <c r="H83">
        <v>0.8388000000000001</v>
      </c>
    </row>
    <row r="84" spans="1:8" x14ac:dyDescent="0.2">
      <c r="A84">
        <v>8705.7039999999997</v>
      </c>
      <c r="B84">
        <v>-47.381</v>
      </c>
      <c r="C84">
        <v>-47.381</v>
      </c>
      <c r="D84">
        <v>9.1370000000000005</v>
      </c>
      <c r="E84">
        <v>63.826000000000001</v>
      </c>
      <c r="F84">
        <v>80</v>
      </c>
      <c r="G84">
        <v>68.355999999999995</v>
      </c>
      <c r="H84">
        <v>0.86309999999999998</v>
      </c>
    </row>
    <row r="85" spans="1:8" x14ac:dyDescent="0.2">
      <c r="A85">
        <v>8706.3269999999993</v>
      </c>
      <c r="B85">
        <v>-47.438000000000002</v>
      </c>
      <c r="C85">
        <v>-47.438000000000002</v>
      </c>
      <c r="D85">
        <v>9.218</v>
      </c>
      <c r="E85">
        <v>62.459000000000003</v>
      </c>
      <c r="F85">
        <v>80</v>
      </c>
      <c r="G85">
        <v>68.781999999999996</v>
      </c>
      <c r="H85">
        <v>0.84150000000000003</v>
      </c>
    </row>
    <row r="86" spans="1:8" x14ac:dyDescent="0.2">
      <c r="A86">
        <v>8706.9480000000003</v>
      </c>
      <c r="B86">
        <v>-47.499000000000002</v>
      </c>
      <c r="C86">
        <v>-47.499000000000002</v>
      </c>
      <c r="D86">
        <v>9.76</v>
      </c>
      <c r="E86">
        <v>59.512999999999998</v>
      </c>
      <c r="F86">
        <v>80</v>
      </c>
      <c r="G86">
        <v>68.695999999999998</v>
      </c>
      <c r="H86">
        <v>0.79649999999999999</v>
      </c>
    </row>
    <row r="87" spans="1:8" x14ac:dyDescent="0.2">
      <c r="A87">
        <v>8707.5730000000003</v>
      </c>
      <c r="B87">
        <v>-47.558999999999997</v>
      </c>
      <c r="C87">
        <v>-47.558999999999997</v>
      </c>
      <c r="D87">
        <v>9.6709999999999994</v>
      </c>
      <c r="E87">
        <v>57.87</v>
      </c>
      <c r="F87">
        <v>80</v>
      </c>
      <c r="G87">
        <v>68.948999999999998</v>
      </c>
      <c r="H87">
        <v>0.7722</v>
      </c>
    </row>
    <row r="88" spans="1:8" x14ac:dyDescent="0.2">
      <c r="A88">
        <v>8708.1949999999997</v>
      </c>
      <c r="B88">
        <v>-47.62</v>
      </c>
      <c r="C88">
        <v>-47.62</v>
      </c>
      <c r="D88">
        <v>9.7159999999999993</v>
      </c>
      <c r="E88">
        <v>53.222000000000001</v>
      </c>
      <c r="F88">
        <v>80</v>
      </c>
      <c r="G88">
        <v>69.305000000000007</v>
      </c>
      <c r="H88">
        <v>0.70290000000000008</v>
      </c>
    </row>
    <row r="89" spans="1:8" x14ac:dyDescent="0.2">
      <c r="A89">
        <v>8708.82</v>
      </c>
      <c r="B89">
        <v>-47.680999999999997</v>
      </c>
      <c r="C89">
        <v>-47.680999999999997</v>
      </c>
      <c r="D89">
        <v>9.7609999999999992</v>
      </c>
      <c r="E89">
        <v>49.597000000000001</v>
      </c>
      <c r="F89">
        <v>80</v>
      </c>
      <c r="G89">
        <v>69.275000000000006</v>
      </c>
      <c r="H89">
        <v>0.64980000000000004</v>
      </c>
    </row>
    <row r="90" spans="1:8" x14ac:dyDescent="0.2">
      <c r="A90">
        <v>8709.4609999999993</v>
      </c>
      <c r="B90">
        <v>-47.734999999999999</v>
      </c>
      <c r="C90">
        <v>-47.734999999999999</v>
      </c>
      <c r="D90">
        <v>8.4420000000000002</v>
      </c>
      <c r="E90">
        <v>50.32</v>
      </c>
      <c r="F90">
        <v>80</v>
      </c>
      <c r="G90">
        <v>69.034000000000006</v>
      </c>
      <c r="H90">
        <v>0.66059999999999997</v>
      </c>
    </row>
    <row r="91" spans="1:8" x14ac:dyDescent="0.2">
      <c r="A91">
        <v>8710.4150000000009</v>
      </c>
      <c r="B91">
        <v>-47.804000000000002</v>
      </c>
      <c r="C91">
        <v>-47.804000000000002</v>
      </c>
      <c r="D91">
        <v>7.2469999999999999</v>
      </c>
      <c r="E91">
        <v>55.334000000000003</v>
      </c>
      <c r="F91">
        <v>80</v>
      </c>
      <c r="G91">
        <v>68.741</v>
      </c>
      <c r="H91">
        <v>0.73349999999999993</v>
      </c>
    </row>
    <row r="92" spans="1:8" x14ac:dyDescent="0.2">
      <c r="A92">
        <v>8791.6990000000005</v>
      </c>
      <c r="B92">
        <v>-47.866999999999997</v>
      </c>
      <c r="C92">
        <v>-47.866999999999997</v>
      </c>
      <c r="D92">
        <v>0</v>
      </c>
      <c r="E92">
        <v>73.918000000000006</v>
      </c>
      <c r="F92">
        <v>80</v>
      </c>
      <c r="G92">
        <v>68.087999999999994</v>
      </c>
      <c r="H92">
        <v>1.0242</v>
      </c>
    </row>
    <row r="93" spans="1:8" x14ac:dyDescent="0.2">
      <c r="A93">
        <v>8792.6409999999996</v>
      </c>
      <c r="B93">
        <v>-47.924999999999997</v>
      </c>
      <c r="C93">
        <v>-47.923999999999999</v>
      </c>
      <c r="D93">
        <v>6.09</v>
      </c>
      <c r="E93">
        <v>74.427999999999997</v>
      </c>
      <c r="F93">
        <v>80</v>
      </c>
      <c r="G93">
        <v>67.899000000000001</v>
      </c>
      <c r="H93">
        <v>1.0323</v>
      </c>
    </row>
    <row r="94" spans="1:8" x14ac:dyDescent="0.2">
      <c r="A94">
        <v>8793.5789999999997</v>
      </c>
      <c r="B94">
        <v>-47.997</v>
      </c>
      <c r="C94">
        <v>-47.994999999999997</v>
      </c>
      <c r="D94">
        <v>7.6040000000000001</v>
      </c>
      <c r="E94">
        <v>67.230999999999995</v>
      </c>
      <c r="F94">
        <v>80</v>
      </c>
      <c r="G94">
        <v>68.781000000000006</v>
      </c>
      <c r="H94">
        <v>0.91620000000000001</v>
      </c>
    </row>
    <row r="95" spans="1:8" x14ac:dyDescent="0.2">
      <c r="A95">
        <v>8794.2129999999997</v>
      </c>
      <c r="B95">
        <v>-48.05</v>
      </c>
      <c r="C95">
        <v>-48.048000000000002</v>
      </c>
      <c r="D95">
        <v>8.3160000000000007</v>
      </c>
      <c r="E95">
        <v>60.033999999999999</v>
      </c>
      <c r="F95">
        <v>80</v>
      </c>
      <c r="G95">
        <v>69.16</v>
      </c>
      <c r="H95">
        <v>0.80459999999999998</v>
      </c>
    </row>
    <row r="96" spans="1:8" x14ac:dyDescent="0.2">
      <c r="A96">
        <v>8794.84</v>
      </c>
      <c r="B96">
        <v>-48.103999999999999</v>
      </c>
      <c r="C96">
        <v>-48.101999999999997</v>
      </c>
      <c r="D96">
        <v>8.532</v>
      </c>
      <c r="E96">
        <v>50.701000000000001</v>
      </c>
      <c r="F96">
        <v>80</v>
      </c>
      <c r="G96">
        <v>69.72</v>
      </c>
      <c r="H96">
        <v>0.66600000000000004</v>
      </c>
    </row>
    <row r="97" spans="1:8" x14ac:dyDescent="0.2">
      <c r="A97">
        <v>8795.4740000000002</v>
      </c>
      <c r="B97">
        <v>-48.158000000000001</v>
      </c>
      <c r="C97">
        <v>-48.155999999999999</v>
      </c>
      <c r="D97">
        <v>8.5239999999999991</v>
      </c>
      <c r="E97">
        <v>45.813000000000002</v>
      </c>
      <c r="F97">
        <v>80</v>
      </c>
      <c r="G97">
        <v>69.638999999999996</v>
      </c>
      <c r="H97">
        <v>0.5958</v>
      </c>
    </row>
    <row r="98" spans="1:8" x14ac:dyDescent="0.2">
      <c r="A98">
        <v>8796.1</v>
      </c>
      <c r="B98">
        <v>-48.21</v>
      </c>
      <c r="C98">
        <v>-48.207000000000001</v>
      </c>
      <c r="D98">
        <v>8.173</v>
      </c>
      <c r="E98">
        <v>43.405000000000001</v>
      </c>
      <c r="F98">
        <v>80</v>
      </c>
      <c r="G98">
        <v>69.658000000000001</v>
      </c>
      <c r="H98">
        <v>0.56159999999999999</v>
      </c>
    </row>
    <row r="99" spans="1:8" x14ac:dyDescent="0.2">
      <c r="A99">
        <v>8797.0429999999997</v>
      </c>
      <c r="B99">
        <v>-48.280999999999999</v>
      </c>
      <c r="C99">
        <v>-48.277999999999999</v>
      </c>
      <c r="D99">
        <v>7.4939999999999998</v>
      </c>
      <c r="E99">
        <v>36.848999999999997</v>
      </c>
      <c r="F99">
        <v>80</v>
      </c>
      <c r="G99">
        <v>69.992000000000004</v>
      </c>
      <c r="H99">
        <v>0.47070000000000001</v>
      </c>
    </row>
    <row r="100" spans="1:8" x14ac:dyDescent="0.2">
      <c r="A100">
        <v>8797.9840000000004</v>
      </c>
      <c r="B100">
        <v>-48.351999999999997</v>
      </c>
      <c r="C100">
        <v>-48.347999999999999</v>
      </c>
      <c r="D100">
        <v>7.4820000000000002</v>
      </c>
      <c r="E100">
        <v>42.454999999999998</v>
      </c>
      <c r="F100">
        <v>80</v>
      </c>
      <c r="G100">
        <v>69.555999999999997</v>
      </c>
      <c r="H100">
        <v>0.54810000000000003</v>
      </c>
    </row>
    <row r="101" spans="1:8" x14ac:dyDescent="0.2">
      <c r="A101">
        <v>8798.6090000000004</v>
      </c>
      <c r="B101">
        <v>-48.41</v>
      </c>
      <c r="C101">
        <v>-48.405000000000001</v>
      </c>
      <c r="D101">
        <v>9.1449999999999996</v>
      </c>
      <c r="E101">
        <v>44.265999999999998</v>
      </c>
      <c r="F101">
        <v>80</v>
      </c>
      <c r="G101">
        <v>69.631</v>
      </c>
      <c r="H101">
        <v>0.57330000000000003</v>
      </c>
    </row>
    <row r="102" spans="1:8" x14ac:dyDescent="0.2">
      <c r="A102">
        <v>8799.2360000000008</v>
      </c>
      <c r="B102">
        <v>-48.472000000000001</v>
      </c>
      <c r="C102">
        <v>-48.466999999999999</v>
      </c>
      <c r="D102">
        <v>9.8729999999999993</v>
      </c>
      <c r="E102">
        <v>45.317999999999998</v>
      </c>
      <c r="F102">
        <v>80</v>
      </c>
      <c r="G102">
        <v>69.613</v>
      </c>
      <c r="H102">
        <v>0.58860000000000001</v>
      </c>
    </row>
    <row r="103" spans="1:8" x14ac:dyDescent="0.2">
      <c r="A103">
        <v>8799.8539999999994</v>
      </c>
      <c r="B103">
        <v>-48.533000000000001</v>
      </c>
      <c r="C103">
        <v>-48.527000000000001</v>
      </c>
      <c r="D103">
        <v>9.6760000000000002</v>
      </c>
      <c r="E103">
        <v>45.417000000000002</v>
      </c>
      <c r="F103">
        <v>80</v>
      </c>
      <c r="G103">
        <v>69.11</v>
      </c>
      <c r="H103">
        <v>0.59040000000000004</v>
      </c>
    </row>
    <row r="104" spans="1:8" x14ac:dyDescent="0.2">
      <c r="A104">
        <v>8800.4770000000008</v>
      </c>
      <c r="B104">
        <v>-48.591999999999999</v>
      </c>
      <c r="C104">
        <v>-48.585999999999999</v>
      </c>
      <c r="D104">
        <v>9.5169999999999995</v>
      </c>
      <c r="E104">
        <v>51.497</v>
      </c>
      <c r="F104">
        <v>80</v>
      </c>
      <c r="G104">
        <v>68.876999999999995</v>
      </c>
      <c r="H104">
        <v>0.67769999999999997</v>
      </c>
    </row>
    <row r="105" spans="1:8" x14ac:dyDescent="0.2">
      <c r="A105">
        <v>8801.098</v>
      </c>
      <c r="B105">
        <v>-48.652000000000001</v>
      </c>
      <c r="C105">
        <v>-48.645000000000003</v>
      </c>
      <c r="D105">
        <v>9.5340000000000007</v>
      </c>
      <c r="E105">
        <v>56.165999999999997</v>
      </c>
      <c r="F105">
        <v>80</v>
      </c>
      <c r="G105">
        <v>68.873000000000005</v>
      </c>
      <c r="H105">
        <v>0.74609999999999999</v>
      </c>
    </row>
    <row r="106" spans="1:8" x14ac:dyDescent="0.2">
      <c r="A106">
        <v>8801.7189999999991</v>
      </c>
      <c r="B106">
        <v>-48.704999999999998</v>
      </c>
      <c r="C106">
        <v>-48.698</v>
      </c>
      <c r="D106">
        <v>8.4139999999999997</v>
      </c>
      <c r="E106">
        <v>56.915999999999997</v>
      </c>
      <c r="F106">
        <v>80</v>
      </c>
      <c r="G106">
        <v>69.073999999999998</v>
      </c>
      <c r="H106">
        <v>0.75780000000000003</v>
      </c>
    </row>
    <row r="107" spans="1:8" x14ac:dyDescent="0.2">
      <c r="A107">
        <v>8802.6509999999998</v>
      </c>
      <c r="B107">
        <v>-48.771999999999998</v>
      </c>
      <c r="C107">
        <v>-48.764000000000003</v>
      </c>
      <c r="D107">
        <v>7.1710000000000003</v>
      </c>
      <c r="E107">
        <v>52.951000000000001</v>
      </c>
      <c r="F107">
        <v>80</v>
      </c>
      <c r="G107">
        <v>69.474999999999994</v>
      </c>
      <c r="H107">
        <v>0.69840000000000002</v>
      </c>
    </row>
    <row r="108" spans="1:8" x14ac:dyDescent="0.2">
      <c r="A108">
        <v>8803.5859999999993</v>
      </c>
      <c r="B108">
        <v>-48.844000000000001</v>
      </c>
      <c r="C108">
        <v>-48.835999999999999</v>
      </c>
      <c r="D108">
        <v>7.6790000000000003</v>
      </c>
      <c r="E108">
        <v>45.533000000000001</v>
      </c>
      <c r="F108">
        <v>80</v>
      </c>
      <c r="G108">
        <v>69.734999999999999</v>
      </c>
      <c r="H108">
        <v>0.59130000000000005</v>
      </c>
    </row>
    <row r="109" spans="1:8" x14ac:dyDescent="0.2">
      <c r="A109">
        <v>8804.52</v>
      </c>
      <c r="B109">
        <v>-48.914999999999999</v>
      </c>
      <c r="C109">
        <v>-48.906999999999996</v>
      </c>
      <c r="D109">
        <v>7.5529999999999999</v>
      </c>
      <c r="E109">
        <v>36.113</v>
      </c>
      <c r="F109">
        <v>80</v>
      </c>
      <c r="G109">
        <v>70.567999999999998</v>
      </c>
      <c r="H109">
        <v>0.46080000000000004</v>
      </c>
    </row>
    <row r="110" spans="1:8" x14ac:dyDescent="0.2">
      <c r="A110">
        <v>8805.1479999999992</v>
      </c>
      <c r="B110">
        <v>-48.966000000000001</v>
      </c>
      <c r="C110">
        <v>-48.956000000000003</v>
      </c>
      <c r="D110">
        <v>7.92</v>
      </c>
      <c r="E110">
        <v>26.300999999999998</v>
      </c>
      <c r="F110">
        <v>80</v>
      </c>
      <c r="G110">
        <v>71.070999999999998</v>
      </c>
      <c r="H110">
        <v>0.32940000000000003</v>
      </c>
    </row>
    <row r="111" spans="1:8" x14ac:dyDescent="0.2">
      <c r="A111">
        <v>8805.7720000000008</v>
      </c>
      <c r="B111">
        <v>-49.017000000000003</v>
      </c>
      <c r="C111">
        <v>-49.006999999999998</v>
      </c>
      <c r="D111">
        <v>8.1649999999999991</v>
      </c>
      <c r="E111">
        <v>15.532</v>
      </c>
      <c r="F111">
        <v>80</v>
      </c>
      <c r="G111">
        <v>71.459000000000003</v>
      </c>
      <c r="H111">
        <v>0.1908</v>
      </c>
    </row>
    <row r="112" spans="1:8" x14ac:dyDescent="0.2">
      <c r="A112">
        <v>8806.3960000000006</v>
      </c>
      <c r="B112">
        <v>-49.067</v>
      </c>
      <c r="C112">
        <v>-49.057000000000002</v>
      </c>
      <c r="D112">
        <v>8.0280000000000005</v>
      </c>
      <c r="E112">
        <v>8.0670000000000002</v>
      </c>
      <c r="F112">
        <v>80</v>
      </c>
      <c r="G112">
        <v>71.501999999999995</v>
      </c>
      <c r="H112">
        <v>9.8100000000000007E-2</v>
      </c>
    </row>
    <row r="113" spans="1:8" x14ac:dyDescent="0.2">
      <c r="A113">
        <v>8807.33</v>
      </c>
      <c r="B113">
        <v>-49.134999999999998</v>
      </c>
      <c r="C113">
        <v>-49.125</v>
      </c>
      <c r="D113">
        <v>7.1779999999999999</v>
      </c>
      <c r="E113">
        <v>4.5629999999999997</v>
      </c>
      <c r="F113">
        <v>80</v>
      </c>
      <c r="G113">
        <v>71.168000000000006</v>
      </c>
      <c r="H113">
        <v>5.4899999999999997E-2</v>
      </c>
    </row>
    <row r="114" spans="1:8" x14ac:dyDescent="0.2">
      <c r="A114">
        <v>8807.9570000000003</v>
      </c>
      <c r="B114">
        <v>-49.186</v>
      </c>
      <c r="C114">
        <v>-49.174999999999997</v>
      </c>
      <c r="D114">
        <v>7.9880000000000004</v>
      </c>
      <c r="E114">
        <v>4.9089999999999998</v>
      </c>
      <c r="F114">
        <v>80</v>
      </c>
      <c r="G114">
        <v>71.757000000000005</v>
      </c>
      <c r="H114">
        <v>5.9400000000000001E-2</v>
      </c>
    </row>
    <row r="115" spans="1:8" x14ac:dyDescent="0.2">
      <c r="A115">
        <v>8808.5789999999997</v>
      </c>
      <c r="B115">
        <v>-49.238</v>
      </c>
      <c r="C115">
        <v>-49.226999999999997</v>
      </c>
      <c r="D115">
        <v>8.3770000000000007</v>
      </c>
      <c r="E115">
        <v>4.1820000000000004</v>
      </c>
      <c r="F115">
        <v>80</v>
      </c>
      <c r="G115">
        <v>71.094999999999999</v>
      </c>
      <c r="H115">
        <v>5.04E-2</v>
      </c>
    </row>
    <row r="116" spans="1:8" x14ac:dyDescent="0.2">
      <c r="A116">
        <v>8809.5139999999992</v>
      </c>
      <c r="B116">
        <v>-49.308</v>
      </c>
      <c r="C116">
        <v>-49.296999999999997</v>
      </c>
      <c r="D116">
        <v>7.4710000000000001</v>
      </c>
      <c r="E116">
        <v>16.759</v>
      </c>
      <c r="F116">
        <v>80</v>
      </c>
      <c r="G116">
        <v>70.423000000000002</v>
      </c>
      <c r="H116">
        <v>0.20700000000000002</v>
      </c>
    </row>
    <row r="117" spans="1:8" x14ac:dyDescent="0.2">
      <c r="A117">
        <v>8810.4599999999991</v>
      </c>
      <c r="B117">
        <v>-49.372999999999998</v>
      </c>
      <c r="C117">
        <v>-49.360999999999997</v>
      </c>
      <c r="D117">
        <v>6.8109999999999999</v>
      </c>
      <c r="E117">
        <v>33.686</v>
      </c>
      <c r="F117">
        <v>80</v>
      </c>
      <c r="G117">
        <v>69.760999999999996</v>
      </c>
      <c r="H117">
        <v>0.42749999999999999</v>
      </c>
    </row>
    <row r="118" spans="1:8" x14ac:dyDescent="0.2">
      <c r="A118">
        <v>8811.4060000000009</v>
      </c>
      <c r="B118">
        <v>-49.439</v>
      </c>
      <c r="C118">
        <v>-49.426000000000002</v>
      </c>
      <c r="D118">
        <v>6.8460000000000001</v>
      </c>
      <c r="E118">
        <v>32.392000000000003</v>
      </c>
      <c r="F118">
        <v>80</v>
      </c>
      <c r="G118">
        <v>70.695999999999998</v>
      </c>
      <c r="H118">
        <v>0.41040000000000004</v>
      </c>
    </row>
    <row r="119" spans="1:8" x14ac:dyDescent="0.2">
      <c r="A119">
        <v>8812.3469999999998</v>
      </c>
      <c r="B119">
        <v>-49.506999999999998</v>
      </c>
      <c r="C119">
        <v>-49.493000000000002</v>
      </c>
      <c r="D119">
        <v>7.18</v>
      </c>
      <c r="E119">
        <v>23.202000000000002</v>
      </c>
      <c r="F119">
        <v>80</v>
      </c>
      <c r="G119">
        <v>70.92</v>
      </c>
      <c r="H119">
        <v>0.28889999999999999</v>
      </c>
    </row>
    <row r="120" spans="1:8" x14ac:dyDescent="0.2">
      <c r="A120">
        <v>8813.2970000000005</v>
      </c>
      <c r="B120">
        <v>-49.579000000000001</v>
      </c>
      <c r="C120">
        <v>-49.564999999999998</v>
      </c>
      <c r="D120">
        <v>7.5060000000000002</v>
      </c>
      <c r="E120">
        <v>22.863</v>
      </c>
      <c r="F120">
        <v>80</v>
      </c>
      <c r="G120">
        <v>70.629000000000005</v>
      </c>
      <c r="H120">
        <v>0.28439999999999999</v>
      </c>
    </row>
    <row r="121" spans="1:8" x14ac:dyDescent="0.2">
      <c r="A121">
        <v>8813.93</v>
      </c>
      <c r="B121">
        <v>-49.631999999999998</v>
      </c>
      <c r="C121">
        <v>-49.616999999999997</v>
      </c>
      <c r="D121">
        <v>8.2789999999999999</v>
      </c>
      <c r="E121">
        <v>24.033000000000001</v>
      </c>
      <c r="F121">
        <v>80</v>
      </c>
      <c r="G121">
        <v>70.62</v>
      </c>
      <c r="H121">
        <v>0.29970000000000002</v>
      </c>
    </row>
    <row r="122" spans="1:8" x14ac:dyDescent="0.2">
      <c r="A122">
        <v>8814.5560000000005</v>
      </c>
      <c r="B122">
        <v>-49.692</v>
      </c>
      <c r="C122">
        <v>-49.677</v>
      </c>
      <c r="D122">
        <v>9.609</v>
      </c>
      <c r="E122">
        <v>24.062999999999999</v>
      </c>
      <c r="F122">
        <v>80</v>
      </c>
      <c r="G122">
        <v>70.927000000000007</v>
      </c>
      <c r="H122">
        <v>0.30060000000000003</v>
      </c>
    </row>
    <row r="123" spans="1:8" x14ac:dyDescent="0.2">
      <c r="A123">
        <v>8815.1869999999999</v>
      </c>
      <c r="B123">
        <v>-49.756999999999998</v>
      </c>
      <c r="C123">
        <v>-49.741</v>
      </c>
      <c r="D123">
        <v>10.186</v>
      </c>
      <c r="E123">
        <v>25.059000000000001</v>
      </c>
      <c r="F123">
        <v>80</v>
      </c>
      <c r="G123">
        <v>70.293000000000006</v>
      </c>
      <c r="H123">
        <v>0.31319999999999998</v>
      </c>
    </row>
    <row r="124" spans="1:8" x14ac:dyDescent="0.2">
      <c r="A124">
        <v>8815.8179999999993</v>
      </c>
      <c r="B124">
        <v>-49.817999999999998</v>
      </c>
      <c r="C124">
        <v>-49.802</v>
      </c>
      <c r="D124">
        <v>9.5890000000000004</v>
      </c>
      <c r="E124">
        <v>30.108000000000001</v>
      </c>
      <c r="F124">
        <v>80</v>
      </c>
      <c r="G124">
        <v>70.391999999999996</v>
      </c>
      <c r="H124">
        <v>0.37979999999999997</v>
      </c>
    </row>
    <row r="125" spans="1:8" x14ac:dyDescent="0.2">
      <c r="A125">
        <v>8816.4439999999995</v>
      </c>
      <c r="B125">
        <v>-49.872999999999998</v>
      </c>
      <c r="C125">
        <v>-49.856999999999999</v>
      </c>
      <c r="D125">
        <v>8.7759999999999998</v>
      </c>
      <c r="E125">
        <v>34.856999999999999</v>
      </c>
      <c r="F125">
        <v>80</v>
      </c>
      <c r="G125">
        <v>69.948999999999998</v>
      </c>
      <c r="H125">
        <v>0.44369999999999998</v>
      </c>
    </row>
    <row r="126" spans="1:8" x14ac:dyDescent="0.2">
      <c r="A126">
        <v>8817.0689999999995</v>
      </c>
      <c r="B126">
        <v>-49.924999999999997</v>
      </c>
      <c r="C126">
        <v>-49.908000000000001</v>
      </c>
      <c r="D126">
        <v>8.2539999999999996</v>
      </c>
      <c r="E126">
        <v>39.311</v>
      </c>
      <c r="F126">
        <v>80</v>
      </c>
      <c r="G126">
        <v>69.846999999999994</v>
      </c>
      <c r="H126">
        <v>0.50490000000000002</v>
      </c>
    </row>
    <row r="127" spans="1:8" x14ac:dyDescent="0.2">
      <c r="A127">
        <v>8817.69</v>
      </c>
      <c r="B127">
        <v>-49.981000000000002</v>
      </c>
      <c r="C127">
        <v>-49.963999999999999</v>
      </c>
      <c r="D127">
        <v>8.9619999999999997</v>
      </c>
      <c r="E127">
        <v>43.761000000000003</v>
      </c>
      <c r="F127">
        <v>80</v>
      </c>
      <c r="G127">
        <v>69.575999999999993</v>
      </c>
      <c r="H127">
        <v>0.56700000000000006</v>
      </c>
    </row>
    <row r="128" spans="1:8" x14ac:dyDescent="0.2">
      <c r="A128">
        <v>8818.3130000000001</v>
      </c>
      <c r="B128">
        <v>-50.036000000000001</v>
      </c>
      <c r="C128">
        <v>-50.018000000000001</v>
      </c>
      <c r="D128">
        <v>8.6820000000000004</v>
      </c>
      <c r="E128">
        <v>46.597000000000001</v>
      </c>
      <c r="F128">
        <v>80</v>
      </c>
      <c r="G128">
        <v>69.617999999999995</v>
      </c>
      <c r="H128">
        <v>0.60660000000000003</v>
      </c>
    </row>
    <row r="129" spans="1:8" x14ac:dyDescent="0.2">
      <c r="A129">
        <v>8818.9339999999993</v>
      </c>
      <c r="B129">
        <v>-50.091000000000001</v>
      </c>
      <c r="C129">
        <v>-50.073</v>
      </c>
      <c r="D129">
        <v>8.798</v>
      </c>
      <c r="E129">
        <v>48.286999999999999</v>
      </c>
      <c r="F129">
        <v>80</v>
      </c>
      <c r="G129">
        <v>69.575000000000003</v>
      </c>
      <c r="H129">
        <v>0.63090000000000002</v>
      </c>
    </row>
    <row r="130" spans="1:8" x14ac:dyDescent="0.2">
      <c r="A130">
        <v>8819.5560000000005</v>
      </c>
      <c r="B130">
        <v>-50.146000000000001</v>
      </c>
      <c r="C130">
        <v>-50.128</v>
      </c>
      <c r="D130">
        <v>8.8040000000000003</v>
      </c>
      <c r="E130">
        <v>49.23</v>
      </c>
      <c r="F130">
        <v>80</v>
      </c>
      <c r="G130">
        <v>69.614000000000004</v>
      </c>
      <c r="H130">
        <v>0.64439999999999997</v>
      </c>
    </row>
    <row r="131" spans="1:8" x14ac:dyDescent="0.2">
      <c r="A131">
        <v>8820.1769999999997</v>
      </c>
      <c r="B131">
        <v>-50.2</v>
      </c>
      <c r="C131">
        <v>-50.180999999999997</v>
      </c>
      <c r="D131">
        <v>8.5920000000000005</v>
      </c>
      <c r="E131">
        <v>48.076000000000001</v>
      </c>
      <c r="F131">
        <v>80</v>
      </c>
      <c r="G131">
        <v>69.665999999999997</v>
      </c>
      <c r="H131">
        <v>0.62819999999999998</v>
      </c>
    </row>
    <row r="132" spans="1:8" x14ac:dyDescent="0.2">
      <c r="A132">
        <v>8820.7980000000007</v>
      </c>
      <c r="B132">
        <v>-50.255000000000003</v>
      </c>
      <c r="C132">
        <v>-50.234999999999999</v>
      </c>
      <c r="D132">
        <v>8.7330000000000005</v>
      </c>
      <c r="E132">
        <v>47.575000000000003</v>
      </c>
      <c r="F132">
        <v>80</v>
      </c>
      <c r="G132">
        <v>69.626999999999995</v>
      </c>
      <c r="H132">
        <v>0.621</v>
      </c>
    </row>
    <row r="133" spans="1:8" x14ac:dyDescent="0.2">
      <c r="A133">
        <v>8821.42</v>
      </c>
      <c r="B133">
        <v>-50.31</v>
      </c>
      <c r="C133">
        <v>-50.29</v>
      </c>
      <c r="D133">
        <v>8.8350000000000009</v>
      </c>
      <c r="E133">
        <v>47.033999999999999</v>
      </c>
      <c r="F133">
        <v>80</v>
      </c>
      <c r="G133">
        <v>69.858999999999995</v>
      </c>
      <c r="H133">
        <v>0.61290000000000011</v>
      </c>
    </row>
    <row r="134" spans="1:8" x14ac:dyDescent="0.2">
      <c r="A134">
        <v>8822.0409999999993</v>
      </c>
      <c r="B134">
        <v>-50.363999999999997</v>
      </c>
      <c r="C134">
        <v>-50.343000000000004</v>
      </c>
      <c r="D134">
        <v>8.5790000000000006</v>
      </c>
      <c r="E134">
        <v>45.14</v>
      </c>
      <c r="F134">
        <v>80</v>
      </c>
      <c r="G134">
        <v>69.903999999999996</v>
      </c>
      <c r="H134">
        <v>0.58590000000000009</v>
      </c>
    </row>
    <row r="135" spans="1:8" x14ac:dyDescent="0.2">
      <c r="A135">
        <v>8822.6630000000005</v>
      </c>
      <c r="B135">
        <v>-50.414000000000001</v>
      </c>
      <c r="C135">
        <v>-50.393999999999998</v>
      </c>
      <c r="D135">
        <v>8.0890000000000004</v>
      </c>
      <c r="E135">
        <v>41.289000000000001</v>
      </c>
      <c r="F135">
        <v>80</v>
      </c>
      <c r="G135">
        <v>70.247</v>
      </c>
      <c r="H135">
        <v>0.53190000000000004</v>
      </c>
    </row>
    <row r="136" spans="1:8" x14ac:dyDescent="0.2">
      <c r="A136">
        <v>8823.5969999999998</v>
      </c>
      <c r="B136">
        <v>-50.484999999999999</v>
      </c>
      <c r="C136">
        <v>-50.463999999999999</v>
      </c>
      <c r="D136">
        <v>7.5119999999999996</v>
      </c>
      <c r="E136">
        <v>34.162999999999997</v>
      </c>
      <c r="F136">
        <v>80</v>
      </c>
      <c r="G136">
        <v>70.495999999999995</v>
      </c>
      <c r="H136">
        <v>0.43380000000000002</v>
      </c>
    </row>
    <row r="137" spans="1:8" x14ac:dyDescent="0.2">
      <c r="A137">
        <v>8824.5300000000007</v>
      </c>
      <c r="B137">
        <v>-50.558</v>
      </c>
      <c r="C137">
        <v>-50.536999999999999</v>
      </c>
      <c r="D137">
        <v>7.7869999999999999</v>
      </c>
      <c r="E137">
        <v>30.184000000000001</v>
      </c>
      <c r="F137">
        <v>80</v>
      </c>
      <c r="G137">
        <v>70.519000000000005</v>
      </c>
      <c r="H137">
        <v>0.38069999999999998</v>
      </c>
    </row>
    <row r="138" spans="1:8" x14ac:dyDescent="0.2">
      <c r="A138">
        <v>8825.4599999999991</v>
      </c>
      <c r="B138">
        <v>-50.633000000000003</v>
      </c>
      <c r="C138">
        <v>-50.61</v>
      </c>
      <c r="D138">
        <v>7.9429999999999996</v>
      </c>
      <c r="E138">
        <v>35.561</v>
      </c>
      <c r="F138">
        <v>80</v>
      </c>
      <c r="G138">
        <v>70.031000000000006</v>
      </c>
      <c r="H138">
        <v>0.45269999999999999</v>
      </c>
    </row>
    <row r="139" spans="1:8" x14ac:dyDescent="0.2">
      <c r="A139">
        <v>8826.3960000000006</v>
      </c>
      <c r="B139">
        <v>-50.709000000000003</v>
      </c>
      <c r="C139">
        <v>-50.686</v>
      </c>
      <c r="D139">
        <v>8.0350000000000001</v>
      </c>
      <c r="E139">
        <v>40.22</v>
      </c>
      <c r="F139">
        <v>80</v>
      </c>
      <c r="G139">
        <v>69.771000000000001</v>
      </c>
      <c r="H139">
        <v>0.51749999999999996</v>
      </c>
    </row>
    <row r="140" spans="1:8" x14ac:dyDescent="0.2">
      <c r="A140">
        <v>8827.0159999999996</v>
      </c>
      <c r="B140">
        <v>-50.759</v>
      </c>
      <c r="C140">
        <v>-50.735999999999997</v>
      </c>
      <c r="D140">
        <v>8.1080000000000005</v>
      </c>
      <c r="E140">
        <v>44.594000000000001</v>
      </c>
      <c r="F140">
        <v>80</v>
      </c>
      <c r="G140">
        <v>69.466999999999999</v>
      </c>
      <c r="H140">
        <v>0.57869999999999999</v>
      </c>
    </row>
    <row r="141" spans="1:8" x14ac:dyDescent="0.2">
      <c r="A141">
        <v>8827.9500000000007</v>
      </c>
      <c r="B141">
        <v>-50.832999999999998</v>
      </c>
      <c r="C141">
        <v>-50.808999999999997</v>
      </c>
      <c r="D141">
        <v>7.8559999999999999</v>
      </c>
      <c r="E141">
        <v>50.987000000000002</v>
      </c>
      <c r="F141">
        <v>80</v>
      </c>
      <c r="G141">
        <v>69.125</v>
      </c>
      <c r="H141">
        <v>0.66959999999999997</v>
      </c>
    </row>
    <row r="142" spans="1:8" x14ac:dyDescent="0.2">
      <c r="A142">
        <v>8828.8819999999996</v>
      </c>
      <c r="B142">
        <v>-50.901000000000003</v>
      </c>
      <c r="C142">
        <v>-50.875999999999998</v>
      </c>
      <c r="D142">
        <v>7.1980000000000004</v>
      </c>
      <c r="E142">
        <v>55.628999999999998</v>
      </c>
      <c r="F142">
        <v>80</v>
      </c>
      <c r="G142">
        <v>69.195999999999998</v>
      </c>
      <c r="H142">
        <v>0.73799999999999999</v>
      </c>
    </row>
    <row r="143" spans="1:8" x14ac:dyDescent="0.2">
      <c r="A143">
        <v>8829.8169999999991</v>
      </c>
      <c r="B143">
        <v>-50.972000000000001</v>
      </c>
      <c r="C143">
        <v>-50.947000000000003</v>
      </c>
      <c r="D143">
        <v>7.5910000000000002</v>
      </c>
      <c r="E143">
        <v>56.57</v>
      </c>
      <c r="F143">
        <v>80</v>
      </c>
      <c r="G143">
        <v>69.010999999999996</v>
      </c>
      <c r="H143">
        <v>0.75239999999999996</v>
      </c>
    </row>
    <row r="144" spans="1:8" x14ac:dyDescent="0.2">
      <c r="A144">
        <v>8830.4439999999995</v>
      </c>
      <c r="B144">
        <v>-51.023000000000003</v>
      </c>
      <c r="C144">
        <v>-50.997999999999998</v>
      </c>
      <c r="D144">
        <v>8.0259999999999998</v>
      </c>
      <c r="E144">
        <v>59.058999999999997</v>
      </c>
      <c r="F144">
        <v>80</v>
      </c>
      <c r="G144">
        <v>69.015000000000001</v>
      </c>
      <c r="H144">
        <v>0.79020000000000001</v>
      </c>
    </row>
    <row r="145" spans="1:8" x14ac:dyDescent="0.2">
      <c r="A145">
        <v>8831.0660000000007</v>
      </c>
      <c r="B145">
        <v>-51.076000000000001</v>
      </c>
      <c r="C145">
        <v>-51.05</v>
      </c>
      <c r="D145">
        <v>8.4239999999999995</v>
      </c>
      <c r="E145">
        <v>59.274000000000001</v>
      </c>
      <c r="F145">
        <v>80</v>
      </c>
      <c r="G145">
        <v>68.894999999999996</v>
      </c>
      <c r="H145">
        <v>0.79290000000000005</v>
      </c>
    </row>
    <row r="146" spans="1:8" x14ac:dyDescent="0.2">
      <c r="A146">
        <v>8831.9979999999996</v>
      </c>
      <c r="B146">
        <v>-51.15</v>
      </c>
      <c r="C146">
        <v>-51.122999999999998</v>
      </c>
      <c r="D146">
        <v>7.8369999999999997</v>
      </c>
      <c r="E146">
        <v>59.284999999999997</v>
      </c>
      <c r="F146">
        <v>80</v>
      </c>
      <c r="G146">
        <v>69.11</v>
      </c>
      <c r="H146">
        <v>0.79290000000000005</v>
      </c>
    </row>
    <row r="147" spans="1:8" x14ac:dyDescent="0.2">
      <c r="A147">
        <v>8832.9339999999993</v>
      </c>
      <c r="B147">
        <v>-51.216000000000001</v>
      </c>
      <c r="C147">
        <v>-51.189</v>
      </c>
      <c r="D147">
        <v>7.0810000000000004</v>
      </c>
      <c r="E147">
        <v>58.621000000000002</v>
      </c>
      <c r="F147">
        <v>80</v>
      </c>
      <c r="G147">
        <v>69.123999999999995</v>
      </c>
      <c r="H147">
        <v>0.78300000000000003</v>
      </c>
    </row>
    <row r="148" spans="1:8" x14ac:dyDescent="0.2">
      <c r="A148">
        <v>8833.8639999999996</v>
      </c>
      <c r="B148">
        <v>-51.280999999999999</v>
      </c>
      <c r="C148">
        <v>-51.253</v>
      </c>
      <c r="D148">
        <v>6.8609999999999998</v>
      </c>
      <c r="E148">
        <v>56.088999999999999</v>
      </c>
      <c r="F148">
        <v>80</v>
      </c>
      <c r="G148">
        <v>69.31</v>
      </c>
      <c r="H148">
        <v>0.74519999999999997</v>
      </c>
    </row>
    <row r="149" spans="1:8" x14ac:dyDescent="0.2">
      <c r="A149">
        <v>8834.7970000000005</v>
      </c>
      <c r="B149">
        <v>-51.347000000000001</v>
      </c>
      <c r="C149">
        <v>-51.319000000000003</v>
      </c>
      <c r="D149">
        <v>7.0940000000000003</v>
      </c>
      <c r="E149">
        <v>58.634</v>
      </c>
      <c r="F149">
        <v>80</v>
      </c>
      <c r="G149">
        <v>68.811000000000007</v>
      </c>
      <c r="H149">
        <v>0.78300000000000003</v>
      </c>
    </row>
    <row r="150" spans="1:8" x14ac:dyDescent="0.2">
      <c r="A150">
        <v>8835.7330000000002</v>
      </c>
      <c r="B150">
        <v>-51.417000000000002</v>
      </c>
      <c r="C150">
        <v>-51.389000000000003</v>
      </c>
      <c r="D150">
        <v>7.42</v>
      </c>
      <c r="E150">
        <v>57.183999999999997</v>
      </c>
      <c r="F150">
        <v>80</v>
      </c>
      <c r="G150">
        <v>69.343000000000004</v>
      </c>
      <c r="H150">
        <v>0.76139999999999997</v>
      </c>
    </row>
    <row r="151" spans="1:8" x14ac:dyDescent="0.2">
      <c r="A151">
        <v>8836.6659999999993</v>
      </c>
      <c r="B151">
        <v>-51.488999999999997</v>
      </c>
      <c r="C151">
        <v>-51.46</v>
      </c>
      <c r="D151">
        <v>7.59</v>
      </c>
      <c r="E151">
        <v>56.225999999999999</v>
      </c>
      <c r="F151">
        <v>80</v>
      </c>
      <c r="G151">
        <v>69.260999999999996</v>
      </c>
      <c r="H151">
        <v>0.747</v>
      </c>
    </row>
    <row r="152" spans="1:8" x14ac:dyDescent="0.2">
      <c r="A152">
        <v>8837.6</v>
      </c>
      <c r="B152">
        <v>-51.557000000000002</v>
      </c>
      <c r="C152">
        <v>-51.527999999999999</v>
      </c>
      <c r="D152">
        <v>7.274</v>
      </c>
      <c r="E152">
        <v>54.965000000000003</v>
      </c>
      <c r="F152">
        <v>80</v>
      </c>
      <c r="G152">
        <v>69.277000000000001</v>
      </c>
      <c r="H152">
        <v>0.72810000000000008</v>
      </c>
    </row>
    <row r="153" spans="1:8" x14ac:dyDescent="0.2">
      <c r="A153">
        <v>8838.5329999999994</v>
      </c>
      <c r="B153">
        <v>-51.625999999999998</v>
      </c>
      <c r="C153">
        <v>-51.595999999999997</v>
      </c>
      <c r="D153">
        <v>7.2919999999999998</v>
      </c>
      <c r="E153">
        <v>55.136000000000003</v>
      </c>
      <c r="F153">
        <v>80</v>
      </c>
      <c r="G153">
        <v>69.459999999999994</v>
      </c>
      <c r="H153">
        <v>0.73080000000000012</v>
      </c>
    </row>
    <row r="154" spans="1:8" x14ac:dyDescent="0.2">
      <c r="A154">
        <v>8839.4670000000006</v>
      </c>
      <c r="B154">
        <v>-51.697000000000003</v>
      </c>
      <c r="C154">
        <v>-51.665999999999997</v>
      </c>
      <c r="D154">
        <v>7.5129999999999999</v>
      </c>
      <c r="E154">
        <v>51.561999999999998</v>
      </c>
      <c r="F154">
        <v>80</v>
      </c>
      <c r="G154">
        <v>69.606999999999999</v>
      </c>
      <c r="H154">
        <v>0.67859999999999998</v>
      </c>
    </row>
    <row r="155" spans="1:8" x14ac:dyDescent="0.2">
      <c r="A155">
        <v>8840.4030000000002</v>
      </c>
      <c r="B155">
        <v>-51.762999999999998</v>
      </c>
      <c r="C155">
        <v>-51.731000000000002</v>
      </c>
      <c r="D155">
        <v>6.9859999999999998</v>
      </c>
      <c r="E155">
        <v>50.976999999999997</v>
      </c>
      <c r="F155">
        <v>80</v>
      </c>
      <c r="G155">
        <v>69.37</v>
      </c>
      <c r="H155">
        <v>0.66959999999999997</v>
      </c>
    </row>
    <row r="156" spans="1:8" x14ac:dyDescent="0.2">
      <c r="A156">
        <v>8841.3349999999991</v>
      </c>
      <c r="B156">
        <v>-51.822000000000003</v>
      </c>
      <c r="C156">
        <v>-51.79</v>
      </c>
      <c r="D156">
        <v>6.3070000000000004</v>
      </c>
      <c r="E156">
        <v>54.793999999999997</v>
      </c>
      <c r="F156">
        <v>80</v>
      </c>
      <c r="G156">
        <v>69.343000000000004</v>
      </c>
      <c r="H156">
        <v>0.72630000000000006</v>
      </c>
    </row>
    <row r="157" spans="1:8" x14ac:dyDescent="0.2">
      <c r="A157">
        <v>8842.268</v>
      </c>
      <c r="B157">
        <v>-51.887999999999998</v>
      </c>
      <c r="C157">
        <v>-51.854999999999997</v>
      </c>
      <c r="D157">
        <v>7.0039999999999996</v>
      </c>
      <c r="E157">
        <v>54.097000000000001</v>
      </c>
      <c r="F157">
        <v>80</v>
      </c>
      <c r="G157">
        <v>69.454999999999998</v>
      </c>
      <c r="H157">
        <v>0.71550000000000002</v>
      </c>
    </row>
    <row r="158" spans="1:8" x14ac:dyDescent="0.2">
      <c r="A158">
        <v>8843.2000000000007</v>
      </c>
      <c r="B158">
        <v>-51.959000000000003</v>
      </c>
      <c r="C158">
        <v>-51.926000000000002</v>
      </c>
      <c r="D158">
        <v>7.6159999999999997</v>
      </c>
      <c r="E158">
        <v>50.267000000000003</v>
      </c>
      <c r="F158">
        <v>80</v>
      </c>
      <c r="G158">
        <v>69.637</v>
      </c>
      <c r="H158">
        <v>0.65969999999999995</v>
      </c>
    </row>
    <row r="159" spans="1:8" x14ac:dyDescent="0.2">
      <c r="A159">
        <v>8844.1350000000002</v>
      </c>
      <c r="B159">
        <v>-52.027999999999999</v>
      </c>
      <c r="C159">
        <v>-51.994</v>
      </c>
      <c r="D159">
        <v>7.2629999999999999</v>
      </c>
      <c r="E159">
        <v>46.448</v>
      </c>
      <c r="F159">
        <v>80</v>
      </c>
      <c r="G159">
        <v>69.784000000000006</v>
      </c>
      <c r="H159">
        <v>0.6048</v>
      </c>
    </row>
    <row r="160" spans="1:8" x14ac:dyDescent="0.2">
      <c r="A160">
        <v>8845.0689999999995</v>
      </c>
      <c r="B160">
        <v>-52.095999999999997</v>
      </c>
      <c r="C160">
        <v>-52.061999999999998</v>
      </c>
      <c r="D160">
        <v>7.2960000000000003</v>
      </c>
      <c r="E160">
        <v>45.713999999999999</v>
      </c>
      <c r="F160">
        <v>80</v>
      </c>
      <c r="G160">
        <v>69.843999999999994</v>
      </c>
      <c r="H160">
        <v>0.59400000000000008</v>
      </c>
    </row>
    <row r="161" spans="1:8" x14ac:dyDescent="0.2">
      <c r="A161">
        <v>8846.0020000000004</v>
      </c>
      <c r="B161">
        <v>-52.164999999999999</v>
      </c>
      <c r="C161">
        <v>-52.13</v>
      </c>
      <c r="D161">
        <v>7.274</v>
      </c>
      <c r="E161">
        <v>44.121000000000002</v>
      </c>
      <c r="F161">
        <v>80</v>
      </c>
      <c r="G161">
        <v>69.900000000000006</v>
      </c>
      <c r="H161">
        <v>0.57150000000000001</v>
      </c>
    </row>
    <row r="162" spans="1:8" x14ac:dyDescent="0.2">
      <c r="A162">
        <v>8846.9419999999991</v>
      </c>
      <c r="B162">
        <v>-52.228000000000002</v>
      </c>
      <c r="C162">
        <v>-52.192999999999998</v>
      </c>
      <c r="D162">
        <v>6.6870000000000003</v>
      </c>
      <c r="E162">
        <v>41.265000000000001</v>
      </c>
      <c r="F162">
        <v>80</v>
      </c>
      <c r="G162">
        <v>69.992999999999995</v>
      </c>
      <c r="H162">
        <v>0.53190000000000004</v>
      </c>
    </row>
    <row r="163" spans="1:8" x14ac:dyDescent="0.2">
      <c r="A163">
        <v>8847.9009999999998</v>
      </c>
      <c r="B163">
        <v>-52.281999999999996</v>
      </c>
      <c r="C163">
        <v>-52.247</v>
      </c>
      <c r="D163">
        <v>5.5990000000000002</v>
      </c>
      <c r="E163">
        <v>45.415999999999997</v>
      </c>
      <c r="F163">
        <v>80</v>
      </c>
      <c r="G163">
        <v>69.2</v>
      </c>
      <c r="H163">
        <v>0.58950000000000002</v>
      </c>
    </row>
    <row r="164" spans="1:8" x14ac:dyDescent="0.2">
      <c r="A164">
        <v>8849.16</v>
      </c>
      <c r="B164">
        <v>-52.347999999999999</v>
      </c>
      <c r="C164">
        <v>-52.311999999999998</v>
      </c>
      <c r="D164">
        <v>5.218</v>
      </c>
      <c r="E164">
        <v>51.521000000000001</v>
      </c>
      <c r="F164">
        <v>80</v>
      </c>
      <c r="G164">
        <v>69.376999999999995</v>
      </c>
      <c r="H164">
        <v>0.67769999999999997</v>
      </c>
    </row>
    <row r="165" spans="1:8" x14ac:dyDescent="0.2">
      <c r="A165">
        <v>8850.1049999999996</v>
      </c>
      <c r="B165">
        <v>-52.406999999999996</v>
      </c>
      <c r="C165">
        <v>-52.371000000000002</v>
      </c>
      <c r="D165">
        <v>6.1520000000000001</v>
      </c>
      <c r="E165">
        <v>47.905000000000001</v>
      </c>
      <c r="F165">
        <v>80</v>
      </c>
      <c r="G165">
        <v>69.763999999999996</v>
      </c>
      <c r="H165">
        <v>0.62549999999999994</v>
      </c>
    </row>
    <row r="166" spans="1:8" x14ac:dyDescent="0.2">
      <c r="A166">
        <v>8851.0509999999995</v>
      </c>
      <c r="B166">
        <v>-52.468000000000004</v>
      </c>
      <c r="C166">
        <v>-52.430999999999997</v>
      </c>
      <c r="D166">
        <v>6.4210000000000003</v>
      </c>
      <c r="E166">
        <v>47.277999999999999</v>
      </c>
      <c r="F166">
        <v>80</v>
      </c>
      <c r="G166">
        <v>69.716999999999999</v>
      </c>
      <c r="H166">
        <v>0.61650000000000005</v>
      </c>
    </row>
    <row r="167" spans="1:8" x14ac:dyDescent="0.2">
      <c r="A167">
        <v>8851.9940000000006</v>
      </c>
      <c r="B167">
        <v>-52.53</v>
      </c>
      <c r="C167">
        <v>-52.491999999999997</v>
      </c>
      <c r="D167">
        <v>6.45</v>
      </c>
      <c r="E167">
        <v>44.011000000000003</v>
      </c>
      <c r="F167">
        <v>80</v>
      </c>
      <c r="G167">
        <v>70.277000000000001</v>
      </c>
      <c r="H167">
        <v>0.56969999999999998</v>
      </c>
    </row>
    <row r="168" spans="1:8" x14ac:dyDescent="0.2">
      <c r="A168">
        <v>8852.93</v>
      </c>
      <c r="B168">
        <v>-52.594000000000001</v>
      </c>
      <c r="C168">
        <v>-52.555999999999997</v>
      </c>
      <c r="D168">
        <v>6.8449999999999998</v>
      </c>
      <c r="E168">
        <v>37.799999999999997</v>
      </c>
      <c r="F168">
        <v>80</v>
      </c>
      <c r="G168">
        <v>70.295000000000002</v>
      </c>
      <c r="H168">
        <v>0.48330000000000006</v>
      </c>
    </row>
    <row r="169" spans="1:8" x14ac:dyDescent="0.2">
      <c r="A169">
        <v>8853.8629999999994</v>
      </c>
      <c r="B169">
        <v>-52.658000000000001</v>
      </c>
      <c r="C169">
        <v>-52.619</v>
      </c>
      <c r="D169">
        <v>6.7720000000000002</v>
      </c>
      <c r="E169">
        <v>35.658999999999999</v>
      </c>
      <c r="F169">
        <v>80</v>
      </c>
      <c r="G169">
        <v>70.153999999999996</v>
      </c>
      <c r="H169">
        <v>0.45450000000000002</v>
      </c>
    </row>
    <row r="170" spans="1:8" x14ac:dyDescent="0.2">
      <c r="A170">
        <v>8854.7970000000005</v>
      </c>
      <c r="B170">
        <v>-52.720999999999997</v>
      </c>
      <c r="C170">
        <v>-52.682000000000002</v>
      </c>
      <c r="D170">
        <v>6.7149999999999999</v>
      </c>
      <c r="E170">
        <v>32.970999999999997</v>
      </c>
      <c r="F170">
        <v>80</v>
      </c>
      <c r="G170">
        <v>70.361999999999995</v>
      </c>
      <c r="H170">
        <v>0.41850000000000004</v>
      </c>
    </row>
    <row r="171" spans="1:8" x14ac:dyDescent="0.2">
      <c r="A171">
        <v>8855.7350000000006</v>
      </c>
      <c r="B171">
        <v>-52.783999999999999</v>
      </c>
      <c r="C171">
        <v>-52.744999999999997</v>
      </c>
      <c r="D171">
        <v>6.7069999999999999</v>
      </c>
      <c r="E171">
        <v>31.045999999999999</v>
      </c>
      <c r="F171">
        <v>80</v>
      </c>
      <c r="G171">
        <v>70.608999999999995</v>
      </c>
      <c r="H171">
        <v>0.39240000000000003</v>
      </c>
    </row>
    <row r="172" spans="1:8" x14ac:dyDescent="0.2">
      <c r="A172">
        <v>8856.68</v>
      </c>
      <c r="B172">
        <v>-52.84</v>
      </c>
      <c r="C172">
        <v>-52.8</v>
      </c>
      <c r="D172">
        <v>5.8140000000000001</v>
      </c>
      <c r="E172">
        <v>32.183999999999997</v>
      </c>
      <c r="F172">
        <v>80</v>
      </c>
      <c r="G172">
        <v>69.671000000000006</v>
      </c>
      <c r="H172">
        <v>0.40770000000000001</v>
      </c>
    </row>
    <row r="173" spans="1:8" x14ac:dyDescent="0.2">
      <c r="A173">
        <v>9282.6180000000004</v>
      </c>
      <c r="B173">
        <v>-52.853000000000002</v>
      </c>
      <c r="C173">
        <v>-52.851999999999997</v>
      </c>
      <c r="D173">
        <v>0</v>
      </c>
      <c r="E173">
        <v>58.819000000000003</v>
      </c>
      <c r="F173">
        <v>80</v>
      </c>
      <c r="G173">
        <v>68.492000000000004</v>
      </c>
      <c r="H173">
        <v>0.78659999999999997</v>
      </c>
    </row>
    <row r="174" spans="1:8" x14ac:dyDescent="0.2">
      <c r="A174">
        <v>9283.8629999999994</v>
      </c>
      <c r="B174">
        <v>-52.908999999999999</v>
      </c>
      <c r="C174">
        <v>-52.906999999999996</v>
      </c>
      <c r="D174">
        <v>4.3979999999999997</v>
      </c>
      <c r="E174">
        <v>64.155000000000001</v>
      </c>
      <c r="F174">
        <v>80</v>
      </c>
      <c r="G174">
        <v>68.149000000000001</v>
      </c>
      <c r="H174">
        <v>0.86849999999999994</v>
      </c>
    </row>
    <row r="175" spans="1:8" x14ac:dyDescent="0.2">
      <c r="A175">
        <v>9285.4179999999997</v>
      </c>
      <c r="B175">
        <v>-52.969000000000001</v>
      </c>
      <c r="C175">
        <v>-52.965000000000003</v>
      </c>
      <c r="D175">
        <v>3.7320000000000002</v>
      </c>
      <c r="E175">
        <v>67.527000000000001</v>
      </c>
      <c r="F175">
        <v>80</v>
      </c>
      <c r="G175">
        <v>67.956000000000003</v>
      </c>
      <c r="H175">
        <v>0.92069999999999996</v>
      </c>
    </row>
    <row r="176" spans="1:8" x14ac:dyDescent="0.2">
      <c r="A176">
        <v>9286.68</v>
      </c>
      <c r="B176">
        <v>-53.031999999999996</v>
      </c>
      <c r="C176">
        <v>-53.027000000000001</v>
      </c>
      <c r="D176">
        <v>4.9029999999999996</v>
      </c>
      <c r="E176">
        <v>71.753</v>
      </c>
      <c r="F176">
        <v>80</v>
      </c>
      <c r="G176">
        <v>67.78</v>
      </c>
      <c r="H176">
        <v>0.98909999999999998</v>
      </c>
    </row>
    <row r="177" spans="1:8" x14ac:dyDescent="0.2">
      <c r="A177">
        <v>9287.6239999999998</v>
      </c>
      <c r="B177">
        <v>-53.09</v>
      </c>
      <c r="C177">
        <v>-53.084000000000003</v>
      </c>
      <c r="D177">
        <v>6.048</v>
      </c>
      <c r="E177">
        <v>72.135000000000005</v>
      </c>
      <c r="F177">
        <v>80</v>
      </c>
      <c r="G177">
        <v>67.896000000000001</v>
      </c>
      <c r="H177">
        <v>0.99540000000000006</v>
      </c>
    </row>
    <row r="178" spans="1:8" x14ac:dyDescent="0.2">
      <c r="A178">
        <v>9288.5660000000007</v>
      </c>
      <c r="B178">
        <v>-53.15</v>
      </c>
      <c r="C178">
        <v>-53.143000000000001</v>
      </c>
      <c r="D178">
        <v>6.2140000000000004</v>
      </c>
      <c r="E178">
        <v>71.617999999999995</v>
      </c>
      <c r="F178">
        <v>80</v>
      </c>
      <c r="G178">
        <v>67.981999999999999</v>
      </c>
      <c r="H178">
        <v>0.98640000000000005</v>
      </c>
    </row>
    <row r="179" spans="1:8" x14ac:dyDescent="0.2">
      <c r="A179">
        <v>9289.5110000000004</v>
      </c>
      <c r="B179">
        <v>-53.215000000000003</v>
      </c>
      <c r="C179">
        <v>-53.207000000000001</v>
      </c>
      <c r="D179">
        <v>6.8079999999999998</v>
      </c>
      <c r="E179">
        <v>66.915000000000006</v>
      </c>
      <c r="F179">
        <v>80</v>
      </c>
      <c r="G179">
        <v>68.361999999999995</v>
      </c>
      <c r="H179">
        <v>0.91169999999999995</v>
      </c>
    </row>
    <row r="180" spans="1:8" x14ac:dyDescent="0.2">
      <c r="A180">
        <v>9290.4560000000001</v>
      </c>
      <c r="B180">
        <v>-53.28</v>
      </c>
      <c r="C180">
        <v>-53.27</v>
      </c>
      <c r="D180">
        <v>6.6929999999999996</v>
      </c>
      <c r="E180">
        <v>63.542999999999999</v>
      </c>
      <c r="F180">
        <v>80</v>
      </c>
      <c r="G180">
        <v>68.501999999999995</v>
      </c>
      <c r="H180">
        <v>0.85860000000000003</v>
      </c>
    </row>
    <row r="181" spans="1:8" x14ac:dyDescent="0.2">
      <c r="A181">
        <v>9291.3960000000006</v>
      </c>
      <c r="B181">
        <v>-53.335999999999999</v>
      </c>
      <c r="C181">
        <v>-53.326000000000001</v>
      </c>
      <c r="D181">
        <v>5.8869999999999996</v>
      </c>
      <c r="E181">
        <v>62.536999999999999</v>
      </c>
      <c r="F181">
        <v>80</v>
      </c>
      <c r="G181">
        <v>68.406999999999996</v>
      </c>
      <c r="H181">
        <v>0.84330000000000005</v>
      </c>
    </row>
    <row r="182" spans="1:8" x14ac:dyDescent="0.2">
      <c r="A182">
        <v>9292.3410000000003</v>
      </c>
      <c r="B182">
        <v>-53.393000000000001</v>
      </c>
      <c r="C182">
        <v>-53.381</v>
      </c>
      <c r="D182">
        <v>5.8239999999999998</v>
      </c>
      <c r="E182">
        <v>63.536999999999999</v>
      </c>
      <c r="F182">
        <v>80</v>
      </c>
      <c r="G182">
        <v>68.218999999999994</v>
      </c>
      <c r="H182">
        <v>0.85860000000000003</v>
      </c>
    </row>
    <row r="183" spans="1:8" x14ac:dyDescent="0.2">
      <c r="A183">
        <v>9293.2890000000007</v>
      </c>
      <c r="B183">
        <v>-53.448</v>
      </c>
      <c r="C183">
        <v>-53.433999999999997</v>
      </c>
      <c r="D183">
        <v>5.6769999999999996</v>
      </c>
      <c r="E183">
        <v>66.225999999999999</v>
      </c>
      <c r="F183">
        <v>80</v>
      </c>
      <c r="G183">
        <v>68.025000000000006</v>
      </c>
      <c r="H183">
        <v>0.90089999999999992</v>
      </c>
    </row>
    <row r="184" spans="1:8" x14ac:dyDescent="0.2">
      <c r="A184">
        <v>9294.2330000000002</v>
      </c>
      <c r="B184">
        <v>-53.503999999999998</v>
      </c>
      <c r="C184">
        <v>-53.49</v>
      </c>
      <c r="D184">
        <v>5.8920000000000003</v>
      </c>
      <c r="E184">
        <v>71.316000000000003</v>
      </c>
      <c r="F184">
        <v>80</v>
      </c>
      <c r="G184">
        <v>67.629000000000005</v>
      </c>
      <c r="H184">
        <v>0.9819</v>
      </c>
    </row>
    <row r="185" spans="1:8" x14ac:dyDescent="0.2">
      <c r="A185">
        <v>9295.1769999999997</v>
      </c>
      <c r="B185">
        <v>-53.558999999999997</v>
      </c>
      <c r="C185">
        <v>-53.542999999999999</v>
      </c>
      <c r="D185">
        <v>5.6269999999999998</v>
      </c>
      <c r="E185">
        <v>75.379000000000005</v>
      </c>
      <c r="F185">
        <v>80</v>
      </c>
      <c r="G185">
        <v>67.506</v>
      </c>
      <c r="H185">
        <v>1.0485</v>
      </c>
    </row>
    <row r="186" spans="1:8" x14ac:dyDescent="0.2">
      <c r="A186">
        <v>9296.1139999999996</v>
      </c>
      <c r="B186">
        <v>-53.616</v>
      </c>
      <c r="C186">
        <v>-53.6</v>
      </c>
      <c r="D186">
        <v>6.0460000000000003</v>
      </c>
      <c r="E186">
        <v>78.450999999999993</v>
      </c>
      <c r="F186">
        <v>80</v>
      </c>
      <c r="G186">
        <v>67.251000000000005</v>
      </c>
      <c r="H186">
        <v>1.0998000000000001</v>
      </c>
    </row>
    <row r="187" spans="1:8" x14ac:dyDescent="0.2">
      <c r="A187">
        <v>9297.0460000000003</v>
      </c>
      <c r="B187">
        <v>-53.679000000000002</v>
      </c>
      <c r="C187">
        <v>-53.661000000000001</v>
      </c>
      <c r="D187">
        <v>6.6120000000000001</v>
      </c>
      <c r="E187">
        <v>79.799000000000007</v>
      </c>
      <c r="F187">
        <v>80</v>
      </c>
      <c r="G187">
        <v>67.278000000000006</v>
      </c>
      <c r="H187">
        <v>1.1223000000000001</v>
      </c>
    </row>
    <row r="188" spans="1:8" x14ac:dyDescent="0.2">
      <c r="A188">
        <v>9297.9809999999998</v>
      </c>
      <c r="B188">
        <v>-53.738</v>
      </c>
      <c r="C188">
        <v>-53.719000000000001</v>
      </c>
      <c r="D188">
        <v>6.1319999999999997</v>
      </c>
      <c r="E188">
        <v>80.207999999999998</v>
      </c>
      <c r="F188">
        <v>80</v>
      </c>
      <c r="G188">
        <v>67.248999999999995</v>
      </c>
      <c r="H188">
        <v>1.1294999999999999</v>
      </c>
    </row>
    <row r="189" spans="1:8" x14ac:dyDescent="0.2">
      <c r="A189">
        <v>9298.9159999999993</v>
      </c>
      <c r="B189">
        <v>-53.793999999999997</v>
      </c>
      <c r="C189">
        <v>-53.773000000000003</v>
      </c>
      <c r="D189">
        <v>5.8540000000000001</v>
      </c>
      <c r="E189">
        <v>80.897000000000006</v>
      </c>
      <c r="F189">
        <v>80</v>
      </c>
      <c r="G189">
        <v>67.093999999999994</v>
      </c>
      <c r="H189">
        <v>1.1412</v>
      </c>
    </row>
    <row r="190" spans="1:8" x14ac:dyDescent="0.2">
      <c r="A190">
        <v>9299.8490000000002</v>
      </c>
      <c r="B190">
        <v>-53.844999999999999</v>
      </c>
      <c r="C190">
        <v>-53.823999999999998</v>
      </c>
      <c r="D190">
        <v>5.3609999999999998</v>
      </c>
      <c r="E190">
        <v>82.07</v>
      </c>
      <c r="F190">
        <v>80</v>
      </c>
      <c r="G190">
        <v>67.135999999999996</v>
      </c>
      <c r="H190">
        <v>1.161</v>
      </c>
    </row>
    <row r="191" spans="1:8" x14ac:dyDescent="0.2">
      <c r="A191">
        <v>9301.098</v>
      </c>
      <c r="B191">
        <v>-53.908999999999999</v>
      </c>
      <c r="C191">
        <v>-53.886000000000003</v>
      </c>
      <c r="D191">
        <v>5.0119999999999996</v>
      </c>
      <c r="E191">
        <v>81.677999999999997</v>
      </c>
      <c r="F191">
        <v>80</v>
      </c>
      <c r="G191">
        <v>67.185000000000002</v>
      </c>
      <c r="H191">
        <v>1.1547000000000001</v>
      </c>
    </row>
    <row r="192" spans="1:8" x14ac:dyDescent="0.2">
      <c r="A192">
        <v>9302.3410000000003</v>
      </c>
      <c r="B192">
        <v>-53.973999999999997</v>
      </c>
      <c r="C192">
        <v>-53.95</v>
      </c>
      <c r="D192">
        <v>5.1529999999999996</v>
      </c>
      <c r="E192">
        <v>85.192999999999998</v>
      </c>
      <c r="F192">
        <v>80</v>
      </c>
      <c r="G192">
        <v>66.763000000000005</v>
      </c>
      <c r="H192">
        <v>1.2159</v>
      </c>
    </row>
    <row r="193" spans="1:8" x14ac:dyDescent="0.2">
      <c r="A193">
        <v>9303.2739999999994</v>
      </c>
      <c r="B193">
        <v>-54.033000000000001</v>
      </c>
      <c r="C193">
        <v>-54.008000000000003</v>
      </c>
      <c r="D193">
        <v>6.2080000000000002</v>
      </c>
      <c r="E193">
        <v>87.998000000000005</v>
      </c>
      <c r="F193">
        <v>80</v>
      </c>
      <c r="G193">
        <v>66.546999999999997</v>
      </c>
      <c r="H193">
        <v>1.2653999999999999</v>
      </c>
    </row>
    <row r="194" spans="1:8" x14ac:dyDescent="0.2">
      <c r="A194">
        <v>9304.5439999999999</v>
      </c>
      <c r="B194">
        <v>-54.093000000000004</v>
      </c>
      <c r="C194">
        <v>-54.066000000000003</v>
      </c>
      <c r="D194">
        <v>4.585</v>
      </c>
      <c r="E194">
        <v>91.055000000000007</v>
      </c>
      <c r="F194">
        <v>80</v>
      </c>
      <c r="G194">
        <v>66.376000000000005</v>
      </c>
      <c r="H194">
        <v>1.3203</v>
      </c>
    </row>
    <row r="195" spans="1:8" x14ac:dyDescent="0.2">
      <c r="A195">
        <v>9305.7999999999993</v>
      </c>
      <c r="B195">
        <v>-54.158000000000001</v>
      </c>
      <c r="C195">
        <v>-54.131</v>
      </c>
      <c r="D195">
        <v>5.1379999999999999</v>
      </c>
      <c r="E195">
        <v>95.256</v>
      </c>
      <c r="F195">
        <v>80</v>
      </c>
      <c r="G195">
        <v>66.052999999999997</v>
      </c>
      <c r="H195">
        <v>1.3986000000000001</v>
      </c>
    </row>
    <row r="196" spans="1:8" x14ac:dyDescent="0.2">
      <c r="A196">
        <v>9307.0429999999997</v>
      </c>
      <c r="B196">
        <v>-54.220999999999997</v>
      </c>
      <c r="C196">
        <v>-54.192</v>
      </c>
      <c r="D196">
        <v>4.9569999999999999</v>
      </c>
      <c r="E196">
        <v>101.309</v>
      </c>
      <c r="F196">
        <v>80</v>
      </c>
      <c r="G196">
        <v>65.105000000000004</v>
      </c>
      <c r="H196">
        <v>1.5147000000000002</v>
      </c>
    </row>
    <row r="197" spans="1:8" x14ac:dyDescent="0.2">
      <c r="A197">
        <v>9308.2810000000009</v>
      </c>
      <c r="B197">
        <v>-54.286000000000001</v>
      </c>
      <c r="C197">
        <v>-54.256</v>
      </c>
      <c r="D197">
        <v>5.1509999999999998</v>
      </c>
      <c r="E197">
        <v>149.78200000000001</v>
      </c>
      <c r="F197">
        <v>80</v>
      </c>
      <c r="G197">
        <v>61.502000000000002</v>
      </c>
      <c r="H197">
        <v>2.6811000000000003</v>
      </c>
    </row>
    <row r="198" spans="1:8" x14ac:dyDescent="0.2">
      <c r="A198">
        <v>9309.527</v>
      </c>
      <c r="B198">
        <v>-54.348999999999997</v>
      </c>
      <c r="C198">
        <v>-54.317</v>
      </c>
      <c r="D198">
        <v>4.9160000000000004</v>
      </c>
      <c r="E198">
        <v>128.42699999999999</v>
      </c>
      <c r="F198">
        <v>80</v>
      </c>
      <c r="G198">
        <v>64.403000000000006</v>
      </c>
      <c r="H198">
        <v>2.1059999999999999</v>
      </c>
    </row>
    <row r="199" spans="1:8" x14ac:dyDescent="0.2">
      <c r="A199">
        <v>9310.7729999999992</v>
      </c>
      <c r="B199">
        <v>-54.406999999999996</v>
      </c>
      <c r="C199">
        <v>-54.374000000000002</v>
      </c>
      <c r="D199">
        <v>4.5460000000000003</v>
      </c>
      <c r="E199">
        <v>110.83799999999999</v>
      </c>
      <c r="F199">
        <v>80</v>
      </c>
      <c r="G199">
        <v>65.346999999999994</v>
      </c>
      <c r="H199">
        <v>1.7081999999999999</v>
      </c>
    </row>
    <row r="200" spans="1:8" x14ac:dyDescent="0.2">
      <c r="A200">
        <v>9312.0169999999998</v>
      </c>
      <c r="B200">
        <v>-54.457000000000001</v>
      </c>
      <c r="C200">
        <v>-54.423000000000002</v>
      </c>
      <c r="D200">
        <v>3.9620000000000002</v>
      </c>
      <c r="E200">
        <v>101.373</v>
      </c>
      <c r="F200">
        <v>80</v>
      </c>
      <c r="G200">
        <v>65.671000000000006</v>
      </c>
      <c r="H200">
        <v>1.5156000000000001</v>
      </c>
    </row>
    <row r="201" spans="1:8" x14ac:dyDescent="0.2">
      <c r="A201">
        <v>9313.26</v>
      </c>
      <c r="B201">
        <v>-54.512999999999998</v>
      </c>
      <c r="C201">
        <v>-54.478000000000002</v>
      </c>
      <c r="D201">
        <v>4.42</v>
      </c>
      <c r="E201">
        <v>138.77699999999999</v>
      </c>
      <c r="F201">
        <v>80</v>
      </c>
      <c r="G201">
        <v>58.686999999999998</v>
      </c>
      <c r="H201">
        <v>2.3696999999999999</v>
      </c>
    </row>
    <row r="202" spans="1:8" x14ac:dyDescent="0.2">
      <c r="A202">
        <v>9314.527</v>
      </c>
      <c r="B202">
        <v>-54.572000000000003</v>
      </c>
      <c r="C202">
        <v>-54.536000000000001</v>
      </c>
      <c r="D202">
        <v>4.5730000000000004</v>
      </c>
      <c r="E202">
        <v>190.04499999999999</v>
      </c>
      <c r="F202">
        <v>80</v>
      </c>
      <c r="G202">
        <v>56.186999999999998</v>
      </c>
      <c r="H202">
        <v>4.2102000000000004</v>
      </c>
    </row>
    <row r="203" spans="1:8" x14ac:dyDescent="0.2">
      <c r="A203">
        <v>9315.7860000000001</v>
      </c>
      <c r="B203">
        <v>-54.633000000000003</v>
      </c>
      <c r="C203">
        <v>-54.595999999999997</v>
      </c>
      <c r="D203">
        <v>4.734</v>
      </c>
      <c r="E203">
        <v>199.815</v>
      </c>
      <c r="F203">
        <v>80</v>
      </c>
      <c r="G203">
        <v>56.136000000000003</v>
      </c>
      <c r="H203">
        <v>4.7222999999999997</v>
      </c>
    </row>
    <row r="204" spans="1:8" x14ac:dyDescent="0.2">
      <c r="A204">
        <v>9317.0419999999995</v>
      </c>
      <c r="B204">
        <v>-54.686999999999998</v>
      </c>
      <c r="C204">
        <v>-54.649000000000001</v>
      </c>
      <c r="D204">
        <v>4.24</v>
      </c>
      <c r="E204">
        <v>200.40799999999999</v>
      </c>
      <c r="F204">
        <v>80</v>
      </c>
      <c r="G204">
        <v>56.097000000000001</v>
      </c>
      <c r="H204">
        <v>4.7556000000000003</v>
      </c>
    </row>
    <row r="205" spans="1:8" x14ac:dyDescent="0.2">
      <c r="A205">
        <v>9318.2990000000009</v>
      </c>
      <c r="B205">
        <v>-54.744999999999997</v>
      </c>
      <c r="C205">
        <v>-54.706000000000003</v>
      </c>
      <c r="D205">
        <v>4.5190000000000001</v>
      </c>
      <c r="E205">
        <v>200.52699999999999</v>
      </c>
      <c r="F205">
        <v>80</v>
      </c>
      <c r="G205">
        <v>56.024999999999999</v>
      </c>
      <c r="H205">
        <v>4.7628000000000004</v>
      </c>
    </row>
    <row r="206" spans="1:8" x14ac:dyDescent="0.2">
      <c r="A206">
        <v>9319.5580000000009</v>
      </c>
      <c r="B206">
        <v>-54.802999999999997</v>
      </c>
      <c r="C206">
        <v>-54.762999999999998</v>
      </c>
      <c r="D206">
        <v>4.5129999999999999</v>
      </c>
      <c r="E206">
        <v>200.05199999999999</v>
      </c>
      <c r="F206">
        <v>80</v>
      </c>
      <c r="G206">
        <v>55.948999999999998</v>
      </c>
      <c r="H206">
        <v>4.7357999999999993</v>
      </c>
    </row>
    <row r="207" spans="1:8" x14ac:dyDescent="0.2">
      <c r="A207">
        <v>9320.8140000000003</v>
      </c>
      <c r="B207">
        <v>-54.869</v>
      </c>
      <c r="C207">
        <v>-54.826999999999998</v>
      </c>
      <c r="D207">
        <v>5.1479999999999997</v>
      </c>
      <c r="E207">
        <v>200.285</v>
      </c>
      <c r="F207">
        <v>80</v>
      </c>
      <c r="G207">
        <v>55.962000000000003</v>
      </c>
      <c r="H207">
        <v>4.7484000000000002</v>
      </c>
    </row>
    <row r="208" spans="1:8" x14ac:dyDescent="0.2">
      <c r="A208">
        <v>9321.76</v>
      </c>
      <c r="B208">
        <v>-54.92</v>
      </c>
      <c r="C208">
        <v>-54.877000000000002</v>
      </c>
      <c r="D208">
        <v>5.2279999999999998</v>
      </c>
      <c r="E208">
        <v>200.18100000000001</v>
      </c>
      <c r="F208">
        <v>80</v>
      </c>
      <c r="G208">
        <v>55.850999999999999</v>
      </c>
      <c r="H208">
        <v>4.7429999999999994</v>
      </c>
    </row>
    <row r="209" spans="1:8" x14ac:dyDescent="0.2">
      <c r="A209">
        <v>9323.0169999999998</v>
      </c>
      <c r="B209">
        <v>-54.984999999999999</v>
      </c>
      <c r="C209">
        <v>-54.94</v>
      </c>
      <c r="D209">
        <v>5.0570000000000004</v>
      </c>
      <c r="E209">
        <v>200.221</v>
      </c>
      <c r="F209">
        <v>80</v>
      </c>
      <c r="G209">
        <v>55.914000000000001</v>
      </c>
      <c r="H209">
        <v>4.7448000000000006</v>
      </c>
    </row>
    <row r="210" spans="1:8" x14ac:dyDescent="0.2">
      <c r="A210">
        <v>9324.2729999999992</v>
      </c>
      <c r="B210">
        <v>-55.045999999999999</v>
      </c>
      <c r="C210">
        <v>-55</v>
      </c>
      <c r="D210">
        <v>4.7409999999999997</v>
      </c>
      <c r="E210">
        <v>200.87299999999999</v>
      </c>
      <c r="F210">
        <v>80</v>
      </c>
      <c r="G210">
        <v>55.856999999999999</v>
      </c>
      <c r="H210">
        <v>4.7826000000000004</v>
      </c>
    </row>
    <row r="211" spans="1:8" x14ac:dyDescent="0.2">
      <c r="A211">
        <v>18701.076000000001</v>
      </c>
      <c r="B211">
        <v>-55.057000000000002</v>
      </c>
      <c r="C211">
        <v>-55.058</v>
      </c>
      <c r="D211">
        <v>0</v>
      </c>
      <c r="E211">
        <v>167.09899999999999</v>
      </c>
      <c r="F211">
        <v>120</v>
      </c>
      <c r="G211">
        <v>58.183</v>
      </c>
      <c r="H211">
        <v>4.6979999999999995</v>
      </c>
    </row>
    <row r="212" spans="1:8" x14ac:dyDescent="0.2">
      <c r="A212">
        <v>18702.335999999999</v>
      </c>
      <c r="B212">
        <v>-55.107999999999997</v>
      </c>
      <c r="C212">
        <v>-55.11</v>
      </c>
      <c r="D212">
        <v>4.0940000000000003</v>
      </c>
      <c r="E212">
        <v>165.58699999999999</v>
      </c>
      <c r="F212">
        <v>120</v>
      </c>
      <c r="G212">
        <v>58.55</v>
      </c>
      <c r="H212">
        <v>4.5782999999999996</v>
      </c>
    </row>
    <row r="213" spans="1:8" x14ac:dyDescent="0.2">
      <c r="A213">
        <v>18703.905999999999</v>
      </c>
      <c r="B213">
        <v>-55.161999999999999</v>
      </c>
      <c r="C213">
        <v>-55.164999999999999</v>
      </c>
      <c r="D213">
        <v>3.5219999999999998</v>
      </c>
      <c r="E213">
        <v>130.36000000000001</v>
      </c>
      <c r="F213">
        <v>120</v>
      </c>
      <c r="G213">
        <v>63.804000000000002</v>
      </c>
      <c r="H213">
        <v>2.6487000000000003</v>
      </c>
    </row>
    <row r="214" spans="1:8" x14ac:dyDescent="0.2">
      <c r="A214">
        <v>18705.476999999999</v>
      </c>
      <c r="B214">
        <v>-55.223999999999997</v>
      </c>
      <c r="C214">
        <v>-55.228000000000002</v>
      </c>
      <c r="D214">
        <v>4.0030000000000001</v>
      </c>
      <c r="E214">
        <v>89.040999999999997</v>
      </c>
      <c r="F214">
        <v>120</v>
      </c>
      <c r="G214">
        <v>65.760000000000005</v>
      </c>
      <c r="H214">
        <v>1.4265000000000001</v>
      </c>
    </row>
    <row r="215" spans="1:8" x14ac:dyDescent="0.2">
      <c r="A215">
        <v>18706.421999999999</v>
      </c>
      <c r="B215">
        <v>-55.274999999999999</v>
      </c>
      <c r="C215">
        <v>-55.28</v>
      </c>
      <c r="D215">
        <v>5.51</v>
      </c>
      <c r="E215">
        <v>84.754999999999995</v>
      </c>
      <c r="F215">
        <v>120</v>
      </c>
      <c r="G215">
        <v>65.662999999999997</v>
      </c>
      <c r="H215">
        <v>1.3311000000000002</v>
      </c>
    </row>
    <row r="216" spans="1:8" x14ac:dyDescent="0.2">
      <c r="A216">
        <v>18707.365000000002</v>
      </c>
      <c r="B216">
        <v>-55.326999999999998</v>
      </c>
      <c r="C216">
        <v>-55.332000000000001</v>
      </c>
      <c r="D216">
        <v>5.5119999999999996</v>
      </c>
      <c r="E216">
        <v>83.632000000000005</v>
      </c>
      <c r="F216">
        <v>120</v>
      </c>
      <c r="G216">
        <v>65.650000000000006</v>
      </c>
      <c r="H216">
        <v>1.3068</v>
      </c>
    </row>
    <row r="217" spans="1:8" x14ac:dyDescent="0.2">
      <c r="A217">
        <v>18708.309000000001</v>
      </c>
      <c r="B217">
        <v>-55.38</v>
      </c>
      <c r="C217">
        <v>-55.387</v>
      </c>
      <c r="D217">
        <v>5.782</v>
      </c>
      <c r="E217">
        <v>81.498999999999995</v>
      </c>
      <c r="F217">
        <v>120</v>
      </c>
      <c r="G217">
        <v>65.921999999999997</v>
      </c>
      <c r="H217">
        <v>1.2618</v>
      </c>
    </row>
    <row r="218" spans="1:8" x14ac:dyDescent="0.2">
      <c r="A218">
        <v>18709.254000000001</v>
      </c>
      <c r="B218">
        <v>-55.439</v>
      </c>
      <c r="C218">
        <v>-55.445999999999998</v>
      </c>
      <c r="D218">
        <v>6.3220000000000001</v>
      </c>
      <c r="E218">
        <v>78.295000000000002</v>
      </c>
      <c r="F218">
        <v>120</v>
      </c>
      <c r="G218">
        <v>66.335999999999999</v>
      </c>
      <c r="H218">
        <v>1.1952</v>
      </c>
    </row>
    <row r="219" spans="1:8" x14ac:dyDescent="0.2">
      <c r="A219">
        <v>18710.199000000001</v>
      </c>
      <c r="B219">
        <v>-55.496000000000002</v>
      </c>
      <c r="C219">
        <v>-55.505000000000003</v>
      </c>
      <c r="D219">
        <v>6.1559999999999997</v>
      </c>
      <c r="E219">
        <v>72.975999999999999</v>
      </c>
      <c r="F219">
        <v>120</v>
      </c>
      <c r="G219">
        <v>66.605000000000004</v>
      </c>
      <c r="H219">
        <v>1.0899000000000001</v>
      </c>
    </row>
    <row r="220" spans="1:8" x14ac:dyDescent="0.2">
      <c r="A220">
        <v>18711.143</v>
      </c>
      <c r="B220">
        <v>-55.546999999999997</v>
      </c>
      <c r="C220">
        <v>-55.555999999999997</v>
      </c>
      <c r="D220">
        <v>5.4649999999999999</v>
      </c>
      <c r="E220">
        <v>68.941000000000003</v>
      </c>
      <c r="F220">
        <v>120</v>
      </c>
      <c r="G220">
        <v>66.900000000000006</v>
      </c>
      <c r="H220">
        <v>1.0133999999999999</v>
      </c>
    </row>
    <row r="221" spans="1:8" x14ac:dyDescent="0.2">
      <c r="A221">
        <v>18712.400000000001</v>
      </c>
      <c r="B221">
        <v>-55.606999999999999</v>
      </c>
      <c r="C221">
        <v>-55.616999999999997</v>
      </c>
      <c r="D221">
        <v>4.87</v>
      </c>
      <c r="E221">
        <v>64.453999999999994</v>
      </c>
      <c r="F221">
        <v>120</v>
      </c>
      <c r="G221">
        <v>67.113</v>
      </c>
      <c r="H221">
        <v>0.93149999999999999</v>
      </c>
    </row>
    <row r="222" spans="1:8" x14ac:dyDescent="0.2">
      <c r="A222">
        <v>18713.664000000001</v>
      </c>
      <c r="B222">
        <v>-55.667000000000002</v>
      </c>
      <c r="C222">
        <v>-55.679000000000002</v>
      </c>
      <c r="D222">
        <v>4.8390000000000004</v>
      </c>
      <c r="E222">
        <v>64.144000000000005</v>
      </c>
      <c r="F222">
        <v>120</v>
      </c>
      <c r="G222">
        <v>66.944000000000003</v>
      </c>
      <c r="H222">
        <v>0.92609999999999992</v>
      </c>
    </row>
    <row r="223" spans="1:8" x14ac:dyDescent="0.2">
      <c r="A223">
        <v>18714.923999999999</v>
      </c>
      <c r="B223">
        <v>-55.731999999999999</v>
      </c>
      <c r="C223">
        <v>-55.744999999999997</v>
      </c>
      <c r="D223">
        <v>5.2489999999999997</v>
      </c>
      <c r="E223">
        <v>73.804000000000002</v>
      </c>
      <c r="F223">
        <v>120</v>
      </c>
      <c r="G223">
        <v>66.066999999999993</v>
      </c>
      <c r="H223">
        <v>1.1061000000000001</v>
      </c>
    </row>
    <row r="224" spans="1:8" x14ac:dyDescent="0.2">
      <c r="A224">
        <v>18716.18</v>
      </c>
      <c r="B224">
        <v>-55.798999999999999</v>
      </c>
      <c r="C224">
        <v>-55.813000000000002</v>
      </c>
      <c r="D224">
        <v>5.4269999999999996</v>
      </c>
      <c r="E224">
        <v>117.831</v>
      </c>
      <c r="F224">
        <v>120</v>
      </c>
      <c r="G224">
        <v>61.51</v>
      </c>
      <c r="H224">
        <v>2.2040999999999999</v>
      </c>
    </row>
    <row r="225" spans="1:8" x14ac:dyDescent="0.2">
      <c r="A225">
        <v>18717.127</v>
      </c>
      <c r="B225">
        <v>-55.85</v>
      </c>
      <c r="C225">
        <v>-55.865000000000002</v>
      </c>
      <c r="D225">
        <v>5.4729999999999999</v>
      </c>
      <c r="E225">
        <v>120.82599999999999</v>
      </c>
      <c r="F225">
        <v>120</v>
      </c>
      <c r="G225">
        <v>63.594000000000001</v>
      </c>
      <c r="H225">
        <v>2.3022</v>
      </c>
    </row>
    <row r="226" spans="1:8" x14ac:dyDescent="0.2">
      <c r="A226">
        <v>18718.383000000002</v>
      </c>
      <c r="B226">
        <v>-55.911000000000001</v>
      </c>
      <c r="C226">
        <v>-55.926000000000002</v>
      </c>
      <c r="D226">
        <v>4.915</v>
      </c>
      <c r="E226">
        <v>112.577</v>
      </c>
      <c r="F226">
        <v>120</v>
      </c>
      <c r="G226">
        <v>63.784999999999997</v>
      </c>
      <c r="H226">
        <v>2.0402999999999998</v>
      </c>
    </row>
    <row r="227" spans="1:8" x14ac:dyDescent="0.2">
      <c r="A227">
        <v>18719.324000000001</v>
      </c>
      <c r="B227">
        <v>-55.965000000000003</v>
      </c>
      <c r="C227">
        <v>-55.981000000000002</v>
      </c>
      <c r="D227">
        <v>5.8330000000000002</v>
      </c>
      <c r="E227">
        <v>119.66200000000001</v>
      </c>
      <c r="F227">
        <v>120</v>
      </c>
      <c r="G227">
        <v>62.177999999999997</v>
      </c>
      <c r="H227">
        <v>2.2635000000000001</v>
      </c>
    </row>
    <row r="228" spans="1:8" x14ac:dyDescent="0.2">
      <c r="A228">
        <v>18720.273000000001</v>
      </c>
      <c r="B228">
        <v>-56.026000000000003</v>
      </c>
      <c r="C228">
        <v>-56.043999999999997</v>
      </c>
      <c r="D228">
        <v>6.569</v>
      </c>
      <c r="E228">
        <v>140.79</v>
      </c>
      <c r="F228">
        <v>120</v>
      </c>
      <c r="G228">
        <v>60.213999999999999</v>
      </c>
      <c r="H228">
        <v>3.0924</v>
      </c>
    </row>
    <row r="229" spans="1:8" x14ac:dyDescent="0.2">
      <c r="A229">
        <v>18721.219000000001</v>
      </c>
      <c r="B229">
        <v>-56.085999999999999</v>
      </c>
      <c r="C229">
        <v>-56.103999999999999</v>
      </c>
      <c r="D229">
        <v>6.3789999999999996</v>
      </c>
      <c r="E229">
        <v>125.15900000000001</v>
      </c>
      <c r="F229">
        <v>120</v>
      </c>
      <c r="G229">
        <v>64.103999999999999</v>
      </c>
      <c r="H229">
        <v>2.4534000000000002</v>
      </c>
    </row>
    <row r="230" spans="1:8" x14ac:dyDescent="0.2">
      <c r="A230">
        <v>18722.162</v>
      </c>
      <c r="B230">
        <v>-56.143999999999998</v>
      </c>
      <c r="C230">
        <v>-56.164000000000001</v>
      </c>
      <c r="D230">
        <v>6.3419999999999996</v>
      </c>
      <c r="E230">
        <v>106.989</v>
      </c>
      <c r="F230">
        <v>120</v>
      </c>
      <c r="G230">
        <v>64.096000000000004</v>
      </c>
      <c r="H230">
        <v>1.8783000000000003</v>
      </c>
    </row>
    <row r="231" spans="1:8" x14ac:dyDescent="0.2">
      <c r="A231">
        <v>18723.103999999999</v>
      </c>
      <c r="B231">
        <v>-56.206000000000003</v>
      </c>
      <c r="C231">
        <v>-56.226999999999997</v>
      </c>
      <c r="D231">
        <v>6.66</v>
      </c>
      <c r="E231">
        <v>110.706</v>
      </c>
      <c r="F231">
        <v>120</v>
      </c>
      <c r="G231">
        <v>63.79</v>
      </c>
      <c r="H231">
        <v>1.9845000000000002</v>
      </c>
    </row>
    <row r="232" spans="1:8" x14ac:dyDescent="0.2">
      <c r="A232">
        <v>18724.048999999999</v>
      </c>
      <c r="B232">
        <v>-56.26</v>
      </c>
      <c r="C232">
        <v>-56.280999999999999</v>
      </c>
      <c r="D232">
        <v>5.8019999999999996</v>
      </c>
      <c r="E232">
        <v>120.55</v>
      </c>
      <c r="F232">
        <v>120</v>
      </c>
      <c r="G232">
        <v>62.491999999999997</v>
      </c>
      <c r="H232">
        <v>2.2932000000000001</v>
      </c>
    </row>
    <row r="233" spans="1:8" x14ac:dyDescent="0.2">
      <c r="A233">
        <v>18724.993999999999</v>
      </c>
      <c r="B233">
        <v>-56.316000000000003</v>
      </c>
      <c r="C233">
        <v>-56.338999999999999</v>
      </c>
      <c r="D233">
        <v>6.0670000000000002</v>
      </c>
      <c r="E233">
        <v>130.809</v>
      </c>
      <c r="F233">
        <v>120</v>
      </c>
      <c r="G233">
        <v>61.871000000000002</v>
      </c>
      <c r="H233">
        <v>2.6658000000000004</v>
      </c>
    </row>
    <row r="234" spans="1:8" x14ac:dyDescent="0.2">
      <c r="A234">
        <v>18725.940999999999</v>
      </c>
      <c r="B234">
        <v>-56.377000000000002</v>
      </c>
      <c r="C234">
        <v>-56.4</v>
      </c>
      <c r="D234">
        <v>6.476</v>
      </c>
      <c r="E234">
        <v>135.05799999999999</v>
      </c>
      <c r="F234">
        <v>120</v>
      </c>
      <c r="G234">
        <v>61.326000000000001</v>
      </c>
      <c r="H234">
        <v>2.8386</v>
      </c>
    </row>
    <row r="235" spans="1:8" x14ac:dyDescent="0.2">
      <c r="A235">
        <v>18726.884999999998</v>
      </c>
      <c r="B235">
        <v>-56.433</v>
      </c>
      <c r="C235">
        <v>-56.457000000000001</v>
      </c>
      <c r="D235">
        <v>6.0720000000000001</v>
      </c>
      <c r="E235">
        <v>140.74299999999999</v>
      </c>
      <c r="F235">
        <v>120</v>
      </c>
      <c r="G235">
        <v>61.021000000000001</v>
      </c>
      <c r="H235">
        <v>3.0897000000000001</v>
      </c>
    </row>
    <row r="236" spans="1:8" x14ac:dyDescent="0.2">
      <c r="A236">
        <v>18727.828000000001</v>
      </c>
      <c r="B236">
        <v>-56.49</v>
      </c>
      <c r="C236">
        <v>-56.515000000000001</v>
      </c>
      <c r="D236">
        <v>6.0880000000000001</v>
      </c>
      <c r="E236">
        <v>145.09100000000001</v>
      </c>
      <c r="F236">
        <v>120</v>
      </c>
      <c r="G236">
        <v>60.743000000000002</v>
      </c>
      <c r="H236">
        <v>3.3003</v>
      </c>
    </row>
    <row r="237" spans="1:8" x14ac:dyDescent="0.2">
      <c r="A237">
        <v>18728.773000000001</v>
      </c>
      <c r="B237">
        <v>-56.540999999999997</v>
      </c>
      <c r="C237">
        <v>-56.567</v>
      </c>
      <c r="D237">
        <v>5.5750000000000002</v>
      </c>
      <c r="E237">
        <v>134.86500000000001</v>
      </c>
      <c r="F237">
        <v>120</v>
      </c>
      <c r="G237">
        <v>62.567</v>
      </c>
      <c r="H237">
        <v>2.8305000000000002</v>
      </c>
    </row>
    <row r="238" spans="1:8" x14ac:dyDescent="0.2">
      <c r="A238">
        <v>18730.018</v>
      </c>
      <c r="B238">
        <v>-56.598999999999997</v>
      </c>
      <c r="C238">
        <v>-56.625999999999998</v>
      </c>
      <c r="D238">
        <v>4.7389999999999999</v>
      </c>
      <c r="E238">
        <v>131.63800000000001</v>
      </c>
      <c r="F238">
        <v>120</v>
      </c>
      <c r="G238">
        <v>62.932000000000002</v>
      </c>
      <c r="H238">
        <v>2.6991000000000001</v>
      </c>
    </row>
    <row r="239" spans="1:8" x14ac:dyDescent="0.2">
      <c r="A239">
        <v>18731.261999999999</v>
      </c>
      <c r="B239">
        <v>-56.66</v>
      </c>
      <c r="C239">
        <v>-56.689</v>
      </c>
      <c r="D239">
        <v>4.9850000000000003</v>
      </c>
      <c r="E239">
        <v>96.022999999999996</v>
      </c>
      <c r="F239">
        <v>120</v>
      </c>
      <c r="G239">
        <v>66.081000000000003</v>
      </c>
      <c r="H239">
        <v>1.5911999999999999</v>
      </c>
    </row>
    <row r="240" spans="1:8" x14ac:dyDescent="0.2">
      <c r="A240">
        <v>18732.509999999998</v>
      </c>
      <c r="B240">
        <v>-56.723999999999997</v>
      </c>
      <c r="C240">
        <v>-56.753</v>
      </c>
      <c r="D240">
        <v>5.2080000000000002</v>
      </c>
      <c r="E240">
        <v>99.635000000000005</v>
      </c>
      <c r="F240">
        <v>120</v>
      </c>
      <c r="G240">
        <v>64.34</v>
      </c>
      <c r="H240">
        <v>1.6812</v>
      </c>
    </row>
    <row r="241" spans="1:8" x14ac:dyDescent="0.2">
      <c r="A241">
        <v>18733.752</v>
      </c>
      <c r="B241">
        <v>-56.79</v>
      </c>
      <c r="C241">
        <v>-56.82</v>
      </c>
      <c r="D241">
        <v>5.3520000000000003</v>
      </c>
      <c r="E241">
        <v>90.626000000000005</v>
      </c>
      <c r="F241">
        <v>120</v>
      </c>
      <c r="G241">
        <v>65.613</v>
      </c>
      <c r="H241">
        <v>1.4625000000000001</v>
      </c>
    </row>
    <row r="242" spans="1:8" x14ac:dyDescent="0.2">
      <c r="A242">
        <v>18734.993999999999</v>
      </c>
      <c r="B242">
        <v>-56.853999999999999</v>
      </c>
      <c r="C242">
        <v>-56.886000000000003</v>
      </c>
      <c r="D242">
        <v>5.2759999999999998</v>
      </c>
      <c r="E242">
        <v>86.114000000000004</v>
      </c>
      <c r="F242">
        <v>120</v>
      </c>
      <c r="G242">
        <v>65.866</v>
      </c>
      <c r="H242">
        <v>1.3608</v>
      </c>
    </row>
    <row r="243" spans="1:8" x14ac:dyDescent="0.2">
      <c r="A243">
        <v>18736.232</v>
      </c>
      <c r="B243">
        <v>-56.915999999999997</v>
      </c>
      <c r="C243">
        <v>-56.948</v>
      </c>
      <c r="D243">
        <v>5.0549999999999997</v>
      </c>
      <c r="E243">
        <v>79.843000000000004</v>
      </c>
      <c r="F243">
        <v>120</v>
      </c>
      <c r="G243">
        <v>66.335999999999999</v>
      </c>
      <c r="H243">
        <v>1.2276</v>
      </c>
    </row>
    <row r="244" spans="1:8" x14ac:dyDescent="0.2">
      <c r="A244">
        <v>18737.48</v>
      </c>
      <c r="B244">
        <v>-56.976999999999997</v>
      </c>
      <c r="C244">
        <v>-57.011000000000003</v>
      </c>
      <c r="D244">
        <v>5.0279999999999996</v>
      </c>
      <c r="E244">
        <v>73.88</v>
      </c>
      <c r="F244">
        <v>120</v>
      </c>
      <c r="G244">
        <v>66.632000000000005</v>
      </c>
      <c r="H244">
        <v>1.1079000000000001</v>
      </c>
    </row>
    <row r="245" spans="1:8" x14ac:dyDescent="0.2">
      <c r="A245">
        <v>18738.726999999999</v>
      </c>
      <c r="B245">
        <v>-57.034999999999997</v>
      </c>
      <c r="C245">
        <v>-57.07</v>
      </c>
      <c r="D245">
        <v>4.7160000000000002</v>
      </c>
      <c r="E245">
        <v>71.581999999999994</v>
      </c>
      <c r="F245">
        <v>120</v>
      </c>
      <c r="G245">
        <v>66.953999999999994</v>
      </c>
      <c r="H245">
        <v>1.0629000000000002</v>
      </c>
    </row>
    <row r="246" spans="1:8" x14ac:dyDescent="0.2">
      <c r="A246">
        <v>18739.969000000001</v>
      </c>
      <c r="B246">
        <v>-57.097000000000001</v>
      </c>
      <c r="C246">
        <v>-57.131999999999998</v>
      </c>
      <c r="D246">
        <v>5.056</v>
      </c>
      <c r="E246">
        <v>72.992999999999995</v>
      </c>
      <c r="F246">
        <v>120</v>
      </c>
      <c r="G246">
        <v>66.58</v>
      </c>
      <c r="H246">
        <v>1.0899000000000001</v>
      </c>
    </row>
    <row r="247" spans="1:8" x14ac:dyDescent="0.2">
      <c r="A247">
        <v>18741.215</v>
      </c>
      <c r="B247">
        <v>-57.158000000000001</v>
      </c>
      <c r="C247">
        <v>-57.194000000000003</v>
      </c>
      <c r="D247">
        <v>4.9690000000000003</v>
      </c>
      <c r="E247">
        <v>71.692999999999998</v>
      </c>
      <c r="F247">
        <v>120</v>
      </c>
      <c r="G247">
        <v>67.043000000000006</v>
      </c>
      <c r="H247">
        <v>1.0655999999999999</v>
      </c>
    </row>
    <row r="248" spans="1:8" x14ac:dyDescent="0.2">
      <c r="A248">
        <v>18742.463</v>
      </c>
      <c r="B248">
        <v>-57.226999999999997</v>
      </c>
      <c r="C248">
        <v>-57.264000000000003</v>
      </c>
      <c r="D248">
        <v>5.6059999999999999</v>
      </c>
      <c r="E248">
        <v>73.820999999999998</v>
      </c>
      <c r="F248">
        <v>120</v>
      </c>
      <c r="G248">
        <v>66.460999999999999</v>
      </c>
      <c r="H248">
        <v>1.1061000000000001</v>
      </c>
    </row>
    <row r="249" spans="1:8" x14ac:dyDescent="0.2">
      <c r="A249">
        <v>18743.400000000001</v>
      </c>
      <c r="B249">
        <v>-57.283999999999999</v>
      </c>
      <c r="C249">
        <v>-57.322000000000003</v>
      </c>
      <c r="D249">
        <v>6.1959999999999997</v>
      </c>
      <c r="E249">
        <v>82.659000000000006</v>
      </c>
      <c r="F249">
        <v>120</v>
      </c>
      <c r="G249">
        <v>66.031000000000006</v>
      </c>
      <c r="H249">
        <v>1.2861</v>
      </c>
    </row>
    <row r="250" spans="1:8" x14ac:dyDescent="0.2">
      <c r="A250">
        <v>18744.357</v>
      </c>
      <c r="B250">
        <v>-57.335000000000001</v>
      </c>
      <c r="C250">
        <v>-57.375</v>
      </c>
      <c r="D250">
        <v>5.49</v>
      </c>
      <c r="E250">
        <v>86.001999999999995</v>
      </c>
      <c r="F250">
        <v>120</v>
      </c>
      <c r="G250">
        <v>65.700999999999993</v>
      </c>
      <c r="H250">
        <v>1.3580999999999999</v>
      </c>
    </row>
    <row r="251" spans="1:8" x14ac:dyDescent="0.2">
      <c r="A251">
        <v>18745.300999999999</v>
      </c>
      <c r="B251">
        <v>-57.387</v>
      </c>
      <c r="C251">
        <v>-57.427</v>
      </c>
      <c r="D251">
        <v>5.5330000000000004</v>
      </c>
      <c r="E251">
        <v>100.377</v>
      </c>
      <c r="F251">
        <v>120</v>
      </c>
      <c r="G251">
        <v>63.401000000000003</v>
      </c>
      <c r="H251">
        <v>1.7000999999999999</v>
      </c>
    </row>
    <row r="252" spans="1:8" x14ac:dyDescent="0.2">
      <c r="A252">
        <v>18746.241999999998</v>
      </c>
      <c r="B252">
        <v>-57.441000000000003</v>
      </c>
      <c r="C252">
        <v>-57.482999999999997</v>
      </c>
      <c r="D252">
        <v>5.8810000000000002</v>
      </c>
      <c r="E252">
        <v>121.04600000000001</v>
      </c>
      <c r="F252">
        <v>120</v>
      </c>
      <c r="G252">
        <v>63.037999999999997</v>
      </c>
      <c r="H252">
        <v>2.3103000000000002</v>
      </c>
    </row>
    <row r="253" spans="1:8" x14ac:dyDescent="0.2">
      <c r="A253">
        <v>18747.502</v>
      </c>
      <c r="B253">
        <v>-57.503</v>
      </c>
      <c r="C253">
        <v>-57.545999999999999</v>
      </c>
      <c r="D253">
        <v>5.0270000000000001</v>
      </c>
      <c r="E253">
        <v>114.52500000000001</v>
      </c>
      <c r="F253">
        <v>120</v>
      </c>
      <c r="G253">
        <v>63.572000000000003</v>
      </c>
      <c r="H253">
        <v>2.0997000000000003</v>
      </c>
    </row>
    <row r="254" spans="1:8" x14ac:dyDescent="0.2">
      <c r="A254">
        <v>18748.442999999999</v>
      </c>
      <c r="B254">
        <v>-57.555</v>
      </c>
      <c r="C254">
        <v>-57.597999999999999</v>
      </c>
      <c r="D254">
        <v>5.548</v>
      </c>
      <c r="E254">
        <v>124.066</v>
      </c>
      <c r="F254">
        <v>120</v>
      </c>
      <c r="G254">
        <v>62.469000000000001</v>
      </c>
      <c r="H254">
        <v>2.4146999999999998</v>
      </c>
    </row>
    <row r="255" spans="1:8" x14ac:dyDescent="0.2">
      <c r="A255">
        <v>18749.699000000001</v>
      </c>
      <c r="B255">
        <v>-57.615000000000002</v>
      </c>
      <c r="C255">
        <v>-57.658999999999999</v>
      </c>
      <c r="D255">
        <v>4.8579999999999997</v>
      </c>
      <c r="E255">
        <v>115.039</v>
      </c>
      <c r="F255">
        <v>120</v>
      </c>
      <c r="G255">
        <v>63.761000000000003</v>
      </c>
      <c r="H255">
        <v>2.1150000000000002</v>
      </c>
    </row>
    <row r="256" spans="1:8" x14ac:dyDescent="0.2">
      <c r="A256">
        <v>18750.963</v>
      </c>
      <c r="B256">
        <v>-57.674999999999997</v>
      </c>
      <c r="C256">
        <v>-57.72</v>
      </c>
      <c r="D256">
        <v>4.843</v>
      </c>
      <c r="E256">
        <v>138.44300000000001</v>
      </c>
      <c r="F256">
        <v>120</v>
      </c>
      <c r="G256">
        <v>60.826999999999998</v>
      </c>
      <c r="H256">
        <v>2.9853000000000001</v>
      </c>
    </row>
    <row r="257" spans="1:8" x14ac:dyDescent="0.2">
      <c r="A257">
        <v>18752.205000000002</v>
      </c>
      <c r="B257">
        <v>-57.728000000000002</v>
      </c>
      <c r="C257">
        <v>-57.774999999999999</v>
      </c>
      <c r="D257">
        <v>4.383</v>
      </c>
      <c r="E257">
        <v>129.095</v>
      </c>
      <c r="F257">
        <v>120</v>
      </c>
      <c r="G257">
        <v>63.506999999999998</v>
      </c>
      <c r="H257">
        <v>2.5992000000000002</v>
      </c>
    </row>
    <row r="258" spans="1:8" x14ac:dyDescent="0.2">
      <c r="A258">
        <v>18753.447</v>
      </c>
      <c r="B258">
        <v>-57.786999999999999</v>
      </c>
      <c r="C258">
        <v>-57.834000000000003</v>
      </c>
      <c r="D258">
        <v>4.7889999999999997</v>
      </c>
      <c r="E258">
        <v>112.538</v>
      </c>
      <c r="F258">
        <v>120</v>
      </c>
      <c r="G258">
        <v>64.194999999999993</v>
      </c>
      <c r="H258">
        <v>2.0385</v>
      </c>
    </row>
    <row r="259" spans="1:8" x14ac:dyDescent="0.2">
      <c r="A259">
        <v>18754.690999999999</v>
      </c>
      <c r="B259">
        <v>-57.844000000000001</v>
      </c>
      <c r="C259">
        <v>-57.893000000000001</v>
      </c>
      <c r="D259">
        <v>4.7080000000000002</v>
      </c>
      <c r="E259">
        <v>110.947</v>
      </c>
      <c r="F259">
        <v>120</v>
      </c>
      <c r="G259">
        <v>63.936</v>
      </c>
      <c r="H259">
        <v>1.9917</v>
      </c>
    </row>
    <row r="260" spans="1:8" x14ac:dyDescent="0.2">
      <c r="A260">
        <v>18755.936000000002</v>
      </c>
      <c r="B260">
        <v>-57.898000000000003</v>
      </c>
      <c r="C260">
        <v>-57.948</v>
      </c>
      <c r="D260">
        <v>4.4119999999999999</v>
      </c>
      <c r="E260">
        <v>103.14700000000001</v>
      </c>
      <c r="F260">
        <v>120</v>
      </c>
      <c r="G260">
        <v>65.186000000000007</v>
      </c>
      <c r="H260">
        <v>1.7729999999999999</v>
      </c>
    </row>
    <row r="261" spans="1:8" x14ac:dyDescent="0.2">
      <c r="A261">
        <v>18757.178</v>
      </c>
      <c r="B261">
        <v>-57.95</v>
      </c>
      <c r="C261">
        <v>-58</v>
      </c>
      <c r="D261">
        <v>4.2140000000000004</v>
      </c>
      <c r="E261">
        <v>88.313000000000002</v>
      </c>
      <c r="F261">
        <v>120</v>
      </c>
      <c r="G261">
        <v>66.236000000000004</v>
      </c>
      <c r="H261">
        <v>1.4094</v>
      </c>
    </row>
    <row r="262" spans="1:8" x14ac:dyDescent="0.2">
      <c r="A262">
        <v>18903.428</v>
      </c>
      <c r="B262">
        <v>-58.051000000000002</v>
      </c>
      <c r="C262">
        <v>-58.05</v>
      </c>
      <c r="D262">
        <v>0</v>
      </c>
      <c r="E262">
        <v>88.432000000000002</v>
      </c>
      <c r="F262">
        <v>120</v>
      </c>
      <c r="G262">
        <v>65.372</v>
      </c>
      <c r="H262">
        <v>1.4120999999999999</v>
      </c>
    </row>
    <row r="263" spans="1:8" x14ac:dyDescent="0.2">
      <c r="A263">
        <v>18904.669999999998</v>
      </c>
      <c r="B263">
        <v>-58.110999999999997</v>
      </c>
      <c r="C263">
        <v>-58.11</v>
      </c>
      <c r="D263">
        <v>4.8109999999999999</v>
      </c>
      <c r="E263">
        <v>119.06399999999999</v>
      </c>
      <c r="F263">
        <v>120</v>
      </c>
      <c r="G263">
        <v>63.555999999999997</v>
      </c>
      <c r="H263">
        <v>2.2437</v>
      </c>
    </row>
    <row r="264" spans="1:8" x14ac:dyDescent="0.2">
      <c r="A264">
        <v>18905.912</v>
      </c>
      <c r="B264">
        <v>-58.167999999999999</v>
      </c>
      <c r="C264">
        <v>-58.167000000000002</v>
      </c>
      <c r="D264">
        <v>4.5529999999999999</v>
      </c>
      <c r="E264">
        <v>117.54</v>
      </c>
      <c r="F264">
        <v>120</v>
      </c>
      <c r="G264">
        <v>65.808000000000007</v>
      </c>
      <c r="H264">
        <v>2.1942000000000004</v>
      </c>
    </row>
    <row r="265" spans="1:8" x14ac:dyDescent="0.2">
      <c r="A265">
        <v>18907.155999999999</v>
      </c>
      <c r="B265">
        <v>-58.223999999999997</v>
      </c>
      <c r="C265">
        <v>-58.222999999999999</v>
      </c>
      <c r="D265">
        <v>4.5389999999999997</v>
      </c>
      <c r="E265">
        <v>102.121</v>
      </c>
      <c r="F265">
        <v>120</v>
      </c>
      <c r="G265">
        <v>66.03</v>
      </c>
      <c r="H265">
        <v>1.746</v>
      </c>
    </row>
    <row r="266" spans="1:8" x14ac:dyDescent="0.2">
      <c r="A266">
        <v>18908.418000000001</v>
      </c>
      <c r="B266">
        <v>-58.281999999999996</v>
      </c>
      <c r="C266">
        <v>-58.280999999999999</v>
      </c>
      <c r="D266">
        <v>4.5650000000000004</v>
      </c>
      <c r="E266">
        <v>98.168999999999997</v>
      </c>
      <c r="F266">
        <v>120</v>
      </c>
      <c r="G266">
        <v>66.28</v>
      </c>
      <c r="H266">
        <v>1.6443000000000001</v>
      </c>
    </row>
    <row r="267" spans="1:8" x14ac:dyDescent="0.2">
      <c r="A267">
        <v>18909.678</v>
      </c>
      <c r="B267">
        <v>-58.338000000000001</v>
      </c>
      <c r="C267">
        <v>-58.337000000000003</v>
      </c>
      <c r="D267">
        <v>4.4390000000000001</v>
      </c>
      <c r="E267">
        <v>82.462999999999994</v>
      </c>
      <c r="F267">
        <v>120</v>
      </c>
      <c r="G267">
        <v>67.727000000000004</v>
      </c>
      <c r="H267">
        <v>1.2816000000000001</v>
      </c>
    </row>
    <row r="268" spans="1:8" x14ac:dyDescent="0.2">
      <c r="A268">
        <v>18910.937000000002</v>
      </c>
      <c r="B268">
        <v>-58.393999999999998</v>
      </c>
      <c r="C268">
        <v>-58.392000000000003</v>
      </c>
      <c r="D268">
        <v>4.3630000000000004</v>
      </c>
      <c r="E268">
        <v>79.873000000000005</v>
      </c>
      <c r="F268">
        <v>120</v>
      </c>
      <c r="G268">
        <v>66.846000000000004</v>
      </c>
      <c r="H268">
        <v>1.2276</v>
      </c>
    </row>
    <row r="269" spans="1:8" x14ac:dyDescent="0.2">
      <c r="A269">
        <v>18912.192999999999</v>
      </c>
      <c r="B269">
        <v>-58.448999999999998</v>
      </c>
      <c r="C269">
        <v>-58.447000000000003</v>
      </c>
      <c r="D269">
        <v>4.3689999999999998</v>
      </c>
      <c r="E269">
        <v>82.236000000000004</v>
      </c>
      <c r="F269">
        <v>120</v>
      </c>
      <c r="G269">
        <v>67.414000000000001</v>
      </c>
      <c r="H269">
        <v>1.2771000000000001</v>
      </c>
    </row>
    <row r="270" spans="1:8" x14ac:dyDescent="0.2">
      <c r="A270">
        <v>18913.455000000002</v>
      </c>
      <c r="B270">
        <v>-58.506999999999998</v>
      </c>
      <c r="C270">
        <v>-58.503999999999998</v>
      </c>
      <c r="D270">
        <v>4.569</v>
      </c>
      <c r="E270">
        <v>81.040999999999997</v>
      </c>
      <c r="F270">
        <v>120</v>
      </c>
      <c r="G270">
        <v>66.94</v>
      </c>
      <c r="H270">
        <v>1.2519</v>
      </c>
    </row>
    <row r="271" spans="1:8" x14ac:dyDescent="0.2">
      <c r="A271">
        <v>18914.715</v>
      </c>
      <c r="B271">
        <v>-58.563000000000002</v>
      </c>
      <c r="C271">
        <v>-58.561</v>
      </c>
      <c r="D271">
        <v>4.4749999999999996</v>
      </c>
      <c r="E271">
        <v>89.53</v>
      </c>
      <c r="F271">
        <v>120</v>
      </c>
      <c r="G271">
        <v>66.305999999999997</v>
      </c>
      <c r="H271">
        <v>1.4373</v>
      </c>
    </row>
    <row r="272" spans="1:8" x14ac:dyDescent="0.2">
      <c r="A272">
        <v>18915.976999999999</v>
      </c>
      <c r="B272">
        <v>-58.615000000000002</v>
      </c>
      <c r="C272">
        <v>-58.612000000000002</v>
      </c>
      <c r="D272">
        <v>4.0880000000000001</v>
      </c>
      <c r="E272">
        <v>83.123000000000005</v>
      </c>
      <c r="F272">
        <v>120</v>
      </c>
      <c r="G272">
        <v>66.992999999999995</v>
      </c>
      <c r="H272">
        <v>1.296</v>
      </c>
    </row>
    <row r="273" spans="1:8" x14ac:dyDescent="0.2">
      <c r="A273">
        <v>18917.221000000001</v>
      </c>
      <c r="B273">
        <v>-58.668999999999997</v>
      </c>
      <c r="C273">
        <v>-58.665999999999997</v>
      </c>
      <c r="D273">
        <v>4.3230000000000004</v>
      </c>
      <c r="E273">
        <v>95.766999999999996</v>
      </c>
      <c r="F273">
        <v>120</v>
      </c>
      <c r="G273">
        <v>65.006</v>
      </c>
      <c r="H273">
        <v>1.5849</v>
      </c>
    </row>
    <row r="274" spans="1:8" x14ac:dyDescent="0.2">
      <c r="A274">
        <v>18918.465</v>
      </c>
      <c r="B274">
        <v>-58.725000000000001</v>
      </c>
      <c r="C274">
        <v>-58.722000000000001</v>
      </c>
      <c r="D274">
        <v>4.5069999999999997</v>
      </c>
      <c r="E274">
        <v>103.128</v>
      </c>
      <c r="F274">
        <v>120</v>
      </c>
      <c r="G274">
        <v>65.292000000000002</v>
      </c>
      <c r="H274">
        <v>1.7721</v>
      </c>
    </row>
    <row r="275" spans="1:8" x14ac:dyDescent="0.2">
      <c r="A275">
        <v>18919.713</v>
      </c>
      <c r="B275">
        <v>-58.777999999999999</v>
      </c>
      <c r="C275">
        <v>-58.774000000000001</v>
      </c>
      <c r="D275">
        <v>4.1760000000000002</v>
      </c>
      <c r="E275">
        <v>99.302999999999997</v>
      </c>
      <c r="F275">
        <v>120</v>
      </c>
      <c r="G275">
        <v>65.478999999999999</v>
      </c>
      <c r="H275">
        <v>1.6731</v>
      </c>
    </row>
    <row r="276" spans="1:8" x14ac:dyDescent="0.2">
      <c r="A276">
        <v>18921.287</v>
      </c>
      <c r="B276">
        <v>-58.838999999999999</v>
      </c>
      <c r="C276">
        <v>-58.835000000000001</v>
      </c>
      <c r="D276">
        <v>3.8650000000000002</v>
      </c>
      <c r="E276">
        <v>69.968000000000004</v>
      </c>
      <c r="F276">
        <v>120</v>
      </c>
      <c r="G276">
        <v>68.171000000000006</v>
      </c>
      <c r="H276">
        <v>1.0323</v>
      </c>
    </row>
    <row r="277" spans="1:8" x14ac:dyDescent="0.2">
      <c r="A277">
        <v>18922.849999999999</v>
      </c>
      <c r="B277">
        <v>-58.899000000000001</v>
      </c>
      <c r="C277">
        <v>-58.895000000000003</v>
      </c>
      <c r="D277">
        <v>3.8460000000000001</v>
      </c>
      <c r="E277">
        <v>53.908999999999999</v>
      </c>
      <c r="F277">
        <v>120</v>
      </c>
      <c r="G277">
        <v>68.778000000000006</v>
      </c>
      <c r="H277">
        <v>0.74970000000000003</v>
      </c>
    </row>
    <row r="278" spans="1:8" x14ac:dyDescent="0.2">
      <c r="A278">
        <v>18924.425999999999</v>
      </c>
      <c r="B278">
        <v>-58.957999999999998</v>
      </c>
      <c r="C278">
        <v>-58.953000000000003</v>
      </c>
      <c r="D278">
        <v>3.6859999999999999</v>
      </c>
      <c r="E278">
        <v>49.985999999999997</v>
      </c>
      <c r="F278">
        <v>120</v>
      </c>
      <c r="G278">
        <v>68.820999999999998</v>
      </c>
      <c r="H278">
        <v>0.68669999999999998</v>
      </c>
    </row>
    <row r="279" spans="1:8" x14ac:dyDescent="0.2">
      <c r="A279">
        <v>18925.688999999998</v>
      </c>
      <c r="B279">
        <v>-59.011000000000003</v>
      </c>
      <c r="C279">
        <v>-59.006</v>
      </c>
      <c r="D279">
        <v>4.1829999999999998</v>
      </c>
      <c r="E279">
        <v>49.759</v>
      </c>
      <c r="F279">
        <v>120</v>
      </c>
      <c r="G279">
        <v>68.941000000000003</v>
      </c>
      <c r="H279">
        <v>0.68310000000000004</v>
      </c>
    </row>
    <row r="280" spans="1:8" x14ac:dyDescent="0.2">
      <c r="A280">
        <v>18926.937000000002</v>
      </c>
      <c r="B280">
        <v>-59.064</v>
      </c>
      <c r="C280">
        <v>-59.058999999999997</v>
      </c>
      <c r="D280">
        <v>4.2149999999999999</v>
      </c>
      <c r="E280">
        <v>47.896000000000001</v>
      </c>
      <c r="F280">
        <v>120</v>
      </c>
      <c r="G280">
        <v>68.945999999999998</v>
      </c>
      <c r="H280">
        <v>0.65339999999999998</v>
      </c>
    </row>
    <row r="281" spans="1:8" x14ac:dyDescent="0.2">
      <c r="A281">
        <v>18928.493999999999</v>
      </c>
      <c r="B281">
        <v>-59.124000000000002</v>
      </c>
      <c r="C281">
        <v>-59.119</v>
      </c>
      <c r="D281">
        <v>3.855</v>
      </c>
      <c r="E281">
        <v>45.366999999999997</v>
      </c>
      <c r="F281">
        <v>120</v>
      </c>
      <c r="G281">
        <v>69.177000000000007</v>
      </c>
      <c r="H281">
        <v>0.61380000000000001</v>
      </c>
    </row>
    <row r="282" spans="1:8" x14ac:dyDescent="0.2">
      <c r="A282">
        <v>18930.059000000001</v>
      </c>
      <c r="B282">
        <v>-59.185000000000002</v>
      </c>
      <c r="C282">
        <v>-59.179000000000002</v>
      </c>
      <c r="D282">
        <v>3.8879999999999999</v>
      </c>
      <c r="E282">
        <v>42.39</v>
      </c>
      <c r="F282">
        <v>120</v>
      </c>
      <c r="G282">
        <v>69.355999999999995</v>
      </c>
      <c r="H282">
        <v>0.56790000000000007</v>
      </c>
    </row>
    <row r="283" spans="1:8" x14ac:dyDescent="0.2">
      <c r="A283">
        <v>18931.645</v>
      </c>
      <c r="B283">
        <v>-59.241</v>
      </c>
      <c r="C283">
        <v>-59.234999999999999</v>
      </c>
      <c r="D283">
        <v>3.4780000000000002</v>
      </c>
      <c r="E283">
        <v>42.588000000000001</v>
      </c>
      <c r="F283">
        <v>120</v>
      </c>
      <c r="G283">
        <v>69.334000000000003</v>
      </c>
      <c r="H283">
        <v>0.57150000000000001</v>
      </c>
    </row>
    <row r="284" spans="1:8" x14ac:dyDescent="0.2">
      <c r="A284">
        <v>18933.219000000001</v>
      </c>
      <c r="B284">
        <v>-59.292000000000002</v>
      </c>
      <c r="C284">
        <v>-59.286000000000001</v>
      </c>
      <c r="D284">
        <v>3.2349999999999999</v>
      </c>
      <c r="E284">
        <v>42.069000000000003</v>
      </c>
      <c r="F284">
        <v>120</v>
      </c>
      <c r="G284">
        <v>69.296999999999997</v>
      </c>
      <c r="H284">
        <v>0.56340000000000001</v>
      </c>
    </row>
    <row r="285" spans="1:8" x14ac:dyDescent="0.2">
      <c r="A285">
        <v>18934.793000000001</v>
      </c>
      <c r="B285">
        <v>-59.344999999999999</v>
      </c>
      <c r="C285">
        <v>-59.338000000000001</v>
      </c>
      <c r="D285">
        <v>3.34</v>
      </c>
      <c r="E285">
        <v>45.469000000000001</v>
      </c>
      <c r="F285">
        <v>120</v>
      </c>
      <c r="G285">
        <v>69.013000000000005</v>
      </c>
      <c r="H285">
        <v>0.61560000000000004</v>
      </c>
    </row>
    <row r="286" spans="1:8" x14ac:dyDescent="0.2">
      <c r="A286">
        <v>18936.355</v>
      </c>
      <c r="B286">
        <v>-59.404000000000003</v>
      </c>
      <c r="C286">
        <v>-59.396999999999998</v>
      </c>
      <c r="D286">
        <v>3.7530000000000001</v>
      </c>
      <c r="E286">
        <v>50.417999999999999</v>
      </c>
      <c r="F286">
        <v>120</v>
      </c>
      <c r="G286">
        <v>68.734999999999999</v>
      </c>
      <c r="H286">
        <v>0.69300000000000006</v>
      </c>
    </row>
    <row r="287" spans="1:8" x14ac:dyDescent="0.2">
      <c r="A287">
        <v>18937.615000000002</v>
      </c>
      <c r="B287">
        <v>-59.454999999999998</v>
      </c>
      <c r="C287">
        <v>-59.448</v>
      </c>
      <c r="D287">
        <v>4.0410000000000004</v>
      </c>
      <c r="E287">
        <v>52.34</v>
      </c>
      <c r="F287">
        <v>120</v>
      </c>
      <c r="G287">
        <v>68.850999999999999</v>
      </c>
      <c r="H287">
        <v>0.72450000000000003</v>
      </c>
    </row>
    <row r="288" spans="1:8" x14ac:dyDescent="0.2">
      <c r="A288">
        <v>18938.873</v>
      </c>
      <c r="B288">
        <v>-59.506</v>
      </c>
      <c r="C288">
        <v>-59.499000000000002</v>
      </c>
      <c r="D288">
        <v>4.093</v>
      </c>
      <c r="E288">
        <v>46.137</v>
      </c>
      <c r="F288">
        <v>120</v>
      </c>
      <c r="G288">
        <v>69.186999999999998</v>
      </c>
      <c r="H288">
        <v>0.62549999999999994</v>
      </c>
    </row>
    <row r="289" spans="1:8" x14ac:dyDescent="0.2">
      <c r="A289">
        <v>18940.455000000002</v>
      </c>
      <c r="B289">
        <v>-59.566000000000003</v>
      </c>
      <c r="C289">
        <v>-59.558</v>
      </c>
      <c r="D289">
        <v>3.7280000000000002</v>
      </c>
      <c r="E289">
        <v>48.956000000000003</v>
      </c>
      <c r="F289">
        <v>120</v>
      </c>
      <c r="G289">
        <v>68.831000000000003</v>
      </c>
      <c r="H289">
        <v>0.66959999999999997</v>
      </c>
    </row>
    <row r="290" spans="1:8" x14ac:dyDescent="0.2">
      <c r="A290">
        <v>18942.030999999999</v>
      </c>
      <c r="B290">
        <v>-59.622</v>
      </c>
      <c r="C290">
        <v>-59.613999999999997</v>
      </c>
      <c r="D290">
        <v>3.5750000000000002</v>
      </c>
      <c r="E290">
        <v>54.476999999999997</v>
      </c>
      <c r="F290">
        <v>120</v>
      </c>
      <c r="G290">
        <v>68.512</v>
      </c>
      <c r="H290">
        <v>0.75959999999999994</v>
      </c>
    </row>
    <row r="291" spans="1:8" x14ac:dyDescent="0.2">
      <c r="A291">
        <v>18943.287</v>
      </c>
      <c r="B291">
        <v>-59.671999999999997</v>
      </c>
      <c r="C291">
        <v>-59.664000000000001</v>
      </c>
      <c r="D291">
        <v>3.9729999999999999</v>
      </c>
      <c r="E291">
        <v>59.494</v>
      </c>
      <c r="F291">
        <v>120</v>
      </c>
      <c r="G291">
        <v>68.105000000000004</v>
      </c>
      <c r="H291">
        <v>0.84419999999999995</v>
      </c>
    </row>
    <row r="292" spans="1:8" x14ac:dyDescent="0.2">
      <c r="A292">
        <v>18944.544999999998</v>
      </c>
      <c r="B292">
        <v>-59.723999999999997</v>
      </c>
      <c r="C292">
        <v>-59.715000000000003</v>
      </c>
      <c r="D292">
        <v>4.0579999999999998</v>
      </c>
      <c r="E292">
        <v>58.878</v>
      </c>
      <c r="F292">
        <v>120</v>
      </c>
      <c r="G292">
        <v>68.616</v>
      </c>
      <c r="H292">
        <v>0.83340000000000003</v>
      </c>
    </row>
    <row r="293" spans="1:8" x14ac:dyDescent="0.2">
      <c r="A293">
        <v>18946.118999999999</v>
      </c>
      <c r="B293">
        <v>-59.783000000000001</v>
      </c>
      <c r="C293">
        <v>-59.774000000000001</v>
      </c>
      <c r="D293">
        <v>3.7480000000000002</v>
      </c>
      <c r="E293">
        <v>61.006999999999998</v>
      </c>
      <c r="F293">
        <v>120</v>
      </c>
      <c r="G293">
        <v>68.164000000000001</v>
      </c>
      <c r="H293">
        <v>0.87029999999999996</v>
      </c>
    </row>
    <row r="294" spans="1:8" x14ac:dyDescent="0.2">
      <c r="A294">
        <v>18947.695</v>
      </c>
      <c r="B294">
        <v>-59.838000000000001</v>
      </c>
      <c r="C294">
        <v>-59.829000000000001</v>
      </c>
      <c r="D294">
        <v>3.4860000000000002</v>
      </c>
      <c r="E294">
        <v>67.501000000000005</v>
      </c>
      <c r="F294">
        <v>120</v>
      </c>
      <c r="G294">
        <v>67.792000000000002</v>
      </c>
      <c r="H294">
        <v>0.98640000000000005</v>
      </c>
    </row>
    <row r="295" spans="1:8" x14ac:dyDescent="0.2">
      <c r="A295">
        <v>18949.266</v>
      </c>
      <c r="B295">
        <v>-59.893000000000001</v>
      </c>
      <c r="C295">
        <v>-59.884</v>
      </c>
      <c r="D295">
        <v>3.5</v>
      </c>
      <c r="E295">
        <v>71.287000000000006</v>
      </c>
      <c r="F295">
        <v>120</v>
      </c>
      <c r="G295">
        <v>67.61</v>
      </c>
      <c r="H295">
        <v>1.0575000000000001</v>
      </c>
    </row>
    <row r="296" spans="1:8" x14ac:dyDescent="0.2">
      <c r="A296">
        <v>18950.84</v>
      </c>
      <c r="B296">
        <v>-59.945</v>
      </c>
      <c r="C296">
        <v>-59.936</v>
      </c>
      <c r="D296">
        <v>3.2869999999999999</v>
      </c>
      <c r="E296">
        <v>74.164000000000001</v>
      </c>
      <c r="F296">
        <v>120</v>
      </c>
      <c r="G296">
        <v>67.278000000000006</v>
      </c>
      <c r="H296">
        <v>1.1133000000000002</v>
      </c>
    </row>
    <row r="297" spans="1:8" x14ac:dyDescent="0.2">
      <c r="A297">
        <v>18952.401999999998</v>
      </c>
      <c r="B297">
        <v>-60.005000000000003</v>
      </c>
      <c r="C297">
        <v>-59.994999999999997</v>
      </c>
      <c r="D297">
        <v>3.7839999999999998</v>
      </c>
      <c r="E297">
        <v>78.831000000000003</v>
      </c>
      <c r="F297">
        <v>120</v>
      </c>
      <c r="G297">
        <v>66.650999999999996</v>
      </c>
      <c r="H297">
        <v>1.2060000000000002</v>
      </c>
    </row>
    <row r="298" spans="1:8" x14ac:dyDescent="0.2">
      <c r="A298">
        <v>18953.956999999999</v>
      </c>
      <c r="B298">
        <v>-60.058999999999997</v>
      </c>
      <c r="C298">
        <v>-60.048999999999999</v>
      </c>
      <c r="D298">
        <v>3.4380000000000002</v>
      </c>
      <c r="E298">
        <v>87.656000000000006</v>
      </c>
      <c r="F298">
        <v>120</v>
      </c>
      <c r="G298">
        <v>66.441999999999993</v>
      </c>
      <c r="H298">
        <v>1.395</v>
      </c>
    </row>
    <row r="299" spans="1:8" x14ac:dyDescent="0.2">
      <c r="A299">
        <v>18955.516</v>
      </c>
      <c r="B299">
        <v>-60.113</v>
      </c>
      <c r="C299">
        <v>-60.101999999999997</v>
      </c>
      <c r="D299">
        <v>3.4569999999999999</v>
      </c>
      <c r="E299">
        <v>90.408000000000001</v>
      </c>
      <c r="F299">
        <v>120</v>
      </c>
      <c r="G299">
        <v>66.245000000000005</v>
      </c>
      <c r="H299">
        <v>1.4571000000000001</v>
      </c>
    </row>
    <row r="300" spans="1:8" x14ac:dyDescent="0.2">
      <c r="A300">
        <v>18957.067999999999</v>
      </c>
      <c r="B300">
        <v>-60.167999999999999</v>
      </c>
      <c r="C300">
        <v>-60.158000000000001</v>
      </c>
      <c r="D300">
        <v>3.5649999999999999</v>
      </c>
      <c r="E300">
        <v>95.278000000000006</v>
      </c>
      <c r="F300">
        <v>120</v>
      </c>
      <c r="G300">
        <v>65.817999999999998</v>
      </c>
      <c r="H300">
        <v>1.5723</v>
      </c>
    </row>
    <row r="301" spans="1:8" x14ac:dyDescent="0.2">
      <c r="A301">
        <v>18958.645</v>
      </c>
      <c r="B301">
        <v>-60.222000000000001</v>
      </c>
      <c r="C301">
        <v>-60.210999999999999</v>
      </c>
      <c r="D301">
        <v>3.399</v>
      </c>
      <c r="E301">
        <v>100.337</v>
      </c>
      <c r="F301">
        <v>120</v>
      </c>
      <c r="G301">
        <v>65.454999999999998</v>
      </c>
      <c r="H301">
        <v>1.6992</v>
      </c>
    </row>
    <row r="302" spans="1:8" x14ac:dyDescent="0.2">
      <c r="A302">
        <v>18960.221000000001</v>
      </c>
      <c r="B302">
        <v>-60.281999999999996</v>
      </c>
      <c r="C302">
        <v>-60.271000000000001</v>
      </c>
      <c r="D302">
        <v>3.8050000000000002</v>
      </c>
      <c r="E302">
        <v>103.366</v>
      </c>
      <c r="F302">
        <v>120</v>
      </c>
      <c r="G302">
        <v>65.206000000000003</v>
      </c>
      <c r="H302">
        <v>1.7784</v>
      </c>
    </row>
    <row r="303" spans="1:8" x14ac:dyDescent="0.2">
      <c r="A303">
        <v>18961.793000000001</v>
      </c>
      <c r="B303">
        <v>-60.335999999999999</v>
      </c>
      <c r="C303">
        <v>-60.323999999999998</v>
      </c>
      <c r="D303">
        <v>3.363</v>
      </c>
      <c r="E303">
        <v>105.608</v>
      </c>
      <c r="F303">
        <v>120</v>
      </c>
      <c r="G303">
        <v>65.194999999999993</v>
      </c>
      <c r="H303">
        <v>1.8396000000000001</v>
      </c>
    </row>
    <row r="304" spans="1:8" x14ac:dyDescent="0.2">
      <c r="A304">
        <v>18963.365000000002</v>
      </c>
      <c r="B304">
        <v>-60.390999999999998</v>
      </c>
      <c r="C304">
        <v>-60.378999999999998</v>
      </c>
      <c r="D304">
        <v>3.504</v>
      </c>
      <c r="E304">
        <v>116.22</v>
      </c>
      <c r="F304">
        <v>120</v>
      </c>
      <c r="G304">
        <v>64.186999999999998</v>
      </c>
      <c r="H304">
        <v>2.1518999999999999</v>
      </c>
    </row>
    <row r="305" spans="1:8" x14ac:dyDescent="0.2">
      <c r="A305">
        <v>18964.919999999998</v>
      </c>
      <c r="B305">
        <v>-60.445999999999998</v>
      </c>
      <c r="C305">
        <v>-60.433999999999997</v>
      </c>
      <c r="D305">
        <v>3.528</v>
      </c>
      <c r="E305">
        <v>121.078</v>
      </c>
      <c r="F305">
        <v>120</v>
      </c>
      <c r="G305">
        <v>63.65</v>
      </c>
      <c r="H305">
        <v>2.3111999999999999</v>
      </c>
    </row>
    <row r="306" spans="1:8" x14ac:dyDescent="0.2">
      <c r="A306">
        <v>18966.168000000001</v>
      </c>
      <c r="B306">
        <v>-60.5</v>
      </c>
      <c r="C306">
        <v>-60.488</v>
      </c>
      <c r="D306">
        <v>4.282</v>
      </c>
      <c r="E306">
        <v>123.449</v>
      </c>
      <c r="F306">
        <v>120</v>
      </c>
      <c r="G306">
        <v>63.558999999999997</v>
      </c>
      <c r="H306">
        <v>2.3931</v>
      </c>
    </row>
    <row r="307" spans="1:8" x14ac:dyDescent="0.2">
      <c r="A307">
        <v>18967.723000000002</v>
      </c>
      <c r="B307">
        <v>-60.558999999999997</v>
      </c>
      <c r="C307">
        <v>-60.546999999999997</v>
      </c>
      <c r="D307">
        <v>3.7930000000000001</v>
      </c>
      <c r="E307">
        <v>125.26600000000001</v>
      </c>
      <c r="F307">
        <v>120</v>
      </c>
      <c r="G307">
        <v>63.332000000000001</v>
      </c>
      <c r="H307">
        <v>2.4569999999999999</v>
      </c>
    </row>
    <row r="308" spans="1:8" x14ac:dyDescent="0.2">
      <c r="A308">
        <v>18968.976999999999</v>
      </c>
      <c r="B308">
        <v>-60.613</v>
      </c>
      <c r="C308">
        <v>-60.6</v>
      </c>
      <c r="D308">
        <v>4.2770000000000001</v>
      </c>
      <c r="E308">
        <v>130.44999999999999</v>
      </c>
      <c r="F308">
        <v>120</v>
      </c>
      <c r="G308">
        <v>62.88</v>
      </c>
      <c r="H308">
        <v>2.6514000000000002</v>
      </c>
    </row>
    <row r="309" spans="1:8" x14ac:dyDescent="0.2">
      <c r="A309">
        <v>18970.553</v>
      </c>
      <c r="B309">
        <v>-60.671999999999997</v>
      </c>
      <c r="C309">
        <v>-60.658999999999999</v>
      </c>
      <c r="D309">
        <v>3.7250000000000001</v>
      </c>
      <c r="E309">
        <v>138.10599999999999</v>
      </c>
      <c r="F309">
        <v>120</v>
      </c>
      <c r="G309">
        <v>62.027999999999999</v>
      </c>
      <c r="H309">
        <v>2.9699999999999998</v>
      </c>
    </row>
    <row r="310" spans="1:8" x14ac:dyDescent="0.2">
      <c r="A310">
        <v>18971.815999999999</v>
      </c>
      <c r="B310">
        <v>-60.725999999999999</v>
      </c>
      <c r="C310">
        <v>-60.713000000000001</v>
      </c>
      <c r="D310">
        <v>4.2480000000000002</v>
      </c>
      <c r="E310">
        <v>142.697</v>
      </c>
      <c r="F310">
        <v>120</v>
      </c>
      <c r="G310">
        <v>61.947000000000003</v>
      </c>
      <c r="H310">
        <v>3.1823999999999999</v>
      </c>
    </row>
    <row r="311" spans="1:8" x14ac:dyDescent="0.2">
      <c r="A311">
        <v>18973.386999999999</v>
      </c>
      <c r="B311">
        <v>-60.786999999999999</v>
      </c>
      <c r="C311">
        <v>-60.774000000000001</v>
      </c>
      <c r="D311">
        <v>3.8959999999999999</v>
      </c>
      <c r="E311">
        <v>145.953</v>
      </c>
      <c r="F311">
        <v>120</v>
      </c>
      <c r="G311">
        <v>61.381</v>
      </c>
      <c r="H311">
        <v>3.3435000000000001</v>
      </c>
    </row>
    <row r="312" spans="1:8" x14ac:dyDescent="0.2">
      <c r="A312">
        <v>18974.951000000001</v>
      </c>
      <c r="B312">
        <v>-60.844000000000001</v>
      </c>
      <c r="C312">
        <v>-60.83</v>
      </c>
      <c r="D312">
        <v>3.613</v>
      </c>
      <c r="E312">
        <v>147.53700000000001</v>
      </c>
      <c r="F312">
        <v>120</v>
      </c>
      <c r="G312">
        <v>61.357999999999997</v>
      </c>
      <c r="H312">
        <v>3.4262999999999999</v>
      </c>
    </row>
    <row r="313" spans="1:8" x14ac:dyDescent="0.2">
      <c r="A313">
        <v>18976.511999999999</v>
      </c>
      <c r="B313">
        <v>-60.905999999999999</v>
      </c>
      <c r="C313">
        <v>-60.892000000000003</v>
      </c>
      <c r="D313">
        <v>3.9449999999999998</v>
      </c>
      <c r="E313">
        <v>150.00899999999999</v>
      </c>
      <c r="F313">
        <v>120</v>
      </c>
      <c r="G313">
        <v>61.155000000000001</v>
      </c>
      <c r="H313">
        <v>3.5595000000000003</v>
      </c>
    </row>
    <row r="314" spans="1:8" x14ac:dyDescent="0.2">
      <c r="A314">
        <v>18978.088</v>
      </c>
      <c r="B314">
        <v>-60.963000000000001</v>
      </c>
      <c r="C314">
        <v>-60.948</v>
      </c>
      <c r="D314">
        <v>3.573</v>
      </c>
      <c r="E314">
        <v>151.86799999999999</v>
      </c>
      <c r="F314">
        <v>120</v>
      </c>
      <c r="G314">
        <v>60.895000000000003</v>
      </c>
      <c r="H314">
        <v>3.6638999999999999</v>
      </c>
    </row>
    <row r="315" spans="1:8" x14ac:dyDescent="0.2">
      <c r="A315">
        <v>18979.650000000001</v>
      </c>
      <c r="B315">
        <v>-61.024999999999999</v>
      </c>
      <c r="C315">
        <v>-61.011000000000003</v>
      </c>
      <c r="D315">
        <v>3.996</v>
      </c>
      <c r="E315">
        <v>155.447</v>
      </c>
      <c r="F315">
        <v>120</v>
      </c>
      <c r="G315">
        <v>60.543999999999997</v>
      </c>
      <c r="H315">
        <v>3.8771999999999998</v>
      </c>
    </row>
    <row r="316" spans="1:8" x14ac:dyDescent="0.2">
      <c r="A316">
        <v>18981.205000000002</v>
      </c>
      <c r="B316">
        <v>-61.082999999999998</v>
      </c>
      <c r="C316">
        <v>-61.067999999999998</v>
      </c>
      <c r="D316">
        <v>3.7029999999999998</v>
      </c>
      <c r="E316">
        <v>155.09299999999999</v>
      </c>
      <c r="F316">
        <v>120</v>
      </c>
      <c r="G316">
        <v>60.423999999999999</v>
      </c>
      <c r="H316">
        <v>3.8555999999999999</v>
      </c>
    </row>
    <row r="317" spans="1:8" x14ac:dyDescent="0.2">
      <c r="A317">
        <v>18982.451000000001</v>
      </c>
      <c r="B317">
        <v>-61.134</v>
      </c>
      <c r="C317">
        <v>-61.119</v>
      </c>
      <c r="D317">
        <v>4.0309999999999997</v>
      </c>
      <c r="E317">
        <v>157.386</v>
      </c>
      <c r="F317">
        <v>120</v>
      </c>
      <c r="G317">
        <v>60.32</v>
      </c>
      <c r="H317">
        <v>3.9996</v>
      </c>
    </row>
    <row r="318" spans="1:8" x14ac:dyDescent="0.2">
      <c r="A318">
        <v>18983.715</v>
      </c>
      <c r="B318">
        <v>-61.185000000000002</v>
      </c>
      <c r="C318">
        <v>-61.168999999999997</v>
      </c>
      <c r="D318">
        <v>4.0309999999999997</v>
      </c>
      <c r="E318">
        <v>156.185</v>
      </c>
      <c r="F318">
        <v>120</v>
      </c>
      <c r="G318">
        <v>60.420999999999999</v>
      </c>
      <c r="H318">
        <v>3.9231000000000003</v>
      </c>
    </row>
    <row r="319" spans="1:8" x14ac:dyDescent="0.2">
      <c r="A319">
        <v>18985.287</v>
      </c>
      <c r="B319">
        <v>-61.241999999999997</v>
      </c>
      <c r="C319">
        <v>-61.225999999999999</v>
      </c>
      <c r="D319">
        <v>3.5910000000000002</v>
      </c>
      <c r="E319">
        <v>155.381</v>
      </c>
      <c r="F319">
        <v>120</v>
      </c>
      <c r="G319">
        <v>60.365000000000002</v>
      </c>
      <c r="H319">
        <v>3.8727</v>
      </c>
    </row>
    <row r="320" spans="1:8" x14ac:dyDescent="0.2">
      <c r="A320">
        <v>18986.543000000001</v>
      </c>
      <c r="B320">
        <v>-61.292999999999999</v>
      </c>
      <c r="C320">
        <v>-61.277000000000001</v>
      </c>
      <c r="D320">
        <v>4.0620000000000003</v>
      </c>
      <c r="E320">
        <v>154.69399999999999</v>
      </c>
      <c r="F320">
        <v>120</v>
      </c>
      <c r="G320">
        <v>60.470999999999997</v>
      </c>
      <c r="H320">
        <v>3.8304000000000005</v>
      </c>
    </row>
    <row r="321" spans="1:8" x14ac:dyDescent="0.2">
      <c r="A321">
        <v>18988.115000000002</v>
      </c>
      <c r="B321">
        <v>-61.353000000000002</v>
      </c>
      <c r="C321">
        <v>-61.337000000000003</v>
      </c>
      <c r="D321">
        <v>3.802</v>
      </c>
      <c r="E321">
        <v>155.22399999999999</v>
      </c>
      <c r="F321">
        <v>120</v>
      </c>
      <c r="G321">
        <v>60.515999999999998</v>
      </c>
      <c r="H321">
        <v>3.8628</v>
      </c>
    </row>
    <row r="322" spans="1:8" x14ac:dyDescent="0.2">
      <c r="A322">
        <v>18989.687000000002</v>
      </c>
      <c r="B322">
        <v>-61.411999999999999</v>
      </c>
      <c r="C322">
        <v>-61.396000000000001</v>
      </c>
      <c r="D322">
        <v>3.7440000000000002</v>
      </c>
      <c r="E322">
        <v>155.19900000000001</v>
      </c>
      <c r="F322">
        <v>120</v>
      </c>
      <c r="G322">
        <v>60.456000000000003</v>
      </c>
      <c r="H322">
        <v>3.8619000000000003</v>
      </c>
    </row>
    <row r="323" spans="1:8" x14ac:dyDescent="0.2">
      <c r="A323">
        <v>18991.266</v>
      </c>
      <c r="B323">
        <v>-61.472000000000001</v>
      </c>
      <c r="C323">
        <v>-61.454999999999998</v>
      </c>
      <c r="D323">
        <v>3.7770000000000001</v>
      </c>
      <c r="E323">
        <v>155.745</v>
      </c>
      <c r="F323">
        <v>120</v>
      </c>
      <c r="G323">
        <v>60.225999999999999</v>
      </c>
      <c r="H323">
        <v>3.8952000000000004</v>
      </c>
    </row>
    <row r="324" spans="1:8" x14ac:dyDescent="0.2">
      <c r="A324">
        <v>18992.842000000001</v>
      </c>
      <c r="B324">
        <v>-61.531999999999996</v>
      </c>
      <c r="C324">
        <v>-61.515000000000001</v>
      </c>
      <c r="D324">
        <v>3.8119999999999998</v>
      </c>
      <c r="E324">
        <v>156.298</v>
      </c>
      <c r="F324">
        <v>120</v>
      </c>
      <c r="G324">
        <v>60.22</v>
      </c>
      <c r="H324">
        <v>3.9302999999999999</v>
      </c>
    </row>
    <row r="325" spans="1:8" x14ac:dyDescent="0.2">
      <c r="A325">
        <v>18994.418000000001</v>
      </c>
      <c r="B325">
        <v>-61.59</v>
      </c>
      <c r="C325">
        <v>-61.573</v>
      </c>
      <c r="D325">
        <v>3.6549999999999998</v>
      </c>
      <c r="E325">
        <v>156.69999999999999</v>
      </c>
      <c r="F325">
        <v>120</v>
      </c>
      <c r="G325">
        <v>60.183</v>
      </c>
      <c r="H325">
        <v>3.9554999999999998</v>
      </c>
    </row>
    <row r="326" spans="1:8" x14ac:dyDescent="0.2">
      <c r="A326">
        <v>18995.988000000001</v>
      </c>
      <c r="B326">
        <v>-61.651000000000003</v>
      </c>
      <c r="C326">
        <v>-61.633000000000003</v>
      </c>
      <c r="D326">
        <v>3.8359999999999999</v>
      </c>
      <c r="E326">
        <v>155.58099999999999</v>
      </c>
      <c r="F326">
        <v>120</v>
      </c>
      <c r="G326">
        <v>60.274999999999999</v>
      </c>
      <c r="H326">
        <v>3.8853000000000004</v>
      </c>
    </row>
    <row r="327" spans="1:8" x14ac:dyDescent="0.2">
      <c r="A327">
        <v>18997.234</v>
      </c>
      <c r="B327">
        <v>-61.704999999999998</v>
      </c>
      <c r="C327">
        <v>-61.686999999999998</v>
      </c>
      <c r="D327">
        <v>4.2939999999999996</v>
      </c>
      <c r="E327">
        <v>155.85</v>
      </c>
      <c r="F327">
        <v>120</v>
      </c>
      <c r="G327">
        <v>60.241</v>
      </c>
      <c r="H327">
        <v>3.9015</v>
      </c>
    </row>
    <row r="328" spans="1:8" x14ac:dyDescent="0.2">
      <c r="A328">
        <v>18998.789000000001</v>
      </c>
      <c r="B328">
        <v>-61.762</v>
      </c>
      <c r="C328">
        <v>-61.744</v>
      </c>
      <c r="D328">
        <v>3.6880000000000002</v>
      </c>
      <c r="E328">
        <v>157.02500000000001</v>
      </c>
      <c r="F328">
        <v>120</v>
      </c>
      <c r="G328">
        <v>60.046999999999997</v>
      </c>
      <c r="H328">
        <v>3.9762000000000004</v>
      </c>
    </row>
    <row r="329" spans="1:8" x14ac:dyDescent="0.2">
      <c r="A329">
        <v>19000.043000000001</v>
      </c>
      <c r="B329">
        <v>-61.813000000000002</v>
      </c>
      <c r="C329">
        <v>-61.793999999999997</v>
      </c>
      <c r="D329">
        <v>4.0289999999999999</v>
      </c>
      <c r="E329">
        <v>157.327</v>
      </c>
      <c r="F329">
        <v>120</v>
      </c>
      <c r="G329">
        <v>60.146000000000001</v>
      </c>
      <c r="H329">
        <v>3.9951000000000003</v>
      </c>
    </row>
    <row r="330" spans="1:8" x14ac:dyDescent="0.2">
      <c r="A330">
        <v>19001.300999999999</v>
      </c>
      <c r="B330">
        <v>-61.863999999999997</v>
      </c>
      <c r="C330">
        <v>-61.845999999999997</v>
      </c>
      <c r="D330">
        <v>4.0650000000000004</v>
      </c>
      <c r="E330">
        <v>156.06100000000001</v>
      </c>
      <c r="F330">
        <v>120</v>
      </c>
      <c r="G330">
        <v>60.067999999999998</v>
      </c>
      <c r="H330">
        <v>3.9149999999999996</v>
      </c>
    </row>
    <row r="331" spans="1:8" x14ac:dyDescent="0.2">
      <c r="A331">
        <v>19002.557000000001</v>
      </c>
      <c r="B331">
        <v>-61.917999999999999</v>
      </c>
      <c r="C331">
        <v>-61.899000000000001</v>
      </c>
      <c r="D331">
        <v>4.2279999999999998</v>
      </c>
      <c r="E331">
        <v>155.91200000000001</v>
      </c>
      <c r="F331">
        <v>120</v>
      </c>
      <c r="G331">
        <v>60.081000000000003</v>
      </c>
      <c r="H331">
        <v>3.9060000000000001</v>
      </c>
    </row>
    <row r="332" spans="1:8" x14ac:dyDescent="0.2">
      <c r="A332">
        <v>19003.812000000002</v>
      </c>
      <c r="B332">
        <v>-61.969000000000001</v>
      </c>
      <c r="C332">
        <v>-61.95</v>
      </c>
      <c r="D332">
        <v>4.109</v>
      </c>
      <c r="E332">
        <v>158.64699999999999</v>
      </c>
      <c r="F332">
        <v>120</v>
      </c>
      <c r="G332">
        <v>59.822000000000003</v>
      </c>
      <c r="H332">
        <v>4.0815000000000001</v>
      </c>
    </row>
    <row r="333" spans="1:8" x14ac:dyDescent="0.2">
      <c r="A333">
        <v>19005.07</v>
      </c>
      <c r="B333">
        <v>-62.02</v>
      </c>
      <c r="C333">
        <v>-62</v>
      </c>
      <c r="D333">
        <v>3.976</v>
      </c>
      <c r="E333">
        <v>159.191</v>
      </c>
      <c r="F333">
        <v>120</v>
      </c>
      <c r="G333">
        <v>59.761000000000003</v>
      </c>
      <c r="H333">
        <v>4.1175000000000006</v>
      </c>
    </row>
    <row r="334" spans="1:8" x14ac:dyDescent="0.2">
      <c r="A334">
        <v>19006.643</v>
      </c>
      <c r="B334">
        <v>-62.079000000000001</v>
      </c>
      <c r="C334">
        <v>-62.058999999999997</v>
      </c>
      <c r="D334">
        <v>3.7389999999999999</v>
      </c>
      <c r="E334">
        <v>163.15799999999999</v>
      </c>
      <c r="F334">
        <v>120</v>
      </c>
      <c r="G334">
        <v>59.41</v>
      </c>
      <c r="H334">
        <v>4.3956000000000008</v>
      </c>
    </row>
    <row r="335" spans="1:8" x14ac:dyDescent="0.2">
      <c r="A335">
        <v>19008.205000000002</v>
      </c>
      <c r="B335">
        <v>-62.137999999999998</v>
      </c>
      <c r="C335">
        <v>-62.118000000000002</v>
      </c>
      <c r="D335">
        <v>3.7869999999999999</v>
      </c>
      <c r="E335">
        <v>160.24600000000001</v>
      </c>
      <c r="F335">
        <v>120</v>
      </c>
      <c r="G335">
        <v>59.7</v>
      </c>
      <c r="H335">
        <v>4.1886000000000001</v>
      </c>
    </row>
    <row r="336" spans="1:8" x14ac:dyDescent="0.2">
      <c r="A336">
        <v>19009.447</v>
      </c>
      <c r="B336">
        <v>-62.192</v>
      </c>
      <c r="C336">
        <v>-62.171999999999997</v>
      </c>
      <c r="D336">
        <v>4.3170000000000002</v>
      </c>
      <c r="E336">
        <v>160.333</v>
      </c>
      <c r="F336">
        <v>120</v>
      </c>
      <c r="G336">
        <v>59.509</v>
      </c>
      <c r="H336">
        <v>4.1948999999999996</v>
      </c>
    </row>
    <row r="337" spans="1:8" x14ac:dyDescent="0.2">
      <c r="A337">
        <v>19010.695</v>
      </c>
      <c r="B337">
        <v>-62.244</v>
      </c>
      <c r="C337">
        <v>-62.223999999999997</v>
      </c>
      <c r="D337">
        <v>4.1680000000000001</v>
      </c>
      <c r="E337">
        <v>158.46199999999999</v>
      </c>
      <c r="F337">
        <v>120</v>
      </c>
      <c r="G337">
        <v>59.802999999999997</v>
      </c>
      <c r="H337">
        <v>4.0689000000000002</v>
      </c>
    </row>
    <row r="338" spans="1:8" x14ac:dyDescent="0.2">
      <c r="A338">
        <v>19011.956999999999</v>
      </c>
      <c r="B338">
        <v>-62.295000000000002</v>
      </c>
      <c r="C338">
        <v>-62.274000000000001</v>
      </c>
      <c r="D338">
        <v>3.9540000000000002</v>
      </c>
      <c r="E338">
        <v>159.96</v>
      </c>
      <c r="F338">
        <v>120</v>
      </c>
      <c r="G338">
        <v>59.537999999999997</v>
      </c>
      <c r="H338">
        <v>4.1696999999999997</v>
      </c>
    </row>
    <row r="339" spans="1:8" x14ac:dyDescent="0.2">
      <c r="A339">
        <v>19013.530999999999</v>
      </c>
      <c r="B339">
        <v>-62.356000000000002</v>
      </c>
      <c r="C339">
        <v>-62.334000000000003</v>
      </c>
      <c r="D339">
        <v>3.855</v>
      </c>
      <c r="E339">
        <v>164.738</v>
      </c>
      <c r="F339">
        <v>120</v>
      </c>
      <c r="G339">
        <v>59.093000000000004</v>
      </c>
      <c r="H339">
        <v>4.5134999999999996</v>
      </c>
    </row>
    <row r="340" spans="1:8" x14ac:dyDescent="0.2">
      <c r="A340">
        <v>19014.789000000001</v>
      </c>
      <c r="B340">
        <v>-62.408000000000001</v>
      </c>
      <c r="C340">
        <v>-62.387</v>
      </c>
      <c r="D340">
        <v>4.1630000000000003</v>
      </c>
      <c r="E340">
        <v>161.86500000000001</v>
      </c>
      <c r="F340">
        <v>120</v>
      </c>
      <c r="G340">
        <v>59.4</v>
      </c>
      <c r="H340">
        <v>4.3020000000000005</v>
      </c>
    </row>
    <row r="341" spans="1:8" x14ac:dyDescent="0.2">
      <c r="A341">
        <v>19016.050999999999</v>
      </c>
      <c r="B341">
        <v>-62.459000000000003</v>
      </c>
      <c r="C341">
        <v>-62.438000000000002</v>
      </c>
      <c r="D341">
        <v>4.024</v>
      </c>
      <c r="E341">
        <v>161.96299999999999</v>
      </c>
      <c r="F341">
        <v>120</v>
      </c>
      <c r="G341">
        <v>59.33</v>
      </c>
      <c r="H341">
        <v>4.3092000000000006</v>
      </c>
    </row>
    <row r="342" spans="1:8" x14ac:dyDescent="0.2">
      <c r="A342">
        <v>19017.620999999999</v>
      </c>
      <c r="B342">
        <v>-62.515999999999998</v>
      </c>
      <c r="C342">
        <v>-62.494</v>
      </c>
      <c r="D342">
        <v>3.5880000000000001</v>
      </c>
      <c r="E342">
        <v>162.94999999999999</v>
      </c>
      <c r="F342">
        <v>120</v>
      </c>
      <c r="G342">
        <v>59.317</v>
      </c>
      <c r="H342">
        <v>4.3803000000000001</v>
      </c>
    </row>
    <row r="343" spans="1:8" x14ac:dyDescent="0.2">
      <c r="A343">
        <v>19019.192999999999</v>
      </c>
      <c r="B343">
        <v>-62.578000000000003</v>
      </c>
      <c r="C343">
        <v>-62.555999999999997</v>
      </c>
      <c r="D343">
        <v>3.9369999999999998</v>
      </c>
      <c r="E343">
        <v>163.84200000000001</v>
      </c>
      <c r="F343">
        <v>120</v>
      </c>
      <c r="G343">
        <v>59.112000000000002</v>
      </c>
      <c r="H343">
        <v>4.4460000000000006</v>
      </c>
    </row>
    <row r="344" spans="1:8" x14ac:dyDescent="0.2">
      <c r="A344">
        <v>19020.455000000002</v>
      </c>
      <c r="B344">
        <v>-62.63</v>
      </c>
      <c r="C344">
        <v>-62.607999999999997</v>
      </c>
      <c r="D344">
        <v>4.0940000000000003</v>
      </c>
      <c r="E344">
        <v>165.679</v>
      </c>
      <c r="F344">
        <v>120</v>
      </c>
      <c r="G344">
        <v>58.962000000000003</v>
      </c>
      <c r="H344">
        <v>4.5854999999999997</v>
      </c>
    </row>
    <row r="345" spans="1:8" x14ac:dyDescent="0.2">
      <c r="A345">
        <v>19022.026999999998</v>
      </c>
      <c r="B345">
        <v>-62.69</v>
      </c>
      <c r="C345">
        <v>-62.667999999999999</v>
      </c>
      <c r="D345">
        <v>3.8250000000000002</v>
      </c>
      <c r="E345">
        <v>165.77600000000001</v>
      </c>
      <c r="F345">
        <v>120</v>
      </c>
      <c r="G345">
        <v>59.03</v>
      </c>
      <c r="H345">
        <v>4.5926999999999998</v>
      </c>
    </row>
    <row r="346" spans="1:8" x14ac:dyDescent="0.2">
      <c r="A346">
        <v>19023.585999999999</v>
      </c>
      <c r="B346">
        <v>-62.747999999999998</v>
      </c>
      <c r="C346">
        <v>-62.725000000000001</v>
      </c>
      <c r="D346">
        <v>3.6880000000000002</v>
      </c>
      <c r="E346">
        <v>165.82900000000001</v>
      </c>
      <c r="F346">
        <v>120</v>
      </c>
      <c r="G346">
        <v>58.953000000000003</v>
      </c>
      <c r="H346">
        <v>4.5972</v>
      </c>
    </row>
    <row r="347" spans="1:8" x14ac:dyDescent="0.2">
      <c r="A347">
        <v>19025.136999999999</v>
      </c>
      <c r="B347">
        <v>-62.805999999999997</v>
      </c>
      <c r="C347">
        <v>-62.783000000000001</v>
      </c>
      <c r="D347">
        <v>3.7210000000000001</v>
      </c>
      <c r="E347">
        <v>164.405</v>
      </c>
      <c r="F347">
        <v>120</v>
      </c>
      <c r="G347">
        <v>59.27</v>
      </c>
      <c r="H347">
        <v>4.4883000000000006</v>
      </c>
    </row>
    <row r="348" spans="1:8" x14ac:dyDescent="0.2">
      <c r="A348">
        <v>19026.692999999999</v>
      </c>
      <c r="B348">
        <v>-62.863</v>
      </c>
      <c r="C348">
        <v>-62.838999999999999</v>
      </c>
      <c r="D348">
        <v>3.609</v>
      </c>
      <c r="E348">
        <v>162.09399999999999</v>
      </c>
      <c r="F348">
        <v>120</v>
      </c>
      <c r="G348">
        <v>59.386000000000003</v>
      </c>
      <c r="H348">
        <v>4.3182</v>
      </c>
    </row>
    <row r="349" spans="1:8" x14ac:dyDescent="0.2">
      <c r="A349">
        <v>19028.256000000001</v>
      </c>
      <c r="B349">
        <v>-62.92</v>
      </c>
      <c r="C349">
        <v>-62.896000000000001</v>
      </c>
      <c r="D349">
        <v>3.637</v>
      </c>
      <c r="E349">
        <v>163.83600000000001</v>
      </c>
      <c r="F349">
        <v>120</v>
      </c>
      <c r="G349">
        <v>59.052</v>
      </c>
      <c r="H349">
        <v>4.4451000000000001</v>
      </c>
    </row>
    <row r="350" spans="1:8" x14ac:dyDescent="0.2">
      <c r="A350">
        <v>19029.828000000001</v>
      </c>
      <c r="B350">
        <v>-62.972000000000001</v>
      </c>
      <c r="C350">
        <v>-62.948</v>
      </c>
      <c r="D350">
        <v>3.3050000000000002</v>
      </c>
      <c r="E350">
        <v>164.32900000000001</v>
      </c>
      <c r="F350">
        <v>120</v>
      </c>
      <c r="G350">
        <v>59.207000000000001</v>
      </c>
      <c r="H350">
        <v>4.4820000000000002</v>
      </c>
    </row>
    <row r="351" spans="1:8" x14ac:dyDescent="0.2">
      <c r="A351">
        <v>19031.400000000001</v>
      </c>
      <c r="B351">
        <v>-63.024000000000001</v>
      </c>
      <c r="C351">
        <v>-63</v>
      </c>
      <c r="D351">
        <v>3.3210000000000002</v>
      </c>
      <c r="E351">
        <v>154.53399999999999</v>
      </c>
      <c r="F351">
        <v>120</v>
      </c>
      <c r="G351">
        <v>60.249000000000002</v>
      </c>
      <c r="H351">
        <v>3.8214000000000006</v>
      </c>
    </row>
    <row r="352" spans="1:8" x14ac:dyDescent="0.2">
      <c r="A352">
        <v>19148.105</v>
      </c>
      <c r="B352">
        <v>-63.052999999999997</v>
      </c>
      <c r="C352">
        <v>-63.052999999999997</v>
      </c>
      <c r="D352">
        <v>0</v>
      </c>
      <c r="E352">
        <v>150.727</v>
      </c>
      <c r="F352">
        <v>120</v>
      </c>
      <c r="G352">
        <v>60.372999999999998</v>
      </c>
      <c r="H352">
        <v>3.5991</v>
      </c>
    </row>
    <row r="353" spans="1:8" x14ac:dyDescent="0.2">
      <c r="A353">
        <v>19149.673999999999</v>
      </c>
      <c r="B353">
        <v>-63.113</v>
      </c>
      <c r="C353">
        <v>-63.112000000000002</v>
      </c>
      <c r="D353">
        <v>3.8180000000000001</v>
      </c>
      <c r="E353">
        <v>164.63200000000001</v>
      </c>
      <c r="F353">
        <v>120</v>
      </c>
      <c r="G353">
        <v>60.058999999999997</v>
      </c>
      <c r="H353">
        <v>4.5054000000000007</v>
      </c>
    </row>
    <row r="354" spans="1:8" x14ac:dyDescent="0.2">
      <c r="A354">
        <v>19151.236000000001</v>
      </c>
      <c r="B354">
        <v>-63.173000000000002</v>
      </c>
      <c r="C354">
        <v>-63.170999999999999</v>
      </c>
      <c r="D354">
        <v>3.766</v>
      </c>
      <c r="E354">
        <v>164.83600000000001</v>
      </c>
      <c r="F354">
        <v>120</v>
      </c>
      <c r="G354">
        <v>59.978000000000002</v>
      </c>
      <c r="H354">
        <v>4.5206999999999997</v>
      </c>
    </row>
    <row r="355" spans="1:8" x14ac:dyDescent="0.2">
      <c r="A355">
        <v>19152.809000000001</v>
      </c>
      <c r="B355">
        <v>-63.231999999999999</v>
      </c>
      <c r="C355">
        <v>-63.23</v>
      </c>
      <c r="D355">
        <v>3.7269999999999999</v>
      </c>
      <c r="E355">
        <v>168.24299999999999</v>
      </c>
      <c r="F355">
        <v>120</v>
      </c>
      <c r="G355">
        <v>59.566000000000003</v>
      </c>
      <c r="H355">
        <v>4.7907000000000002</v>
      </c>
    </row>
    <row r="356" spans="1:8" x14ac:dyDescent="0.2">
      <c r="A356">
        <v>19154.383000000002</v>
      </c>
      <c r="B356">
        <v>-63.292999999999999</v>
      </c>
      <c r="C356">
        <v>-63.29</v>
      </c>
      <c r="D356">
        <v>3.8439999999999999</v>
      </c>
      <c r="E356">
        <v>168.78100000000001</v>
      </c>
      <c r="F356">
        <v>120</v>
      </c>
      <c r="G356">
        <v>59.47</v>
      </c>
      <c r="H356">
        <v>4.8357000000000001</v>
      </c>
    </row>
    <row r="357" spans="1:8" x14ac:dyDescent="0.2">
      <c r="A357">
        <v>19155.934000000001</v>
      </c>
      <c r="B357">
        <v>-63.348999999999997</v>
      </c>
      <c r="C357">
        <v>-63.345999999999997</v>
      </c>
      <c r="D357">
        <v>3.577</v>
      </c>
      <c r="E357">
        <v>163.98500000000001</v>
      </c>
      <c r="F357">
        <v>120</v>
      </c>
      <c r="G357">
        <v>60.116</v>
      </c>
      <c r="H357">
        <v>4.4568000000000003</v>
      </c>
    </row>
    <row r="358" spans="1:8" x14ac:dyDescent="0.2">
      <c r="A358">
        <v>19157.488000000001</v>
      </c>
      <c r="B358">
        <v>-63.402999999999999</v>
      </c>
      <c r="C358">
        <v>-63.4</v>
      </c>
      <c r="D358">
        <v>3.4969999999999999</v>
      </c>
      <c r="E358">
        <v>155.46700000000001</v>
      </c>
      <c r="F358">
        <v>120</v>
      </c>
      <c r="G358">
        <v>61.098999999999997</v>
      </c>
      <c r="H358">
        <v>3.8781000000000003</v>
      </c>
    </row>
    <row r="359" spans="1:8" x14ac:dyDescent="0.2">
      <c r="A359">
        <v>19159.046999999999</v>
      </c>
      <c r="B359">
        <v>-63.457999999999998</v>
      </c>
      <c r="C359">
        <v>-63.454999999999998</v>
      </c>
      <c r="D359">
        <v>3.4860000000000002</v>
      </c>
      <c r="E359">
        <v>139.84700000000001</v>
      </c>
      <c r="F359">
        <v>120</v>
      </c>
      <c r="G359">
        <v>62.395000000000003</v>
      </c>
      <c r="H359">
        <v>3.0483000000000002</v>
      </c>
    </row>
    <row r="360" spans="1:8" x14ac:dyDescent="0.2">
      <c r="A360">
        <v>19160.615000000002</v>
      </c>
      <c r="B360">
        <v>-63.512</v>
      </c>
      <c r="C360">
        <v>-63.508000000000003</v>
      </c>
      <c r="D360">
        <v>3.4129999999999998</v>
      </c>
      <c r="E360">
        <v>120.911</v>
      </c>
      <c r="F360">
        <v>120</v>
      </c>
      <c r="G360">
        <v>63.582000000000001</v>
      </c>
      <c r="H360">
        <v>2.3058000000000001</v>
      </c>
    </row>
    <row r="361" spans="1:8" x14ac:dyDescent="0.2">
      <c r="A361">
        <v>19162.187000000002</v>
      </c>
      <c r="B361">
        <v>-63.569000000000003</v>
      </c>
      <c r="C361">
        <v>-63.564</v>
      </c>
      <c r="D361">
        <v>3.5659999999999998</v>
      </c>
      <c r="E361">
        <v>114.31399999999999</v>
      </c>
      <c r="F361">
        <v>120</v>
      </c>
      <c r="G361">
        <v>64.399000000000001</v>
      </c>
      <c r="H361">
        <v>2.0925000000000002</v>
      </c>
    </row>
    <row r="362" spans="1:8" x14ac:dyDescent="0.2">
      <c r="A362">
        <v>19163.763999999999</v>
      </c>
      <c r="B362">
        <v>-63.624000000000002</v>
      </c>
      <c r="C362">
        <v>-63.619</v>
      </c>
      <c r="D362">
        <v>3.4910000000000001</v>
      </c>
      <c r="E362">
        <v>112.006</v>
      </c>
      <c r="F362">
        <v>120</v>
      </c>
      <c r="G362">
        <v>64.224999999999994</v>
      </c>
      <c r="H362">
        <v>2.0232000000000001</v>
      </c>
    </row>
    <row r="363" spans="1:8" x14ac:dyDescent="0.2">
      <c r="A363">
        <v>19165.331999999999</v>
      </c>
      <c r="B363">
        <v>-63.679000000000002</v>
      </c>
      <c r="C363">
        <v>-63.673999999999999</v>
      </c>
      <c r="D363">
        <v>3.4740000000000002</v>
      </c>
      <c r="E363">
        <v>114.328</v>
      </c>
      <c r="F363">
        <v>120</v>
      </c>
      <c r="G363">
        <v>64.129000000000005</v>
      </c>
      <c r="H363">
        <v>2.0933999999999999</v>
      </c>
    </row>
    <row r="364" spans="1:8" x14ac:dyDescent="0.2">
      <c r="A364">
        <v>19166.903999999999</v>
      </c>
      <c r="B364">
        <v>-63.731000000000002</v>
      </c>
      <c r="C364">
        <v>-63.725000000000001</v>
      </c>
      <c r="D364">
        <v>3.2749999999999999</v>
      </c>
      <c r="E364">
        <v>112.79600000000001</v>
      </c>
      <c r="F364">
        <v>120</v>
      </c>
      <c r="G364">
        <v>64.311000000000007</v>
      </c>
      <c r="H364">
        <v>2.0466000000000002</v>
      </c>
    </row>
    <row r="365" spans="1:8" x14ac:dyDescent="0.2">
      <c r="A365">
        <v>19168.458999999999</v>
      </c>
      <c r="B365">
        <v>-63.783000000000001</v>
      </c>
      <c r="C365">
        <v>-63.777000000000001</v>
      </c>
      <c r="D365">
        <v>3.3109999999999999</v>
      </c>
      <c r="E365">
        <v>114.447</v>
      </c>
      <c r="F365">
        <v>120</v>
      </c>
      <c r="G365">
        <v>64.201999999999998</v>
      </c>
      <c r="H365">
        <v>2.097</v>
      </c>
    </row>
    <row r="366" spans="1:8" x14ac:dyDescent="0.2">
      <c r="A366">
        <v>19170.018</v>
      </c>
      <c r="B366">
        <v>-63.835999999999999</v>
      </c>
      <c r="C366">
        <v>-63.829000000000001</v>
      </c>
      <c r="D366">
        <v>3.359</v>
      </c>
      <c r="E366">
        <v>107.783</v>
      </c>
      <c r="F366">
        <v>120</v>
      </c>
      <c r="G366">
        <v>64.438999999999993</v>
      </c>
      <c r="H366">
        <v>1.8999000000000001</v>
      </c>
    </row>
    <row r="367" spans="1:8" x14ac:dyDescent="0.2">
      <c r="A367">
        <v>19171.574000000001</v>
      </c>
      <c r="B367">
        <v>-63.889000000000003</v>
      </c>
      <c r="C367">
        <v>-63.881999999999998</v>
      </c>
      <c r="D367">
        <v>3.4260000000000002</v>
      </c>
      <c r="E367">
        <v>123.56</v>
      </c>
      <c r="F367">
        <v>120</v>
      </c>
      <c r="G367">
        <v>62.866999999999997</v>
      </c>
      <c r="H367">
        <v>2.3967000000000001</v>
      </c>
    </row>
    <row r="368" spans="1:8" x14ac:dyDescent="0.2">
      <c r="A368">
        <v>19173.133000000002</v>
      </c>
      <c r="B368">
        <v>-63.942999999999998</v>
      </c>
      <c r="C368">
        <v>-63.936</v>
      </c>
      <c r="D368">
        <v>3.4359999999999999</v>
      </c>
      <c r="E368">
        <v>131.05099999999999</v>
      </c>
      <c r="F368">
        <v>120</v>
      </c>
      <c r="G368">
        <v>62.668999999999997</v>
      </c>
      <c r="H368">
        <v>2.6757</v>
      </c>
    </row>
    <row r="369" spans="1:8" x14ac:dyDescent="0.2">
      <c r="A369">
        <v>19174.703000000001</v>
      </c>
      <c r="B369">
        <v>-63.997</v>
      </c>
      <c r="C369">
        <v>-63.988999999999997</v>
      </c>
      <c r="D369">
        <v>3.3969999999999998</v>
      </c>
      <c r="E369">
        <v>131.59399999999999</v>
      </c>
      <c r="F369">
        <v>120</v>
      </c>
      <c r="G369">
        <v>62.615000000000002</v>
      </c>
      <c r="H369">
        <v>2.6972999999999998</v>
      </c>
    </row>
    <row r="370" spans="1:8" x14ac:dyDescent="0.2">
      <c r="A370">
        <v>19176.275000000001</v>
      </c>
      <c r="B370">
        <v>-64.05</v>
      </c>
      <c r="C370">
        <v>-64.040999999999997</v>
      </c>
      <c r="D370">
        <v>3.3079999999999998</v>
      </c>
      <c r="E370">
        <v>121.782</v>
      </c>
      <c r="F370">
        <v>120</v>
      </c>
      <c r="G370">
        <v>63.817999999999998</v>
      </c>
      <c r="H370">
        <v>2.3355000000000001</v>
      </c>
    </row>
    <row r="371" spans="1:8" x14ac:dyDescent="0.2">
      <c r="A371">
        <v>19177.848000000002</v>
      </c>
      <c r="B371">
        <v>-64.105999999999995</v>
      </c>
      <c r="C371">
        <v>-64.096999999999994</v>
      </c>
      <c r="D371">
        <v>3.5630000000000002</v>
      </c>
      <c r="E371">
        <v>113.83799999999999</v>
      </c>
      <c r="F371">
        <v>120</v>
      </c>
      <c r="G371">
        <v>64.206999999999994</v>
      </c>
      <c r="H371">
        <v>2.0781000000000001</v>
      </c>
    </row>
    <row r="372" spans="1:8" x14ac:dyDescent="0.2">
      <c r="A372">
        <v>19179.419999999998</v>
      </c>
      <c r="B372">
        <v>-64.162999999999997</v>
      </c>
      <c r="C372">
        <v>-64.153999999999996</v>
      </c>
      <c r="D372">
        <v>3.5979999999999999</v>
      </c>
      <c r="E372">
        <v>106.063</v>
      </c>
      <c r="F372">
        <v>120</v>
      </c>
      <c r="G372">
        <v>64.966999999999999</v>
      </c>
      <c r="H372">
        <v>1.8521999999999998</v>
      </c>
    </row>
    <row r="373" spans="1:8" x14ac:dyDescent="0.2">
      <c r="A373">
        <v>19180.991999999998</v>
      </c>
      <c r="B373">
        <v>-64.22</v>
      </c>
      <c r="C373">
        <v>-64.210999999999999</v>
      </c>
      <c r="D373">
        <v>3.6240000000000001</v>
      </c>
      <c r="E373">
        <v>96.784999999999997</v>
      </c>
      <c r="F373">
        <v>120</v>
      </c>
      <c r="G373">
        <v>65.462000000000003</v>
      </c>
      <c r="H373">
        <v>1.6100999999999999</v>
      </c>
    </row>
    <row r="374" spans="1:8" x14ac:dyDescent="0.2">
      <c r="A374">
        <v>19182.555</v>
      </c>
      <c r="B374">
        <v>-64.277000000000001</v>
      </c>
      <c r="C374">
        <v>-64.266999999999996</v>
      </c>
      <c r="D374">
        <v>3.6110000000000002</v>
      </c>
      <c r="E374">
        <v>92.198999999999998</v>
      </c>
      <c r="F374">
        <v>120</v>
      </c>
      <c r="G374">
        <v>65.715000000000003</v>
      </c>
      <c r="H374">
        <v>1.4994000000000001</v>
      </c>
    </row>
    <row r="375" spans="1:8" x14ac:dyDescent="0.2">
      <c r="A375">
        <v>19184.129000000001</v>
      </c>
      <c r="B375">
        <v>-64.337000000000003</v>
      </c>
      <c r="C375">
        <v>-64.326999999999998</v>
      </c>
      <c r="D375">
        <v>3.8</v>
      </c>
      <c r="E375">
        <v>91.483000000000004</v>
      </c>
      <c r="F375">
        <v>120</v>
      </c>
      <c r="G375">
        <v>65.852000000000004</v>
      </c>
      <c r="H375">
        <v>1.4823</v>
      </c>
    </row>
    <row r="376" spans="1:8" x14ac:dyDescent="0.2">
      <c r="A376">
        <v>19185.699000000001</v>
      </c>
      <c r="B376">
        <v>-64.394000000000005</v>
      </c>
      <c r="C376">
        <v>-64.382999999999996</v>
      </c>
      <c r="D376">
        <v>3.5590000000000002</v>
      </c>
      <c r="E376">
        <v>90.403000000000006</v>
      </c>
      <c r="F376">
        <v>120</v>
      </c>
      <c r="G376">
        <v>65.734999999999999</v>
      </c>
      <c r="H376">
        <v>1.4571000000000001</v>
      </c>
    </row>
    <row r="377" spans="1:8" x14ac:dyDescent="0.2">
      <c r="A377">
        <v>19187.271000000001</v>
      </c>
      <c r="B377">
        <v>-64.45</v>
      </c>
      <c r="C377">
        <v>-64.438999999999993</v>
      </c>
      <c r="D377">
        <v>3.5459999999999998</v>
      </c>
      <c r="E377">
        <v>88.366</v>
      </c>
      <c r="F377">
        <v>120</v>
      </c>
      <c r="G377">
        <v>66.063000000000002</v>
      </c>
      <c r="H377">
        <v>1.4112</v>
      </c>
    </row>
    <row r="378" spans="1:8" x14ac:dyDescent="0.2">
      <c r="A378">
        <v>19189.16</v>
      </c>
      <c r="B378">
        <v>-64.509</v>
      </c>
      <c r="C378">
        <v>-64.497</v>
      </c>
      <c r="D378">
        <v>3.1</v>
      </c>
      <c r="E378">
        <v>87.108000000000004</v>
      </c>
      <c r="F378">
        <v>120</v>
      </c>
      <c r="G378">
        <v>65.644000000000005</v>
      </c>
      <c r="H378">
        <v>1.3833</v>
      </c>
    </row>
    <row r="379" spans="1:8" x14ac:dyDescent="0.2">
      <c r="A379">
        <v>19190.736000000001</v>
      </c>
      <c r="B379">
        <v>-64.566000000000003</v>
      </c>
      <c r="C379">
        <v>-64.554000000000002</v>
      </c>
      <c r="D379">
        <v>3.5880000000000001</v>
      </c>
      <c r="E379">
        <v>105.155</v>
      </c>
      <c r="F379">
        <v>120</v>
      </c>
      <c r="G379">
        <v>64.488</v>
      </c>
      <c r="H379">
        <v>1.827</v>
      </c>
    </row>
    <row r="380" spans="1:8" x14ac:dyDescent="0.2">
      <c r="A380">
        <v>19192.629000000001</v>
      </c>
      <c r="B380">
        <v>-64.625</v>
      </c>
      <c r="C380">
        <v>-64.611999999999995</v>
      </c>
      <c r="D380">
        <v>3.0680000000000001</v>
      </c>
      <c r="E380">
        <v>90.242000000000004</v>
      </c>
      <c r="F380">
        <v>120</v>
      </c>
      <c r="G380">
        <v>66.281999999999996</v>
      </c>
      <c r="H380">
        <v>1.4535</v>
      </c>
    </row>
    <row r="381" spans="1:8" x14ac:dyDescent="0.2">
      <c r="A381">
        <v>19194.516</v>
      </c>
      <c r="B381">
        <v>-64.685000000000002</v>
      </c>
      <c r="C381">
        <v>-64.671999999999997</v>
      </c>
      <c r="D381">
        <v>3.177</v>
      </c>
      <c r="E381">
        <v>74.108000000000004</v>
      </c>
      <c r="F381">
        <v>120</v>
      </c>
      <c r="G381">
        <v>67.034999999999997</v>
      </c>
      <c r="H381">
        <v>1.1124000000000001</v>
      </c>
    </row>
    <row r="382" spans="1:8" x14ac:dyDescent="0.2">
      <c r="A382">
        <v>19196.403999999999</v>
      </c>
      <c r="B382">
        <v>-64.739000000000004</v>
      </c>
      <c r="C382">
        <v>-64.724999999999994</v>
      </c>
      <c r="D382">
        <v>2.8119999999999998</v>
      </c>
      <c r="E382">
        <v>84.51</v>
      </c>
      <c r="F382">
        <v>120</v>
      </c>
      <c r="G382">
        <v>66.076999999999998</v>
      </c>
      <c r="H382">
        <v>1.3257000000000001</v>
      </c>
    </row>
    <row r="383" spans="1:8" x14ac:dyDescent="0.2">
      <c r="A383">
        <v>19197.978999999999</v>
      </c>
      <c r="B383">
        <v>-64.790000000000006</v>
      </c>
      <c r="C383">
        <v>-64.775999999999996</v>
      </c>
      <c r="D383">
        <v>3.2559999999999998</v>
      </c>
      <c r="E383">
        <v>130.65</v>
      </c>
      <c r="F383">
        <v>120</v>
      </c>
      <c r="G383">
        <v>62.003999999999998</v>
      </c>
      <c r="H383">
        <v>2.6595</v>
      </c>
    </row>
    <row r="384" spans="1:8" x14ac:dyDescent="0.2">
      <c r="A384">
        <v>19199.865000000002</v>
      </c>
      <c r="B384">
        <v>-64.844999999999999</v>
      </c>
      <c r="C384">
        <v>-64.83</v>
      </c>
      <c r="D384">
        <v>2.8690000000000002</v>
      </c>
      <c r="E384">
        <v>131.68199999999999</v>
      </c>
      <c r="F384">
        <v>120</v>
      </c>
      <c r="G384">
        <v>62.832000000000001</v>
      </c>
      <c r="H384">
        <v>2.7</v>
      </c>
    </row>
    <row r="385" spans="1:8" x14ac:dyDescent="0.2">
      <c r="A385">
        <v>19201.756000000001</v>
      </c>
      <c r="B385">
        <v>-64.902000000000001</v>
      </c>
      <c r="C385">
        <v>-64.887</v>
      </c>
      <c r="D385">
        <v>3.0150000000000001</v>
      </c>
      <c r="E385">
        <v>100.191</v>
      </c>
      <c r="F385">
        <v>120</v>
      </c>
      <c r="G385">
        <v>64.668000000000006</v>
      </c>
      <c r="H385">
        <v>1.6956</v>
      </c>
    </row>
    <row r="386" spans="1:8" x14ac:dyDescent="0.2">
      <c r="A386">
        <v>19203.643</v>
      </c>
      <c r="B386">
        <v>-64.956999999999994</v>
      </c>
      <c r="C386">
        <v>-64.941999999999993</v>
      </c>
      <c r="D386">
        <v>2.8889999999999998</v>
      </c>
      <c r="E386">
        <v>79.602999999999994</v>
      </c>
      <c r="F386">
        <v>120</v>
      </c>
      <c r="G386">
        <v>67.094999999999999</v>
      </c>
      <c r="H386">
        <v>1.2222000000000002</v>
      </c>
    </row>
    <row r="387" spans="1:8" x14ac:dyDescent="0.2">
      <c r="A387">
        <v>19205.530999999999</v>
      </c>
      <c r="B387">
        <v>-65.010999999999996</v>
      </c>
      <c r="C387">
        <v>-64.995000000000005</v>
      </c>
      <c r="D387">
        <v>2.8109999999999999</v>
      </c>
      <c r="E387">
        <v>62.987000000000002</v>
      </c>
      <c r="F387">
        <v>120</v>
      </c>
      <c r="G387">
        <v>67.61</v>
      </c>
      <c r="H387">
        <v>0.90539999999999998</v>
      </c>
    </row>
    <row r="388" spans="1:8" x14ac:dyDescent="0.2">
      <c r="A388">
        <v>19207.419999999998</v>
      </c>
      <c r="B388">
        <v>-65.063000000000002</v>
      </c>
      <c r="C388">
        <v>-65.046999999999997</v>
      </c>
      <c r="D388">
        <v>2.742</v>
      </c>
      <c r="E388">
        <v>93.813000000000002</v>
      </c>
      <c r="F388">
        <v>120</v>
      </c>
      <c r="G388">
        <v>64.021000000000001</v>
      </c>
      <c r="H388">
        <v>1.5371999999999999</v>
      </c>
    </row>
    <row r="389" spans="1:8" x14ac:dyDescent="0.2">
      <c r="A389">
        <v>19209.616999999998</v>
      </c>
      <c r="B389">
        <v>-65.120999999999995</v>
      </c>
      <c r="C389">
        <v>-65.103999999999999</v>
      </c>
      <c r="D389">
        <v>2.6110000000000002</v>
      </c>
      <c r="E389">
        <v>104.584</v>
      </c>
      <c r="F389">
        <v>120</v>
      </c>
      <c r="G389">
        <v>65.661000000000001</v>
      </c>
      <c r="H389">
        <v>1.8116999999999999</v>
      </c>
    </row>
    <row r="390" spans="1:8" x14ac:dyDescent="0.2">
      <c r="A390">
        <v>19211.504000000001</v>
      </c>
      <c r="B390">
        <v>-65.180000000000007</v>
      </c>
      <c r="C390">
        <v>-65.162999999999997</v>
      </c>
      <c r="D390">
        <v>3.1040000000000001</v>
      </c>
      <c r="E390">
        <v>63.21</v>
      </c>
      <c r="F390">
        <v>120</v>
      </c>
      <c r="G390">
        <v>67.876000000000005</v>
      </c>
      <c r="H390">
        <v>0.90900000000000003</v>
      </c>
    </row>
    <row r="391" spans="1:8" x14ac:dyDescent="0.2">
      <c r="A391">
        <v>19213.395</v>
      </c>
      <c r="B391">
        <v>-65.239000000000004</v>
      </c>
      <c r="C391">
        <v>-65.221999999999994</v>
      </c>
      <c r="D391">
        <v>3.1320000000000001</v>
      </c>
      <c r="E391">
        <v>57.914000000000001</v>
      </c>
      <c r="F391">
        <v>120</v>
      </c>
      <c r="G391">
        <v>67.881</v>
      </c>
      <c r="H391">
        <v>0.81720000000000004</v>
      </c>
    </row>
    <row r="392" spans="1:8" x14ac:dyDescent="0.2">
      <c r="A392">
        <v>19215.280999999999</v>
      </c>
      <c r="B392">
        <v>-65.298000000000002</v>
      </c>
      <c r="C392">
        <v>-65.28</v>
      </c>
      <c r="D392">
        <v>3.0739999999999998</v>
      </c>
      <c r="E392">
        <v>58.356999999999999</v>
      </c>
      <c r="F392">
        <v>120</v>
      </c>
      <c r="G392">
        <v>67.832999999999998</v>
      </c>
      <c r="H392">
        <v>0.82440000000000002</v>
      </c>
    </row>
    <row r="393" spans="1:8" x14ac:dyDescent="0.2">
      <c r="A393">
        <v>19217.169999999998</v>
      </c>
      <c r="B393">
        <v>-65.355999999999995</v>
      </c>
      <c r="C393">
        <v>-65.337000000000003</v>
      </c>
      <c r="D393">
        <v>3.0350000000000001</v>
      </c>
      <c r="E393">
        <v>64.009</v>
      </c>
      <c r="F393">
        <v>120</v>
      </c>
      <c r="G393">
        <v>67.331999999999994</v>
      </c>
      <c r="H393">
        <v>0.9234</v>
      </c>
    </row>
    <row r="394" spans="1:8" x14ac:dyDescent="0.2">
      <c r="A394">
        <v>19219.059000000001</v>
      </c>
      <c r="B394">
        <v>-65.412999999999997</v>
      </c>
      <c r="C394">
        <v>-65.394000000000005</v>
      </c>
      <c r="D394">
        <v>3.008</v>
      </c>
      <c r="E394">
        <v>65.25</v>
      </c>
      <c r="F394">
        <v>120</v>
      </c>
      <c r="G394">
        <v>67.515000000000001</v>
      </c>
      <c r="H394">
        <v>0.94589999999999996</v>
      </c>
    </row>
    <row r="395" spans="1:8" x14ac:dyDescent="0.2">
      <c r="A395">
        <v>19220.951000000001</v>
      </c>
      <c r="B395">
        <v>-65.468000000000004</v>
      </c>
      <c r="C395">
        <v>-65.448999999999998</v>
      </c>
      <c r="D395">
        <v>2.8889999999999998</v>
      </c>
      <c r="E395">
        <v>71.742999999999995</v>
      </c>
      <c r="F395">
        <v>120</v>
      </c>
      <c r="G395">
        <v>66.757000000000005</v>
      </c>
      <c r="H395">
        <v>1.0665</v>
      </c>
    </row>
    <row r="396" spans="1:8" x14ac:dyDescent="0.2">
      <c r="A396">
        <v>19222.84</v>
      </c>
      <c r="B396">
        <v>-65.524000000000001</v>
      </c>
      <c r="C396">
        <v>-65.504000000000005</v>
      </c>
      <c r="D396">
        <v>2.9239999999999999</v>
      </c>
      <c r="E396">
        <v>78.224000000000004</v>
      </c>
      <c r="F396">
        <v>120</v>
      </c>
      <c r="G396">
        <v>66.600999999999999</v>
      </c>
      <c r="H396">
        <v>1.1942999999999999</v>
      </c>
    </row>
    <row r="397" spans="1:8" x14ac:dyDescent="0.2">
      <c r="A397">
        <v>19224.728999999999</v>
      </c>
      <c r="B397">
        <v>-65.58</v>
      </c>
      <c r="C397">
        <v>-65.56</v>
      </c>
      <c r="D397">
        <v>2.9889999999999999</v>
      </c>
      <c r="E397">
        <v>76.185000000000002</v>
      </c>
      <c r="F397">
        <v>120</v>
      </c>
      <c r="G397">
        <v>66.941000000000003</v>
      </c>
      <c r="H397">
        <v>1.1529</v>
      </c>
    </row>
    <row r="398" spans="1:8" x14ac:dyDescent="0.2">
      <c r="A398">
        <v>19226.636999999999</v>
      </c>
      <c r="B398">
        <v>-65.637</v>
      </c>
      <c r="C398">
        <v>-65.616</v>
      </c>
      <c r="D398">
        <v>2.9279999999999999</v>
      </c>
      <c r="E398">
        <v>78.075000000000003</v>
      </c>
      <c r="F398">
        <v>120</v>
      </c>
      <c r="G398">
        <v>66.515000000000001</v>
      </c>
      <c r="H398">
        <v>1.1907000000000001</v>
      </c>
    </row>
    <row r="399" spans="1:8" x14ac:dyDescent="0.2">
      <c r="A399">
        <v>19228.532999999999</v>
      </c>
      <c r="B399">
        <v>-65.691000000000003</v>
      </c>
      <c r="C399">
        <v>-65.67</v>
      </c>
      <c r="D399">
        <v>2.831</v>
      </c>
      <c r="E399">
        <v>83.468999999999994</v>
      </c>
      <c r="F399">
        <v>120</v>
      </c>
      <c r="G399">
        <v>66.227000000000004</v>
      </c>
      <c r="H399">
        <v>1.3031999999999999</v>
      </c>
    </row>
    <row r="400" spans="1:8" x14ac:dyDescent="0.2">
      <c r="A400">
        <v>19230.425999999999</v>
      </c>
      <c r="B400">
        <v>-65.747</v>
      </c>
      <c r="C400">
        <v>-65.725999999999999</v>
      </c>
      <c r="D400">
        <v>2.9420000000000002</v>
      </c>
      <c r="E400">
        <v>85.343999999999994</v>
      </c>
      <c r="F400">
        <v>120</v>
      </c>
      <c r="G400">
        <v>66.067999999999998</v>
      </c>
      <c r="H400">
        <v>1.3437000000000001</v>
      </c>
    </row>
    <row r="401" spans="1:8" x14ac:dyDescent="0.2">
      <c r="A401">
        <v>19232.313999999998</v>
      </c>
      <c r="B401">
        <v>-65.801000000000002</v>
      </c>
      <c r="C401">
        <v>-65.78</v>
      </c>
      <c r="D401">
        <v>2.8540000000000001</v>
      </c>
      <c r="E401">
        <v>85.064999999999998</v>
      </c>
      <c r="F401">
        <v>120</v>
      </c>
      <c r="G401">
        <v>66.239999999999995</v>
      </c>
      <c r="H401">
        <v>1.3383</v>
      </c>
    </row>
    <row r="402" spans="1:8" x14ac:dyDescent="0.2">
      <c r="A402">
        <v>19234.205000000002</v>
      </c>
      <c r="B402">
        <v>-65.858000000000004</v>
      </c>
      <c r="C402">
        <v>-65.834999999999994</v>
      </c>
      <c r="D402">
        <v>2.9489999999999998</v>
      </c>
      <c r="E402">
        <v>85.332999999999998</v>
      </c>
      <c r="F402">
        <v>120</v>
      </c>
      <c r="G402">
        <v>66.08</v>
      </c>
      <c r="H402">
        <v>1.3437000000000001</v>
      </c>
    </row>
    <row r="403" spans="1:8" x14ac:dyDescent="0.2">
      <c r="A403">
        <v>19236.096000000001</v>
      </c>
      <c r="B403">
        <v>-65.915000000000006</v>
      </c>
      <c r="C403">
        <v>-65.891999999999996</v>
      </c>
      <c r="D403">
        <v>3.0150000000000001</v>
      </c>
      <c r="E403">
        <v>84.619</v>
      </c>
      <c r="F403">
        <v>120</v>
      </c>
      <c r="G403">
        <v>66.281999999999996</v>
      </c>
      <c r="H403">
        <v>1.3284</v>
      </c>
    </row>
    <row r="404" spans="1:8" x14ac:dyDescent="0.2">
      <c r="A404">
        <v>19237.984</v>
      </c>
      <c r="B404">
        <v>-65.971999999999994</v>
      </c>
      <c r="C404">
        <v>-65.947999999999993</v>
      </c>
      <c r="D404">
        <v>2.9740000000000002</v>
      </c>
      <c r="E404">
        <v>81.233000000000004</v>
      </c>
      <c r="F404">
        <v>120</v>
      </c>
      <c r="G404">
        <v>66.421999999999997</v>
      </c>
      <c r="H404">
        <v>1.2564</v>
      </c>
    </row>
    <row r="405" spans="1:8" x14ac:dyDescent="0.2">
      <c r="A405">
        <v>19239.879000000001</v>
      </c>
      <c r="B405">
        <v>-66.028000000000006</v>
      </c>
      <c r="C405">
        <v>-66.004000000000005</v>
      </c>
      <c r="D405">
        <v>2.9470000000000001</v>
      </c>
      <c r="E405">
        <v>86.766999999999996</v>
      </c>
      <c r="F405">
        <v>120</v>
      </c>
      <c r="G405">
        <v>65.822000000000003</v>
      </c>
      <c r="H405">
        <v>1.3752</v>
      </c>
    </row>
    <row r="406" spans="1:8" x14ac:dyDescent="0.2">
      <c r="A406">
        <v>19241.768</v>
      </c>
      <c r="B406">
        <v>-66.087999999999994</v>
      </c>
      <c r="C406">
        <v>-66.063999999999993</v>
      </c>
      <c r="D406">
        <v>3.153</v>
      </c>
      <c r="E406">
        <v>107.465</v>
      </c>
      <c r="F406">
        <v>120</v>
      </c>
      <c r="G406">
        <v>64.234999999999999</v>
      </c>
      <c r="H406">
        <v>1.8909</v>
      </c>
    </row>
    <row r="407" spans="1:8" x14ac:dyDescent="0.2">
      <c r="A407">
        <v>19243.344000000001</v>
      </c>
      <c r="B407">
        <v>-66.138999999999996</v>
      </c>
      <c r="C407">
        <v>-66.114999999999995</v>
      </c>
      <c r="D407">
        <v>3.2440000000000002</v>
      </c>
      <c r="E407">
        <v>113.09</v>
      </c>
      <c r="F407">
        <v>120</v>
      </c>
      <c r="G407">
        <v>64.054000000000002</v>
      </c>
      <c r="H407">
        <v>2.0556000000000001</v>
      </c>
    </row>
    <row r="408" spans="1:8" x14ac:dyDescent="0.2">
      <c r="A408">
        <v>19244.907999999999</v>
      </c>
      <c r="B408">
        <v>-66.194000000000003</v>
      </c>
      <c r="C408">
        <v>-66.17</v>
      </c>
      <c r="D408">
        <v>3.4860000000000002</v>
      </c>
      <c r="E408">
        <v>114.752</v>
      </c>
      <c r="F408">
        <v>120</v>
      </c>
      <c r="G408">
        <v>63.856000000000002</v>
      </c>
      <c r="H408">
        <v>2.1059999999999999</v>
      </c>
    </row>
    <row r="409" spans="1:8" x14ac:dyDescent="0.2">
      <c r="A409">
        <v>19246.773000000001</v>
      </c>
      <c r="B409">
        <v>-66.251000000000005</v>
      </c>
      <c r="C409">
        <v>-66.225999999999999</v>
      </c>
      <c r="D409">
        <v>3.016</v>
      </c>
      <c r="E409">
        <v>117.489</v>
      </c>
      <c r="F409">
        <v>120</v>
      </c>
      <c r="G409">
        <v>63.576000000000001</v>
      </c>
      <c r="H409">
        <v>2.1924000000000001</v>
      </c>
    </row>
    <row r="410" spans="1:8" x14ac:dyDescent="0.2">
      <c r="A410">
        <v>19248.641</v>
      </c>
      <c r="B410">
        <v>-66.311000000000007</v>
      </c>
      <c r="C410">
        <v>-66.284999999999997</v>
      </c>
      <c r="D410">
        <v>3.1829999999999998</v>
      </c>
      <c r="E410">
        <v>120.081</v>
      </c>
      <c r="F410">
        <v>120</v>
      </c>
      <c r="G410">
        <v>63.472000000000001</v>
      </c>
      <c r="H410">
        <v>2.2779000000000003</v>
      </c>
    </row>
    <row r="411" spans="1:8" x14ac:dyDescent="0.2">
      <c r="A411">
        <v>19250.508000000002</v>
      </c>
      <c r="B411">
        <v>-66.364000000000004</v>
      </c>
      <c r="C411">
        <v>-66.337000000000003</v>
      </c>
      <c r="D411">
        <v>2.7949999999999999</v>
      </c>
      <c r="E411">
        <v>123.547</v>
      </c>
      <c r="F411">
        <v>120</v>
      </c>
      <c r="G411">
        <v>62.795000000000002</v>
      </c>
      <c r="H411">
        <v>2.3967000000000001</v>
      </c>
    </row>
    <row r="412" spans="1:8" x14ac:dyDescent="0.2">
      <c r="A412">
        <v>19252.373</v>
      </c>
      <c r="B412">
        <v>-66.42</v>
      </c>
      <c r="C412">
        <v>-66.393000000000001</v>
      </c>
      <c r="D412">
        <v>2.996</v>
      </c>
      <c r="E412">
        <v>126.56399999999999</v>
      </c>
      <c r="F412">
        <v>120</v>
      </c>
      <c r="G412">
        <v>62.777999999999999</v>
      </c>
      <c r="H412">
        <v>2.5047000000000001</v>
      </c>
    </row>
    <row r="413" spans="1:8" x14ac:dyDescent="0.2">
      <c r="A413">
        <v>19253.925999999999</v>
      </c>
      <c r="B413">
        <v>-66.474000000000004</v>
      </c>
      <c r="C413">
        <v>-66.447000000000003</v>
      </c>
      <c r="D413">
        <v>3.4430000000000001</v>
      </c>
      <c r="E413">
        <v>150.92400000000001</v>
      </c>
      <c r="F413">
        <v>120</v>
      </c>
      <c r="G413">
        <v>60.47</v>
      </c>
      <c r="H413">
        <v>3.6099000000000001</v>
      </c>
    </row>
    <row r="414" spans="1:8" x14ac:dyDescent="0.2">
      <c r="A414">
        <v>19255.800999999999</v>
      </c>
      <c r="B414">
        <v>-66.528999999999996</v>
      </c>
      <c r="C414">
        <v>-66.501000000000005</v>
      </c>
      <c r="D414">
        <v>2.9129999999999998</v>
      </c>
      <c r="E414">
        <v>153.678</v>
      </c>
      <c r="F414">
        <v>120</v>
      </c>
      <c r="G414">
        <v>59.523000000000003</v>
      </c>
      <c r="H414">
        <v>3.7701000000000002</v>
      </c>
    </row>
    <row r="415" spans="1:8" x14ac:dyDescent="0.2">
      <c r="A415">
        <v>19257.370999999999</v>
      </c>
      <c r="B415">
        <v>-66.584000000000003</v>
      </c>
      <c r="C415">
        <v>-66.555999999999997</v>
      </c>
      <c r="D415">
        <v>3.4649999999999999</v>
      </c>
      <c r="E415">
        <v>167.691</v>
      </c>
      <c r="F415">
        <v>120</v>
      </c>
      <c r="G415">
        <v>58.869</v>
      </c>
      <c r="H415">
        <v>4.7457000000000003</v>
      </c>
    </row>
    <row r="416" spans="1:8" x14ac:dyDescent="0.2">
      <c r="A416">
        <v>19259.248</v>
      </c>
      <c r="B416">
        <v>-66.637</v>
      </c>
      <c r="C416">
        <v>-66.608999999999995</v>
      </c>
      <c r="D416">
        <v>2.82</v>
      </c>
      <c r="E416">
        <v>167.92</v>
      </c>
      <c r="F416">
        <v>120</v>
      </c>
      <c r="G416">
        <v>59.009</v>
      </c>
      <c r="H416">
        <v>4.7645999999999997</v>
      </c>
    </row>
    <row r="417" spans="1:8" x14ac:dyDescent="0.2">
      <c r="A417">
        <v>19260.809000000001</v>
      </c>
      <c r="B417">
        <v>-66.69</v>
      </c>
      <c r="C417">
        <v>-66.661000000000001</v>
      </c>
      <c r="D417">
        <v>3.375</v>
      </c>
      <c r="E417">
        <v>159.77799999999999</v>
      </c>
      <c r="F417">
        <v>120</v>
      </c>
      <c r="G417">
        <v>60.009</v>
      </c>
      <c r="H417">
        <v>4.1570999999999998</v>
      </c>
    </row>
    <row r="418" spans="1:8" x14ac:dyDescent="0.2">
      <c r="A418">
        <v>19262.988000000001</v>
      </c>
      <c r="B418">
        <v>-66.748000000000005</v>
      </c>
      <c r="C418">
        <v>-66.718999999999994</v>
      </c>
      <c r="D418">
        <v>2.641</v>
      </c>
      <c r="E418">
        <v>152.233</v>
      </c>
      <c r="F418">
        <v>120</v>
      </c>
      <c r="G418">
        <v>60.643999999999998</v>
      </c>
      <c r="H418">
        <v>3.6846000000000005</v>
      </c>
    </row>
    <row r="419" spans="1:8" x14ac:dyDescent="0.2">
      <c r="A419">
        <v>19264.855</v>
      </c>
      <c r="B419">
        <v>-66.801000000000002</v>
      </c>
      <c r="C419">
        <v>-66.771000000000001</v>
      </c>
      <c r="D419">
        <v>2.8159999999999998</v>
      </c>
      <c r="E419">
        <v>151.01499999999999</v>
      </c>
      <c r="F419">
        <v>120</v>
      </c>
      <c r="G419">
        <v>60.445999999999998</v>
      </c>
      <c r="H419">
        <v>3.6153000000000004</v>
      </c>
    </row>
    <row r="420" spans="1:8" x14ac:dyDescent="0.2">
      <c r="A420">
        <v>19266.738000000001</v>
      </c>
      <c r="B420">
        <v>-66.852000000000004</v>
      </c>
      <c r="C420">
        <v>-66.822000000000003</v>
      </c>
      <c r="D420">
        <v>2.6869999999999998</v>
      </c>
      <c r="E420">
        <v>150.953</v>
      </c>
      <c r="F420">
        <v>120</v>
      </c>
      <c r="G420">
        <v>60.448</v>
      </c>
      <c r="H420">
        <v>3.6116999999999999</v>
      </c>
    </row>
    <row r="421" spans="1:8" x14ac:dyDescent="0.2">
      <c r="A421">
        <v>19268.620999999999</v>
      </c>
      <c r="B421">
        <v>-66.905000000000001</v>
      </c>
      <c r="C421">
        <v>-66.875</v>
      </c>
      <c r="D421">
        <v>2.802</v>
      </c>
      <c r="E421">
        <v>154.66399999999999</v>
      </c>
      <c r="F421">
        <v>120</v>
      </c>
      <c r="G421">
        <v>59.927</v>
      </c>
      <c r="H421">
        <v>3.8285999999999998</v>
      </c>
    </row>
    <row r="422" spans="1:8" x14ac:dyDescent="0.2">
      <c r="A422">
        <v>19270.486000000001</v>
      </c>
      <c r="B422">
        <v>-66.962999999999994</v>
      </c>
      <c r="C422">
        <v>-66.932000000000002</v>
      </c>
      <c r="D422">
        <v>3.06</v>
      </c>
      <c r="E422">
        <v>152.38</v>
      </c>
      <c r="F422">
        <v>120</v>
      </c>
      <c r="G422">
        <v>60.075000000000003</v>
      </c>
      <c r="H422">
        <v>3.6936</v>
      </c>
    </row>
    <row r="423" spans="1:8" x14ac:dyDescent="0.2">
      <c r="A423">
        <v>19272.043000000001</v>
      </c>
      <c r="B423">
        <v>-67.013999999999996</v>
      </c>
      <c r="C423">
        <v>-66.983000000000004</v>
      </c>
      <c r="D423">
        <v>3.266</v>
      </c>
      <c r="E423">
        <v>158.66999999999999</v>
      </c>
      <c r="F423">
        <v>120</v>
      </c>
      <c r="G423">
        <v>59.953000000000003</v>
      </c>
      <c r="H423">
        <v>4.0833000000000004</v>
      </c>
    </row>
    <row r="424" spans="1:8" x14ac:dyDescent="0.2">
      <c r="A424">
        <v>19273.91</v>
      </c>
      <c r="B424">
        <v>-67.066999999999993</v>
      </c>
      <c r="C424">
        <v>-67.036000000000001</v>
      </c>
      <c r="D424">
        <v>2.8330000000000002</v>
      </c>
      <c r="E424">
        <v>155.297</v>
      </c>
      <c r="F424">
        <v>120</v>
      </c>
      <c r="G424">
        <v>60.12</v>
      </c>
      <c r="H424">
        <v>3.8672999999999997</v>
      </c>
    </row>
    <row r="425" spans="1:8" x14ac:dyDescent="0.2">
      <c r="A425">
        <v>19275.455000000002</v>
      </c>
      <c r="B425">
        <v>-67.125</v>
      </c>
      <c r="C425">
        <v>-67.093000000000004</v>
      </c>
      <c r="D425">
        <v>3.6779999999999999</v>
      </c>
      <c r="E425">
        <v>154.69900000000001</v>
      </c>
      <c r="F425">
        <v>120</v>
      </c>
      <c r="G425">
        <v>59.981999999999999</v>
      </c>
      <c r="H425">
        <v>3.8312999999999997</v>
      </c>
    </row>
    <row r="426" spans="1:8" x14ac:dyDescent="0.2">
      <c r="A426">
        <v>19277.34</v>
      </c>
      <c r="B426">
        <v>-67.177999999999997</v>
      </c>
      <c r="C426">
        <v>-67.144999999999996</v>
      </c>
      <c r="D426">
        <v>2.8039999999999998</v>
      </c>
      <c r="E426">
        <v>152.50299999999999</v>
      </c>
      <c r="F426">
        <v>120</v>
      </c>
      <c r="G426">
        <v>60.271000000000001</v>
      </c>
      <c r="H426">
        <v>3.7008000000000001</v>
      </c>
    </row>
    <row r="427" spans="1:8" x14ac:dyDescent="0.2">
      <c r="A427">
        <v>19278.898000000001</v>
      </c>
      <c r="B427">
        <v>-67.230999999999995</v>
      </c>
      <c r="C427">
        <v>-67.197999999999993</v>
      </c>
      <c r="D427">
        <v>3.3860000000000001</v>
      </c>
      <c r="E427">
        <v>150.51499999999999</v>
      </c>
      <c r="F427">
        <v>120</v>
      </c>
      <c r="G427">
        <v>60.588000000000001</v>
      </c>
      <c r="H427">
        <v>3.5874000000000001</v>
      </c>
    </row>
    <row r="428" spans="1:8" x14ac:dyDescent="0.2">
      <c r="A428">
        <v>19281.083999999999</v>
      </c>
      <c r="B428">
        <v>-67.287000000000006</v>
      </c>
      <c r="C428">
        <v>-67.253</v>
      </c>
      <c r="D428">
        <v>2.524</v>
      </c>
      <c r="E428">
        <v>146.34299999999999</v>
      </c>
      <c r="F428">
        <v>120</v>
      </c>
      <c r="G428">
        <v>60.767000000000003</v>
      </c>
      <c r="H428">
        <v>3.3641999999999999</v>
      </c>
    </row>
    <row r="429" spans="1:8" x14ac:dyDescent="0.2">
      <c r="A429">
        <v>19282.657999999999</v>
      </c>
      <c r="B429">
        <v>-67.34</v>
      </c>
      <c r="C429">
        <v>-67.305999999999997</v>
      </c>
      <c r="D429">
        <v>3.3639999999999999</v>
      </c>
      <c r="E429">
        <v>146.636</v>
      </c>
      <c r="F429">
        <v>120</v>
      </c>
      <c r="G429">
        <v>60.511000000000003</v>
      </c>
      <c r="H429">
        <v>3.3786</v>
      </c>
    </row>
    <row r="430" spans="1:8" x14ac:dyDescent="0.2">
      <c r="A430">
        <v>19284.543000000001</v>
      </c>
      <c r="B430">
        <v>-67.391000000000005</v>
      </c>
      <c r="C430">
        <v>-67.356999999999999</v>
      </c>
      <c r="D430">
        <v>2.69</v>
      </c>
      <c r="E430">
        <v>150.05699999999999</v>
      </c>
      <c r="F430">
        <v>120</v>
      </c>
      <c r="G430">
        <v>60.539000000000001</v>
      </c>
      <c r="H430">
        <v>3.5622000000000003</v>
      </c>
    </row>
    <row r="431" spans="1:8" x14ac:dyDescent="0.2">
      <c r="A431">
        <v>19286.103999999999</v>
      </c>
      <c r="B431">
        <v>-67.441000000000003</v>
      </c>
      <c r="C431">
        <v>-67.406999999999996</v>
      </c>
      <c r="D431">
        <v>3.194</v>
      </c>
      <c r="E431">
        <v>146.50299999999999</v>
      </c>
      <c r="F431">
        <v>120</v>
      </c>
      <c r="G431">
        <v>60.677999999999997</v>
      </c>
      <c r="H431">
        <v>3.3723000000000001</v>
      </c>
    </row>
    <row r="432" spans="1:8" x14ac:dyDescent="0.2">
      <c r="A432">
        <v>19287.988000000001</v>
      </c>
      <c r="B432">
        <v>-67.491</v>
      </c>
      <c r="C432">
        <v>-67.456000000000003</v>
      </c>
      <c r="D432">
        <v>2.6349999999999998</v>
      </c>
      <c r="E432">
        <v>150.61000000000001</v>
      </c>
      <c r="F432">
        <v>120</v>
      </c>
      <c r="G432">
        <v>60.167000000000002</v>
      </c>
      <c r="H432">
        <v>3.5928</v>
      </c>
    </row>
    <row r="433" spans="1:8" x14ac:dyDescent="0.2">
      <c r="A433">
        <v>19289.877</v>
      </c>
      <c r="B433">
        <v>-67.548000000000002</v>
      </c>
      <c r="C433">
        <v>-67.513000000000005</v>
      </c>
      <c r="D433">
        <v>2.9729999999999999</v>
      </c>
      <c r="E433">
        <v>151.04900000000001</v>
      </c>
      <c r="F433">
        <v>120</v>
      </c>
      <c r="G433">
        <v>60.234000000000002</v>
      </c>
      <c r="H433">
        <v>3.6171000000000002</v>
      </c>
    </row>
    <row r="434" spans="1:8" x14ac:dyDescent="0.2">
      <c r="A434">
        <v>19291.768</v>
      </c>
      <c r="B434">
        <v>-67.606999999999999</v>
      </c>
      <c r="C434">
        <v>-67.570999999999998</v>
      </c>
      <c r="D434">
        <v>3.0830000000000002</v>
      </c>
      <c r="E434">
        <v>150.001</v>
      </c>
      <c r="F434">
        <v>120</v>
      </c>
      <c r="G434">
        <v>60.326000000000001</v>
      </c>
      <c r="H434">
        <v>3.5586000000000002</v>
      </c>
    </row>
    <row r="435" spans="1:8" x14ac:dyDescent="0.2">
      <c r="A435">
        <v>19293.655999999999</v>
      </c>
      <c r="B435">
        <v>-67.659000000000006</v>
      </c>
      <c r="C435">
        <v>-67.622</v>
      </c>
      <c r="D435">
        <v>2.7320000000000002</v>
      </c>
      <c r="E435">
        <v>149.06800000000001</v>
      </c>
      <c r="F435">
        <v>120</v>
      </c>
      <c r="G435">
        <v>60.554000000000002</v>
      </c>
      <c r="H435">
        <v>3.5082</v>
      </c>
    </row>
    <row r="436" spans="1:8" x14ac:dyDescent="0.2">
      <c r="A436">
        <v>19295.539000000001</v>
      </c>
      <c r="B436">
        <v>-67.715999999999994</v>
      </c>
      <c r="C436">
        <v>-67.680000000000007</v>
      </c>
      <c r="D436">
        <v>3.036</v>
      </c>
      <c r="E436">
        <v>149.739</v>
      </c>
      <c r="F436">
        <v>120</v>
      </c>
      <c r="G436">
        <v>60.323999999999998</v>
      </c>
      <c r="H436">
        <v>3.5442</v>
      </c>
    </row>
    <row r="437" spans="1:8" x14ac:dyDescent="0.2">
      <c r="A437">
        <v>19297.113000000001</v>
      </c>
      <c r="B437">
        <v>-67.766999999999996</v>
      </c>
      <c r="C437">
        <v>-67.73</v>
      </c>
      <c r="D437">
        <v>3.1739999999999999</v>
      </c>
      <c r="E437">
        <v>150.28299999999999</v>
      </c>
      <c r="F437">
        <v>120</v>
      </c>
      <c r="G437">
        <v>60.395000000000003</v>
      </c>
      <c r="H437">
        <v>3.5748000000000002</v>
      </c>
    </row>
    <row r="438" spans="1:8" x14ac:dyDescent="0.2">
      <c r="A438">
        <v>19299.006000000001</v>
      </c>
      <c r="B438">
        <v>-67.825000000000003</v>
      </c>
      <c r="C438">
        <v>-67.787999999999997</v>
      </c>
      <c r="D438">
        <v>3.0710000000000002</v>
      </c>
      <c r="E438">
        <v>153.03700000000001</v>
      </c>
      <c r="F438">
        <v>120</v>
      </c>
      <c r="G438">
        <v>60.16</v>
      </c>
      <c r="H438">
        <v>3.7313999999999998</v>
      </c>
    </row>
    <row r="439" spans="1:8" x14ac:dyDescent="0.2">
      <c r="A439">
        <v>19300.888999999999</v>
      </c>
      <c r="B439">
        <v>-67.878</v>
      </c>
      <c r="C439">
        <v>-67.84</v>
      </c>
      <c r="D439">
        <v>2.7970000000000002</v>
      </c>
      <c r="E439">
        <v>153.011</v>
      </c>
      <c r="F439">
        <v>120</v>
      </c>
      <c r="G439">
        <v>60.177999999999997</v>
      </c>
      <c r="H439">
        <v>3.7304999999999997</v>
      </c>
    </row>
    <row r="440" spans="1:8" x14ac:dyDescent="0.2">
      <c r="A440">
        <v>19302.775000000001</v>
      </c>
      <c r="B440">
        <v>-67.935000000000002</v>
      </c>
      <c r="C440">
        <v>-67.897000000000006</v>
      </c>
      <c r="D440">
        <v>2.9940000000000002</v>
      </c>
      <c r="E440">
        <v>152.90100000000001</v>
      </c>
      <c r="F440">
        <v>120</v>
      </c>
      <c r="G440">
        <v>60.024000000000001</v>
      </c>
      <c r="H440">
        <v>3.7242000000000002</v>
      </c>
    </row>
    <row r="441" spans="1:8" x14ac:dyDescent="0.2">
      <c r="A441">
        <v>19304.662</v>
      </c>
      <c r="B441">
        <v>-67.988</v>
      </c>
      <c r="C441">
        <v>-67.948999999999998</v>
      </c>
      <c r="D441">
        <v>2.786</v>
      </c>
      <c r="E441">
        <v>153.089</v>
      </c>
      <c r="F441">
        <v>120</v>
      </c>
      <c r="G441">
        <v>59.97</v>
      </c>
      <c r="H441">
        <v>3.7350000000000003</v>
      </c>
    </row>
    <row r="442" spans="1:8" x14ac:dyDescent="0.2">
      <c r="A442">
        <v>19306.539000000001</v>
      </c>
      <c r="B442">
        <v>-68.039000000000001</v>
      </c>
      <c r="C442">
        <v>-68</v>
      </c>
      <c r="D442">
        <v>2.6960000000000002</v>
      </c>
      <c r="E442">
        <v>155.245</v>
      </c>
      <c r="F442">
        <v>120</v>
      </c>
      <c r="G442">
        <v>59.88</v>
      </c>
      <c r="H442">
        <v>3.8645999999999998</v>
      </c>
    </row>
    <row r="443" spans="1:8" x14ac:dyDescent="0.2">
      <c r="A443">
        <v>19393.150000000001</v>
      </c>
      <c r="B443">
        <v>-68.054000000000002</v>
      </c>
      <c r="C443">
        <v>-68.054000000000002</v>
      </c>
      <c r="D443">
        <v>0</v>
      </c>
      <c r="E443">
        <v>156.14400000000001</v>
      </c>
      <c r="F443">
        <v>120</v>
      </c>
      <c r="G443">
        <v>59.606000000000002</v>
      </c>
      <c r="H443">
        <v>3.9203999999999999</v>
      </c>
    </row>
    <row r="444" spans="1:8" x14ac:dyDescent="0.2">
      <c r="A444">
        <v>19394.723000000002</v>
      </c>
      <c r="B444">
        <v>-68.111999999999995</v>
      </c>
      <c r="C444">
        <v>-68.111999999999995</v>
      </c>
      <c r="D444">
        <v>3.6629999999999998</v>
      </c>
      <c r="E444">
        <v>157.97999999999999</v>
      </c>
      <c r="F444">
        <v>120</v>
      </c>
      <c r="G444">
        <v>59.594999999999999</v>
      </c>
      <c r="H444">
        <v>4.0373999999999999</v>
      </c>
    </row>
    <row r="445" spans="1:8" x14ac:dyDescent="0.2">
      <c r="A445">
        <v>19396.294999999998</v>
      </c>
      <c r="B445">
        <v>-68.168000000000006</v>
      </c>
      <c r="C445">
        <v>-68.167000000000002</v>
      </c>
      <c r="D445">
        <v>3.5430000000000001</v>
      </c>
      <c r="E445">
        <v>155.11199999999999</v>
      </c>
      <c r="F445">
        <v>120</v>
      </c>
      <c r="G445">
        <v>60.164000000000001</v>
      </c>
      <c r="H445">
        <v>3.8565</v>
      </c>
    </row>
    <row r="446" spans="1:8" x14ac:dyDescent="0.2">
      <c r="A446">
        <v>19397.863000000001</v>
      </c>
      <c r="B446">
        <v>-68.225999999999999</v>
      </c>
      <c r="C446">
        <v>-68.224999999999994</v>
      </c>
      <c r="D446">
        <v>3.7</v>
      </c>
      <c r="E446">
        <v>150.304</v>
      </c>
      <c r="F446">
        <v>120</v>
      </c>
      <c r="G446">
        <v>60.424999999999997</v>
      </c>
      <c r="H446">
        <v>3.5756999999999999</v>
      </c>
    </row>
    <row r="447" spans="1:8" x14ac:dyDescent="0.2">
      <c r="A447">
        <v>19399.434000000001</v>
      </c>
      <c r="B447">
        <v>-68.283000000000001</v>
      </c>
      <c r="C447">
        <v>-68.281999999999996</v>
      </c>
      <c r="D447">
        <v>3.6360000000000001</v>
      </c>
      <c r="E447">
        <v>162</v>
      </c>
      <c r="F447">
        <v>120</v>
      </c>
      <c r="G447">
        <v>58.328000000000003</v>
      </c>
      <c r="H447">
        <v>4.3119000000000005</v>
      </c>
    </row>
    <row r="448" spans="1:8" x14ac:dyDescent="0.2">
      <c r="A448">
        <v>19401.008000000002</v>
      </c>
      <c r="B448">
        <v>-68.340999999999994</v>
      </c>
      <c r="C448">
        <v>-68.34</v>
      </c>
      <c r="D448">
        <v>3.6629999999999998</v>
      </c>
      <c r="E448">
        <v>174.79499999999999</v>
      </c>
      <c r="F448">
        <v>120</v>
      </c>
      <c r="G448">
        <v>57.779000000000003</v>
      </c>
      <c r="H448">
        <v>5.3811</v>
      </c>
    </row>
    <row r="449" spans="1:8" x14ac:dyDescent="0.2">
      <c r="A449">
        <v>19402.57</v>
      </c>
      <c r="B449">
        <v>-68.397000000000006</v>
      </c>
      <c r="C449">
        <v>-68.396000000000001</v>
      </c>
      <c r="D449">
        <v>3.5859999999999999</v>
      </c>
      <c r="E449">
        <v>175.31899999999999</v>
      </c>
      <c r="F449">
        <v>120</v>
      </c>
      <c r="G449">
        <v>57.761000000000003</v>
      </c>
      <c r="H449">
        <v>5.4333</v>
      </c>
    </row>
    <row r="450" spans="1:8" x14ac:dyDescent="0.2">
      <c r="A450">
        <v>19404.127</v>
      </c>
      <c r="B450">
        <v>-68.453000000000003</v>
      </c>
      <c r="C450">
        <v>-68.451999999999998</v>
      </c>
      <c r="D450">
        <v>3.5550000000000002</v>
      </c>
      <c r="E450">
        <v>175.12</v>
      </c>
      <c r="F450">
        <v>120</v>
      </c>
      <c r="G450">
        <v>57.845999999999997</v>
      </c>
      <c r="H450">
        <v>5.4135</v>
      </c>
    </row>
    <row r="451" spans="1:8" x14ac:dyDescent="0.2">
      <c r="A451">
        <v>19405.692999999999</v>
      </c>
      <c r="B451">
        <v>-68.507999999999996</v>
      </c>
      <c r="C451">
        <v>-68.507000000000005</v>
      </c>
      <c r="D451">
        <v>3.536</v>
      </c>
      <c r="E451">
        <v>174.68899999999999</v>
      </c>
      <c r="F451">
        <v>120</v>
      </c>
      <c r="G451">
        <v>57.802999999999997</v>
      </c>
      <c r="H451">
        <v>5.3712</v>
      </c>
    </row>
    <row r="452" spans="1:8" x14ac:dyDescent="0.2">
      <c r="A452">
        <v>19407.263999999999</v>
      </c>
      <c r="B452">
        <v>-68.561000000000007</v>
      </c>
      <c r="C452">
        <v>-68.558999999999997</v>
      </c>
      <c r="D452">
        <v>3.3159999999999998</v>
      </c>
      <c r="E452">
        <v>174.62100000000001</v>
      </c>
      <c r="F452">
        <v>120</v>
      </c>
      <c r="G452">
        <v>57.874000000000002</v>
      </c>
      <c r="H452">
        <v>5.3639999999999999</v>
      </c>
    </row>
    <row r="453" spans="1:8" x14ac:dyDescent="0.2">
      <c r="A453">
        <v>19408.831999999999</v>
      </c>
      <c r="B453">
        <v>-68.619</v>
      </c>
      <c r="C453">
        <v>-68.617000000000004</v>
      </c>
      <c r="D453">
        <v>3.7029999999999998</v>
      </c>
      <c r="E453">
        <v>174.214</v>
      </c>
      <c r="F453">
        <v>120</v>
      </c>
      <c r="G453">
        <v>57.927</v>
      </c>
      <c r="H453">
        <v>5.3244000000000007</v>
      </c>
    </row>
    <row r="454" spans="1:8" x14ac:dyDescent="0.2">
      <c r="A454">
        <v>19410.407999999999</v>
      </c>
      <c r="B454">
        <v>-68.677000000000007</v>
      </c>
      <c r="C454">
        <v>-68.674999999999997</v>
      </c>
      <c r="D454">
        <v>3.6869999999999998</v>
      </c>
      <c r="E454">
        <v>174.55</v>
      </c>
      <c r="F454">
        <v>120</v>
      </c>
      <c r="G454">
        <v>57.868000000000002</v>
      </c>
      <c r="H454">
        <v>5.3577000000000004</v>
      </c>
    </row>
    <row r="455" spans="1:8" x14ac:dyDescent="0.2">
      <c r="A455">
        <v>19411.984</v>
      </c>
      <c r="B455">
        <v>-68.734999999999999</v>
      </c>
      <c r="C455">
        <v>-68.733000000000004</v>
      </c>
      <c r="D455">
        <v>3.6920000000000002</v>
      </c>
      <c r="E455">
        <v>174.00200000000001</v>
      </c>
      <c r="F455">
        <v>120</v>
      </c>
      <c r="G455">
        <v>57.9</v>
      </c>
      <c r="H455">
        <v>5.3046000000000006</v>
      </c>
    </row>
    <row r="456" spans="1:8" x14ac:dyDescent="0.2">
      <c r="A456">
        <v>19413.557000000001</v>
      </c>
      <c r="B456">
        <v>-68.793000000000006</v>
      </c>
      <c r="C456">
        <v>-68.790999999999997</v>
      </c>
      <c r="D456">
        <v>3.6819999999999999</v>
      </c>
      <c r="E456">
        <v>174.36699999999999</v>
      </c>
      <c r="F456">
        <v>120</v>
      </c>
      <c r="G456">
        <v>57.872999999999998</v>
      </c>
      <c r="H456">
        <v>5.3396999999999997</v>
      </c>
    </row>
    <row r="457" spans="1:8" x14ac:dyDescent="0.2">
      <c r="A457">
        <v>19415.127</v>
      </c>
      <c r="B457">
        <v>-68.849999999999994</v>
      </c>
      <c r="C457">
        <v>-68.846999999999994</v>
      </c>
      <c r="D457">
        <v>3.5710000000000002</v>
      </c>
      <c r="E457">
        <v>174.81899999999999</v>
      </c>
      <c r="F457">
        <v>120</v>
      </c>
      <c r="G457">
        <v>57.837000000000003</v>
      </c>
      <c r="H457">
        <v>5.3837999999999999</v>
      </c>
    </row>
    <row r="458" spans="1:8" x14ac:dyDescent="0.2">
      <c r="A458">
        <v>19416.701000000001</v>
      </c>
      <c r="B458">
        <v>-68.903999999999996</v>
      </c>
      <c r="C458">
        <v>-68.902000000000001</v>
      </c>
      <c r="D458">
        <v>3.4649999999999999</v>
      </c>
      <c r="E458">
        <v>174.727</v>
      </c>
      <c r="F458">
        <v>120</v>
      </c>
      <c r="G458">
        <v>57.814</v>
      </c>
      <c r="H458">
        <v>5.3748000000000005</v>
      </c>
    </row>
    <row r="459" spans="1:8" x14ac:dyDescent="0.2">
      <c r="A459">
        <v>19417.969000000001</v>
      </c>
      <c r="B459">
        <v>-68.956000000000003</v>
      </c>
      <c r="C459">
        <v>-68.953000000000003</v>
      </c>
      <c r="D459">
        <v>4.0590000000000002</v>
      </c>
      <c r="E459">
        <v>174.01599999999999</v>
      </c>
      <c r="F459">
        <v>120</v>
      </c>
      <c r="G459">
        <v>57.89</v>
      </c>
      <c r="H459">
        <v>5.3054999999999994</v>
      </c>
    </row>
    <row r="460" spans="1:8" x14ac:dyDescent="0.2">
      <c r="A460">
        <v>19419.223000000002</v>
      </c>
      <c r="B460">
        <v>-69.009</v>
      </c>
      <c r="C460">
        <v>-69.006</v>
      </c>
      <c r="D460">
        <v>4.1879999999999997</v>
      </c>
      <c r="E460">
        <v>173.767</v>
      </c>
      <c r="F460">
        <v>120</v>
      </c>
      <c r="G460">
        <v>57.884</v>
      </c>
      <c r="H460">
        <v>5.2820999999999998</v>
      </c>
    </row>
    <row r="461" spans="1:8" x14ac:dyDescent="0.2">
      <c r="A461">
        <v>19420.793000000001</v>
      </c>
      <c r="B461">
        <v>-69.06</v>
      </c>
      <c r="C461">
        <v>-69.057000000000002</v>
      </c>
      <c r="D461">
        <v>3.2559999999999998</v>
      </c>
      <c r="E461">
        <v>174.19200000000001</v>
      </c>
      <c r="F461">
        <v>120</v>
      </c>
      <c r="G461">
        <v>57.863999999999997</v>
      </c>
      <c r="H461">
        <v>5.3225999999999996</v>
      </c>
    </row>
    <row r="462" spans="1:8" x14ac:dyDescent="0.2">
      <c r="A462">
        <v>19422.368999999999</v>
      </c>
      <c r="B462">
        <v>-69.111000000000004</v>
      </c>
      <c r="C462">
        <v>-69.108000000000004</v>
      </c>
      <c r="D462">
        <v>3.2170000000000001</v>
      </c>
      <c r="E462">
        <v>174.958</v>
      </c>
      <c r="F462">
        <v>120</v>
      </c>
      <c r="G462">
        <v>57.826000000000001</v>
      </c>
      <c r="H462">
        <v>5.3973000000000004</v>
      </c>
    </row>
    <row r="463" spans="1:8" x14ac:dyDescent="0.2">
      <c r="A463">
        <v>19423.942999999999</v>
      </c>
      <c r="B463">
        <v>-69.167000000000002</v>
      </c>
      <c r="C463">
        <v>-69.164000000000001</v>
      </c>
      <c r="D463">
        <v>3.55</v>
      </c>
      <c r="E463">
        <v>174.24700000000001</v>
      </c>
      <c r="F463">
        <v>120</v>
      </c>
      <c r="G463">
        <v>57.83</v>
      </c>
      <c r="H463">
        <v>5.3280000000000003</v>
      </c>
    </row>
    <row r="464" spans="1:8" x14ac:dyDescent="0.2">
      <c r="A464">
        <v>19425.513999999999</v>
      </c>
      <c r="B464">
        <v>-69.224999999999994</v>
      </c>
      <c r="C464">
        <v>-69.221000000000004</v>
      </c>
      <c r="D464">
        <v>3.6880000000000002</v>
      </c>
      <c r="E464">
        <v>174.59100000000001</v>
      </c>
      <c r="F464">
        <v>120</v>
      </c>
      <c r="G464">
        <v>57.848999999999997</v>
      </c>
      <c r="H464">
        <v>5.3613</v>
      </c>
    </row>
    <row r="465" spans="1:8" x14ac:dyDescent="0.2">
      <c r="A465">
        <v>19427.09</v>
      </c>
      <c r="B465">
        <v>-69.275000000000006</v>
      </c>
      <c r="C465">
        <v>-69.271000000000001</v>
      </c>
      <c r="D465">
        <v>3.1669999999999998</v>
      </c>
      <c r="E465">
        <v>174.20500000000001</v>
      </c>
      <c r="F465">
        <v>120</v>
      </c>
      <c r="G465">
        <v>57.837000000000003</v>
      </c>
      <c r="H465">
        <v>5.3235000000000001</v>
      </c>
    </row>
    <row r="466" spans="1:8" x14ac:dyDescent="0.2">
      <c r="A466">
        <v>19428.662</v>
      </c>
      <c r="B466">
        <v>-69.326999999999998</v>
      </c>
      <c r="C466">
        <v>-69.323999999999998</v>
      </c>
      <c r="D466">
        <v>3.3260000000000001</v>
      </c>
      <c r="E466">
        <v>174.22300000000001</v>
      </c>
      <c r="F466">
        <v>120</v>
      </c>
      <c r="G466">
        <v>57.8</v>
      </c>
      <c r="H466">
        <v>5.3253000000000004</v>
      </c>
    </row>
    <row r="467" spans="1:8" x14ac:dyDescent="0.2">
      <c r="A467">
        <v>19430.234</v>
      </c>
      <c r="B467">
        <v>-69.381</v>
      </c>
      <c r="C467">
        <v>-69.376999999999995</v>
      </c>
      <c r="D467">
        <v>3.4020000000000001</v>
      </c>
      <c r="E467">
        <v>173.786</v>
      </c>
      <c r="F467">
        <v>120</v>
      </c>
      <c r="G467">
        <v>57.831000000000003</v>
      </c>
      <c r="H467">
        <v>5.2839000000000009</v>
      </c>
    </row>
    <row r="468" spans="1:8" x14ac:dyDescent="0.2">
      <c r="A468">
        <v>19431.811000000002</v>
      </c>
      <c r="B468">
        <v>-69.433999999999997</v>
      </c>
      <c r="C468">
        <v>-69.430000000000007</v>
      </c>
      <c r="D468">
        <v>3.3559999999999999</v>
      </c>
      <c r="E468">
        <v>174.50899999999999</v>
      </c>
      <c r="F468">
        <v>120</v>
      </c>
      <c r="G468">
        <v>57.777000000000001</v>
      </c>
      <c r="H468">
        <v>5.3532000000000002</v>
      </c>
    </row>
    <row r="469" spans="1:8" x14ac:dyDescent="0.2">
      <c r="A469">
        <v>19433.383000000002</v>
      </c>
      <c r="B469">
        <v>-69.483999999999995</v>
      </c>
      <c r="C469">
        <v>-69.48</v>
      </c>
      <c r="D469">
        <v>3.1880000000000002</v>
      </c>
      <c r="E469">
        <v>175.47800000000001</v>
      </c>
      <c r="F469">
        <v>120</v>
      </c>
      <c r="G469">
        <v>57.781999999999996</v>
      </c>
      <c r="H469">
        <v>5.4486000000000008</v>
      </c>
    </row>
    <row r="470" spans="1:8" x14ac:dyDescent="0.2">
      <c r="A470">
        <v>19434.956999999999</v>
      </c>
      <c r="B470">
        <v>-69.537000000000006</v>
      </c>
      <c r="C470">
        <v>-69.533000000000001</v>
      </c>
      <c r="D470">
        <v>3.33</v>
      </c>
      <c r="E470">
        <v>174.78</v>
      </c>
      <c r="F470">
        <v>120</v>
      </c>
      <c r="G470">
        <v>57.735999999999997</v>
      </c>
      <c r="H470">
        <v>5.3802000000000003</v>
      </c>
    </row>
    <row r="471" spans="1:8" x14ac:dyDescent="0.2">
      <c r="A471">
        <v>19436.84</v>
      </c>
      <c r="B471">
        <v>-69.594999999999999</v>
      </c>
      <c r="C471">
        <v>-69.59</v>
      </c>
      <c r="D471">
        <v>3.0550000000000002</v>
      </c>
      <c r="E471">
        <v>174.911</v>
      </c>
      <c r="F471">
        <v>120</v>
      </c>
      <c r="G471">
        <v>57.731000000000002</v>
      </c>
      <c r="H471">
        <v>5.3928000000000003</v>
      </c>
    </row>
    <row r="472" spans="1:8" x14ac:dyDescent="0.2">
      <c r="A472">
        <v>19438.414000000001</v>
      </c>
      <c r="B472">
        <v>-69.644999999999996</v>
      </c>
      <c r="C472">
        <v>-69.64</v>
      </c>
      <c r="D472">
        <v>3.1949999999999998</v>
      </c>
      <c r="E472">
        <v>175.49199999999999</v>
      </c>
      <c r="F472">
        <v>120</v>
      </c>
      <c r="G472">
        <v>57.683</v>
      </c>
      <c r="H472">
        <v>5.4504000000000001</v>
      </c>
    </row>
    <row r="473" spans="1:8" x14ac:dyDescent="0.2">
      <c r="A473">
        <v>19440.294999999998</v>
      </c>
      <c r="B473">
        <v>-69.703000000000003</v>
      </c>
      <c r="C473">
        <v>-69.697999999999993</v>
      </c>
      <c r="D473">
        <v>3.048</v>
      </c>
      <c r="E473">
        <v>174.65600000000001</v>
      </c>
      <c r="F473">
        <v>120</v>
      </c>
      <c r="G473">
        <v>57.744</v>
      </c>
      <c r="H473">
        <v>5.3676000000000004</v>
      </c>
    </row>
    <row r="474" spans="1:8" x14ac:dyDescent="0.2">
      <c r="A474">
        <v>19441.853999999999</v>
      </c>
      <c r="B474">
        <v>-69.754999999999995</v>
      </c>
      <c r="C474">
        <v>-69.75</v>
      </c>
      <c r="D474">
        <v>3.355</v>
      </c>
      <c r="E474">
        <v>174.19200000000001</v>
      </c>
      <c r="F474">
        <v>120</v>
      </c>
      <c r="G474">
        <v>57.709000000000003</v>
      </c>
      <c r="H474">
        <v>5.3225999999999996</v>
      </c>
    </row>
    <row r="475" spans="1:8" x14ac:dyDescent="0.2">
      <c r="A475">
        <v>19443.715</v>
      </c>
      <c r="B475">
        <v>-69.813000000000002</v>
      </c>
      <c r="C475">
        <v>-69.808000000000007</v>
      </c>
      <c r="D475">
        <v>3.1110000000000002</v>
      </c>
      <c r="E475">
        <v>173.74199999999999</v>
      </c>
      <c r="F475">
        <v>120</v>
      </c>
      <c r="G475">
        <v>57.673000000000002</v>
      </c>
      <c r="H475">
        <v>5.2793999999999999</v>
      </c>
    </row>
    <row r="476" spans="1:8" x14ac:dyDescent="0.2">
      <c r="A476">
        <v>19445.294999999998</v>
      </c>
      <c r="B476">
        <v>-69.863</v>
      </c>
      <c r="C476">
        <v>-69.858000000000004</v>
      </c>
      <c r="D476">
        <v>3.165</v>
      </c>
      <c r="E476">
        <v>175.35599999999999</v>
      </c>
      <c r="F476">
        <v>120</v>
      </c>
      <c r="G476">
        <v>57.686999999999998</v>
      </c>
      <c r="H476">
        <v>5.4369000000000005</v>
      </c>
    </row>
    <row r="477" spans="1:8" x14ac:dyDescent="0.2">
      <c r="A477">
        <v>19446.870999999999</v>
      </c>
      <c r="B477">
        <v>-69.914000000000001</v>
      </c>
      <c r="C477">
        <v>-69.909000000000006</v>
      </c>
      <c r="D477">
        <v>3.2429999999999999</v>
      </c>
      <c r="E477">
        <v>175.446</v>
      </c>
      <c r="F477">
        <v>120</v>
      </c>
      <c r="G477">
        <v>57.677999999999997</v>
      </c>
      <c r="H477">
        <v>5.4459</v>
      </c>
    </row>
    <row r="478" spans="1:8" x14ac:dyDescent="0.2">
      <c r="A478">
        <v>19448.758000000002</v>
      </c>
      <c r="B478">
        <v>-69.974000000000004</v>
      </c>
      <c r="C478">
        <v>-69.968999999999994</v>
      </c>
      <c r="D478">
        <v>3.1680000000000001</v>
      </c>
      <c r="E478">
        <v>174.78200000000001</v>
      </c>
      <c r="F478">
        <v>120</v>
      </c>
      <c r="G478">
        <v>57.679000000000002</v>
      </c>
      <c r="H478">
        <v>5.3802000000000003</v>
      </c>
    </row>
    <row r="479" spans="1:8" x14ac:dyDescent="0.2">
      <c r="A479">
        <v>19450.645</v>
      </c>
      <c r="B479">
        <v>-70.031999999999996</v>
      </c>
      <c r="C479">
        <v>-70.025999999999996</v>
      </c>
      <c r="D479">
        <v>3.0209999999999999</v>
      </c>
      <c r="E479">
        <v>175.09899999999999</v>
      </c>
      <c r="F479">
        <v>120</v>
      </c>
      <c r="G479">
        <v>57.674999999999997</v>
      </c>
      <c r="H479">
        <v>5.4116999999999997</v>
      </c>
    </row>
    <row r="480" spans="1:8" x14ac:dyDescent="0.2">
      <c r="A480">
        <v>19452.215</v>
      </c>
      <c r="B480">
        <v>-70.084000000000003</v>
      </c>
      <c r="C480">
        <v>-70.078000000000003</v>
      </c>
      <c r="D480">
        <v>3.335</v>
      </c>
      <c r="E480">
        <v>175.08199999999999</v>
      </c>
      <c r="F480">
        <v>120</v>
      </c>
      <c r="G480">
        <v>57.68</v>
      </c>
      <c r="H480">
        <v>5.4099000000000004</v>
      </c>
    </row>
    <row r="481" spans="1:8" x14ac:dyDescent="0.2">
      <c r="A481">
        <v>19453.787</v>
      </c>
      <c r="B481">
        <v>-70.135999999999996</v>
      </c>
      <c r="C481">
        <v>-70.13</v>
      </c>
      <c r="D481">
        <v>3.2789999999999999</v>
      </c>
      <c r="E481">
        <v>174.62200000000001</v>
      </c>
      <c r="F481">
        <v>120</v>
      </c>
      <c r="G481">
        <v>57.71</v>
      </c>
      <c r="H481">
        <v>5.3639999999999999</v>
      </c>
    </row>
    <row r="482" spans="1:8" x14ac:dyDescent="0.2">
      <c r="A482">
        <v>19455.675999999999</v>
      </c>
      <c r="B482">
        <v>-70.192999999999998</v>
      </c>
      <c r="C482">
        <v>-70.186999999999998</v>
      </c>
      <c r="D482">
        <v>3.0089999999999999</v>
      </c>
      <c r="E482">
        <v>174.76</v>
      </c>
      <c r="F482">
        <v>120</v>
      </c>
      <c r="G482">
        <v>57.686</v>
      </c>
      <c r="H482">
        <v>5.3774999999999995</v>
      </c>
    </row>
    <row r="483" spans="1:8" x14ac:dyDescent="0.2">
      <c r="A483">
        <v>19457.248</v>
      </c>
      <c r="B483">
        <v>-70.247</v>
      </c>
      <c r="C483">
        <v>-70.239999999999995</v>
      </c>
      <c r="D483">
        <v>3.4209999999999998</v>
      </c>
      <c r="E483">
        <v>175.69300000000001</v>
      </c>
      <c r="F483">
        <v>120</v>
      </c>
      <c r="G483">
        <v>57.704000000000001</v>
      </c>
      <c r="H483">
        <v>5.4702000000000002</v>
      </c>
    </row>
    <row r="484" spans="1:8" x14ac:dyDescent="0.2">
      <c r="A484">
        <v>19459.134999999998</v>
      </c>
      <c r="B484">
        <v>-70.304000000000002</v>
      </c>
      <c r="C484">
        <v>-70.296999999999997</v>
      </c>
      <c r="D484">
        <v>3.0259999999999998</v>
      </c>
      <c r="E484">
        <v>175.04</v>
      </c>
      <c r="F484">
        <v>120</v>
      </c>
      <c r="G484">
        <v>57.728999999999999</v>
      </c>
      <c r="H484">
        <v>5.4054000000000002</v>
      </c>
    </row>
    <row r="485" spans="1:8" x14ac:dyDescent="0.2">
      <c r="A485">
        <v>19460.708999999999</v>
      </c>
      <c r="B485">
        <v>-70.355999999999995</v>
      </c>
      <c r="C485">
        <v>-70.349000000000004</v>
      </c>
      <c r="D485">
        <v>3.2869999999999999</v>
      </c>
      <c r="E485">
        <v>174.55199999999999</v>
      </c>
      <c r="F485">
        <v>120</v>
      </c>
      <c r="G485">
        <v>57.758000000000003</v>
      </c>
      <c r="H485">
        <v>5.3577000000000004</v>
      </c>
    </row>
    <row r="486" spans="1:8" x14ac:dyDescent="0.2">
      <c r="A486">
        <v>19462.594000000001</v>
      </c>
      <c r="B486">
        <v>-70.408000000000001</v>
      </c>
      <c r="C486">
        <v>-70.400999999999996</v>
      </c>
      <c r="D486">
        <v>2.7320000000000002</v>
      </c>
      <c r="E486">
        <v>174.26300000000001</v>
      </c>
      <c r="F486">
        <v>120</v>
      </c>
      <c r="G486">
        <v>57.74</v>
      </c>
      <c r="H486">
        <v>5.3297999999999996</v>
      </c>
    </row>
    <row r="487" spans="1:8" x14ac:dyDescent="0.2">
      <c r="A487">
        <v>19464.164000000001</v>
      </c>
      <c r="B487">
        <v>-70.462000000000003</v>
      </c>
      <c r="C487">
        <v>-70.454999999999998</v>
      </c>
      <c r="D487">
        <v>3.43</v>
      </c>
      <c r="E487">
        <v>174.87899999999999</v>
      </c>
      <c r="F487">
        <v>120</v>
      </c>
      <c r="G487">
        <v>57.744999999999997</v>
      </c>
      <c r="H487">
        <v>5.3892000000000007</v>
      </c>
    </row>
    <row r="488" spans="1:8" x14ac:dyDescent="0.2">
      <c r="A488">
        <v>19466.053</v>
      </c>
      <c r="B488">
        <v>-70.513999999999996</v>
      </c>
      <c r="C488">
        <v>-70.507000000000005</v>
      </c>
      <c r="D488">
        <v>2.774</v>
      </c>
      <c r="E488">
        <v>173.72200000000001</v>
      </c>
      <c r="F488">
        <v>120</v>
      </c>
      <c r="G488">
        <v>57.795999999999999</v>
      </c>
      <c r="H488">
        <v>5.2775999999999996</v>
      </c>
    </row>
    <row r="489" spans="1:8" x14ac:dyDescent="0.2">
      <c r="A489">
        <v>19467.937000000002</v>
      </c>
      <c r="B489">
        <v>-70.563999999999993</v>
      </c>
      <c r="C489">
        <v>-70.557000000000002</v>
      </c>
      <c r="D489">
        <v>2.661</v>
      </c>
      <c r="E489">
        <v>173.87</v>
      </c>
      <c r="F489">
        <v>120</v>
      </c>
      <c r="G489">
        <v>57.796999999999997</v>
      </c>
      <c r="H489">
        <v>5.2919999999999998</v>
      </c>
    </row>
    <row r="490" spans="1:8" x14ac:dyDescent="0.2">
      <c r="A490">
        <v>19469.513999999999</v>
      </c>
      <c r="B490">
        <v>-70.614999999999995</v>
      </c>
      <c r="C490">
        <v>-70.608000000000004</v>
      </c>
      <c r="D490">
        <v>3.202</v>
      </c>
      <c r="E490">
        <v>173.845</v>
      </c>
      <c r="F490">
        <v>120</v>
      </c>
      <c r="G490">
        <v>57.820999999999998</v>
      </c>
      <c r="H490">
        <v>5.2892999999999999</v>
      </c>
    </row>
    <row r="491" spans="1:8" x14ac:dyDescent="0.2">
      <c r="A491">
        <v>19471.401999999998</v>
      </c>
      <c r="B491">
        <v>-70.668999999999997</v>
      </c>
      <c r="C491">
        <v>-70.661000000000001</v>
      </c>
      <c r="D491">
        <v>2.855</v>
      </c>
      <c r="E491">
        <v>173.87799999999999</v>
      </c>
      <c r="F491">
        <v>120</v>
      </c>
      <c r="G491">
        <v>57.823</v>
      </c>
      <c r="H491">
        <v>5.2919999999999998</v>
      </c>
    </row>
    <row r="492" spans="1:8" x14ac:dyDescent="0.2">
      <c r="A492">
        <v>19473.294999999998</v>
      </c>
      <c r="B492">
        <v>-70.722999999999999</v>
      </c>
      <c r="C492">
        <v>-70.715000000000003</v>
      </c>
      <c r="D492">
        <v>2.8460000000000001</v>
      </c>
      <c r="E492">
        <v>173.608</v>
      </c>
      <c r="F492">
        <v>120</v>
      </c>
      <c r="G492">
        <v>57.841999999999999</v>
      </c>
      <c r="H492">
        <v>5.2668000000000008</v>
      </c>
    </row>
    <row r="493" spans="1:8" x14ac:dyDescent="0.2">
      <c r="A493">
        <v>19475.184000000001</v>
      </c>
      <c r="B493">
        <v>-70.775999999999996</v>
      </c>
      <c r="C493">
        <v>-70.768000000000001</v>
      </c>
      <c r="D493">
        <v>2.8119999999999998</v>
      </c>
      <c r="E493">
        <v>173.203</v>
      </c>
      <c r="F493">
        <v>120</v>
      </c>
      <c r="G493">
        <v>57.859000000000002</v>
      </c>
      <c r="H493">
        <v>5.2281000000000004</v>
      </c>
    </row>
    <row r="494" spans="1:8" x14ac:dyDescent="0.2">
      <c r="A494">
        <v>19477.067999999999</v>
      </c>
      <c r="B494">
        <v>-70.831000000000003</v>
      </c>
      <c r="C494">
        <v>-70.822999999999993</v>
      </c>
      <c r="D494">
        <v>2.9020000000000001</v>
      </c>
      <c r="E494">
        <v>172.81299999999999</v>
      </c>
      <c r="F494">
        <v>120</v>
      </c>
      <c r="G494">
        <v>57.872</v>
      </c>
      <c r="H494">
        <v>5.1920999999999999</v>
      </c>
    </row>
    <row r="495" spans="1:8" x14ac:dyDescent="0.2">
      <c r="A495">
        <v>19478.953000000001</v>
      </c>
      <c r="B495">
        <v>-70.885000000000005</v>
      </c>
      <c r="C495">
        <v>-70.876999999999995</v>
      </c>
      <c r="D495">
        <v>2.867</v>
      </c>
      <c r="E495">
        <v>173.15899999999999</v>
      </c>
      <c r="F495">
        <v>120</v>
      </c>
      <c r="G495">
        <v>57.811</v>
      </c>
      <c r="H495">
        <v>5.2244999999999999</v>
      </c>
    </row>
    <row r="496" spans="1:8" x14ac:dyDescent="0.2">
      <c r="A496">
        <v>19480.826000000001</v>
      </c>
      <c r="B496">
        <v>-70.941999999999993</v>
      </c>
      <c r="C496">
        <v>-70.933999999999997</v>
      </c>
      <c r="D496">
        <v>3.0070000000000001</v>
      </c>
      <c r="E496">
        <v>173.12</v>
      </c>
      <c r="F496">
        <v>120</v>
      </c>
      <c r="G496">
        <v>57.789000000000001</v>
      </c>
      <c r="H496">
        <v>5.2209000000000003</v>
      </c>
    </row>
    <row r="497" spans="1:8" x14ac:dyDescent="0.2">
      <c r="A497">
        <v>19482.705000000002</v>
      </c>
      <c r="B497">
        <v>-70.995999999999995</v>
      </c>
      <c r="C497">
        <v>-70.988</v>
      </c>
      <c r="D497">
        <v>2.8849999999999998</v>
      </c>
      <c r="E497">
        <v>173.774</v>
      </c>
      <c r="F497">
        <v>120</v>
      </c>
      <c r="G497">
        <v>57.78</v>
      </c>
      <c r="H497">
        <v>5.2820999999999998</v>
      </c>
    </row>
    <row r="498" spans="1:8" x14ac:dyDescent="0.2">
      <c r="A498">
        <v>19484.598000000002</v>
      </c>
      <c r="B498">
        <v>-71.052999999999997</v>
      </c>
      <c r="C498">
        <v>-71.045000000000002</v>
      </c>
      <c r="D498">
        <v>3.0030000000000001</v>
      </c>
      <c r="E498">
        <v>174.26</v>
      </c>
      <c r="F498">
        <v>120</v>
      </c>
      <c r="G498">
        <v>57.762999999999998</v>
      </c>
      <c r="H498">
        <v>5.3289</v>
      </c>
    </row>
    <row r="499" spans="1:8" x14ac:dyDescent="0.2">
      <c r="A499">
        <v>19486.467000000001</v>
      </c>
      <c r="B499">
        <v>-71.105000000000004</v>
      </c>
      <c r="C499">
        <v>-71.096000000000004</v>
      </c>
      <c r="D499">
        <v>2.7440000000000002</v>
      </c>
      <c r="E499">
        <v>175.13399999999999</v>
      </c>
      <c r="F499">
        <v>120</v>
      </c>
      <c r="G499">
        <v>57.722999999999999</v>
      </c>
      <c r="H499">
        <v>5.4144000000000005</v>
      </c>
    </row>
    <row r="500" spans="1:8" x14ac:dyDescent="0.2">
      <c r="A500">
        <v>19488.02</v>
      </c>
      <c r="B500">
        <v>-71.156000000000006</v>
      </c>
      <c r="C500">
        <v>-71.147000000000006</v>
      </c>
      <c r="D500">
        <v>3.3029999999999999</v>
      </c>
      <c r="E500">
        <v>174.49299999999999</v>
      </c>
      <c r="F500">
        <v>120</v>
      </c>
      <c r="G500">
        <v>57.735999999999997</v>
      </c>
      <c r="H500">
        <v>5.3513999999999999</v>
      </c>
    </row>
    <row r="501" spans="1:8" x14ac:dyDescent="0.2">
      <c r="A501">
        <v>19490.197</v>
      </c>
      <c r="B501">
        <v>-71.213999999999999</v>
      </c>
      <c r="C501">
        <v>-71.204999999999998</v>
      </c>
      <c r="D501">
        <v>2.6360000000000001</v>
      </c>
      <c r="E501">
        <v>174.73</v>
      </c>
      <c r="F501">
        <v>120</v>
      </c>
      <c r="G501">
        <v>57.832999999999998</v>
      </c>
      <c r="H501">
        <v>5.3748000000000005</v>
      </c>
    </row>
    <row r="502" spans="1:8" x14ac:dyDescent="0.2">
      <c r="A502">
        <v>19491.752</v>
      </c>
      <c r="B502">
        <v>-71.266000000000005</v>
      </c>
      <c r="C502">
        <v>-71.257000000000005</v>
      </c>
      <c r="D502">
        <v>3.3620000000000001</v>
      </c>
      <c r="E502">
        <v>174.62100000000001</v>
      </c>
      <c r="F502">
        <v>120</v>
      </c>
      <c r="G502">
        <v>57.715000000000003</v>
      </c>
      <c r="H502">
        <v>5.3639999999999999</v>
      </c>
    </row>
    <row r="503" spans="1:8" x14ac:dyDescent="0.2">
      <c r="A503">
        <v>19493.618999999999</v>
      </c>
      <c r="B503">
        <v>-71.316000000000003</v>
      </c>
      <c r="C503">
        <v>-71.307000000000002</v>
      </c>
      <c r="D503">
        <v>2.681</v>
      </c>
      <c r="E503">
        <v>175.02600000000001</v>
      </c>
      <c r="F503">
        <v>120</v>
      </c>
      <c r="G503">
        <v>57.76</v>
      </c>
      <c r="H503">
        <v>5.4036</v>
      </c>
    </row>
    <row r="504" spans="1:8" x14ac:dyDescent="0.2">
      <c r="A504">
        <v>19495.490000000002</v>
      </c>
      <c r="B504">
        <v>-71.375</v>
      </c>
      <c r="C504">
        <v>-71.366</v>
      </c>
      <c r="D504">
        <v>3.1539999999999999</v>
      </c>
      <c r="E504">
        <v>174.45099999999999</v>
      </c>
      <c r="F504">
        <v>120</v>
      </c>
      <c r="G504">
        <v>57.74</v>
      </c>
      <c r="H504">
        <v>5.3478000000000003</v>
      </c>
    </row>
    <row r="505" spans="1:8" x14ac:dyDescent="0.2">
      <c r="A505">
        <v>19497.673999999999</v>
      </c>
      <c r="B505">
        <v>-71.433999999999997</v>
      </c>
      <c r="C505">
        <v>-71.424000000000007</v>
      </c>
      <c r="D505">
        <v>2.673</v>
      </c>
      <c r="E505">
        <v>174.4</v>
      </c>
      <c r="F505">
        <v>120</v>
      </c>
      <c r="G505">
        <v>57.716999999999999</v>
      </c>
      <c r="H505">
        <v>5.3424000000000005</v>
      </c>
    </row>
    <row r="506" spans="1:8" x14ac:dyDescent="0.2">
      <c r="A506">
        <v>19499.543000000001</v>
      </c>
      <c r="B506">
        <v>-71.492000000000004</v>
      </c>
      <c r="C506">
        <v>-71.481999999999999</v>
      </c>
      <c r="D506">
        <v>3.0960000000000001</v>
      </c>
      <c r="E506">
        <v>173.4</v>
      </c>
      <c r="F506">
        <v>120</v>
      </c>
      <c r="G506">
        <v>57.811999999999998</v>
      </c>
      <c r="H506">
        <v>5.2469999999999999</v>
      </c>
    </row>
    <row r="507" spans="1:8" x14ac:dyDescent="0.2">
      <c r="A507">
        <v>19501.719000000001</v>
      </c>
      <c r="B507">
        <v>-71.551000000000002</v>
      </c>
      <c r="C507">
        <v>-71.540999999999997</v>
      </c>
      <c r="D507">
        <v>2.6909999999999998</v>
      </c>
      <c r="E507">
        <v>174.261</v>
      </c>
      <c r="F507">
        <v>120</v>
      </c>
      <c r="G507">
        <v>57.746000000000002</v>
      </c>
      <c r="H507">
        <v>5.3289</v>
      </c>
    </row>
    <row r="508" spans="1:8" x14ac:dyDescent="0.2">
      <c r="A508">
        <v>19503.581999999999</v>
      </c>
      <c r="B508">
        <v>-71.602999999999994</v>
      </c>
      <c r="C508">
        <v>-71.593000000000004</v>
      </c>
      <c r="D508">
        <v>2.8069999999999999</v>
      </c>
      <c r="E508">
        <v>174.29400000000001</v>
      </c>
      <c r="F508">
        <v>120</v>
      </c>
      <c r="G508">
        <v>57.768999999999998</v>
      </c>
      <c r="H508">
        <v>5.3324999999999996</v>
      </c>
    </row>
    <row r="509" spans="1:8" x14ac:dyDescent="0.2">
      <c r="A509">
        <v>19505.455000000002</v>
      </c>
      <c r="B509">
        <v>-71.661000000000001</v>
      </c>
      <c r="C509">
        <v>-71.650000000000006</v>
      </c>
      <c r="D509">
        <v>3.0710000000000002</v>
      </c>
      <c r="E509">
        <v>174.07400000000001</v>
      </c>
      <c r="F509">
        <v>120</v>
      </c>
      <c r="G509">
        <v>57.817999999999998</v>
      </c>
      <c r="H509">
        <v>5.3109000000000002</v>
      </c>
    </row>
    <row r="510" spans="1:8" x14ac:dyDescent="0.2">
      <c r="A510">
        <v>19507.338</v>
      </c>
      <c r="B510">
        <v>-71.715000000000003</v>
      </c>
      <c r="C510">
        <v>-71.703999999999994</v>
      </c>
      <c r="D510">
        <v>2.8559999999999999</v>
      </c>
      <c r="E510">
        <v>174.25700000000001</v>
      </c>
      <c r="F510">
        <v>120</v>
      </c>
      <c r="G510">
        <v>57.792999999999999</v>
      </c>
      <c r="H510">
        <v>5.3289</v>
      </c>
    </row>
    <row r="511" spans="1:8" x14ac:dyDescent="0.2">
      <c r="A511">
        <v>19509.23</v>
      </c>
      <c r="B511">
        <v>-71.768000000000001</v>
      </c>
      <c r="C511">
        <v>-71.757999999999996</v>
      </c>
      <c r="D511">
        <v>2.83</v>
      </c>
      <c r="E511">
        <v>173.864</v>
      </c>
      <c r="F511">
        <v>120</v>
      </c>
      <c r="G511">
        <v>57.832999999999998</v>
      </c>
      <c r="H511">
        <v>5.2911000000000001</v>
      </c>
    </row>
    <row r="512" spans="1:8" x14ac:dyDescent="0.2">
      <c r="A512">
        <v>19511.118999999999</v>
      </c>
      <c r="B512">
        <v>-71.820999999999998</v>
      </c>
      <c r="C512">
        <v>-71.81</v>
      </c>
      <c r="D512">
        <v>2.7509999999999999</v>
      </c>
      <c r="E512">
        <v>172.71</v>
      </c>
      <c r="F512">
        <v>120</v>
      </c>
      <c r="G512">
        <v>57.841999999999999</v>
      </c>
      <c r="H512">
        <v>5.1821999999999999</v>
      </c>
    </row>
    <row r="513" spans="1:8" x14ac:dyDescent="0.2">
      <c r="A513">
        <v>19513.008000000002</v>
      </c>
      <c r="B513">
        <v>-71.872</v>
      </c>
      <c r="C513">
        <v>-71.861000000000004</v>
      </c>
      <c r="D513">
        <v>2.7050000000000001</v>
      </c>
      <c r="E513">
        <v>173.66</v>
      </c>
      <c r="F513">
        <v>120</v>
      </c>
      <c r="G513">
        <v>57.868000000000002</v>
      </c>
      <c r="H513">
        <v>5.2713000000000001</v>
      </c>
    </row>
    <row r="514" spans="1:8" x14ac:dyDescent="0.2">
      <c r="A514">
        <v>19514.896000000001</v>
      </c>
      <c r="B514">
        <v>-71.927000000000007</v>
      </c>
      <c r="C514">
        <v>-71.915999999999997</v>
      </c>
      <c r="D514">
        <v>2.9340000000000002</v>
      </c>
      <c r="E514">
        <v>173.55500000000001</v>
      </c>
      <c r="F514">
        <v>120</v>
      </c>
      <c r="G514">
        <v>57.878</v>
      </c>
      <c r="H514">
        <v>5.2614000000000001</v>
      </c>
    </row>
    <row r="515" spans="1:8" x14ac:dyDescent="0.2">
      <c r="A515">
        <v>19516.785</v>
      </c>
      <c r="B515">
        <v>-71.980999999999995</v>
      </c>
      <c r="C515">
        <v>-71.97</v>
      </c>
      <c r="D515">
        <v>2.8439999999999999</v>
      </c>
      <c r="E515">
        <v>173.10900000000001</v>
      </c>
      <c r="F515">
        <v>120</v>
      </c>
      <c r="G515">
        <v>57.898000000000003</v>
      </c>
      <c r="H515">
        <v>5.2191000000000001</v>
      </c>
    </row>
    <row r="516" spans="1:8" x14ac:dyDescent="0.2">
      <c r="A516">
        <v>19518.995999999999</v>
      </c>
      <c r="B516">
        <v>-72.036000000000001</v>
      </c>
      <c r="C516">
        <v>-72.025000000000006</v>
      </c>
      <c r="D516">
        <v>2.4780000000000002</v>
      </c>
      <c r="E516">
        <v>172.726</v>
      </c>
      <c r="F516">
        <v>120</v>
      </c>
      <c r="G516">
        <v>57.862000000000002</v>
      </c>
      <c r="H516">
        <v>5.1840000000000002</v>
      </c>
    </row>
    <row r="517" spans="1:8" x14ac:dyDescent="0.2">
      <c r="A517">
        <v>19520.886999999999</v>
      </c>
      <c r="B517">
        <v>-72.091999999999999</v>
      </c>
      <c r="C517">
        <v>-72.081000000000003</v>
      </c>
      <c r="D517">
        <v>2.9489999999999998</v>
      </c>
      <c r="E517">
        <v>172.654</v>
      </c>
      <c r="F517">
        <v>120</v>
      </c>
      <c r="G517">
        <v>57.872999999999998</v>
      </c>
      <c r="H517">
        <v>5.1768000000000001</v>
      </c>
    </row>
    <row r="518" spans="1:8" x14ac:dyDescent="0.2">
      <c r="A518">
        <v>19523.085999999999</v>
      </c>
      <c r="B518">
        <v>-72.150000000000006</v>
      </c>
      <c r="C518">
        <v>-72.138000000000005</v>
      </c>
      <c r="D518">
        <v>2.621</v>
      </c>
      <c r="E518">
        <v>173.66499999999999</v>
      </c>
      <c r="F518">
        <v>120</v>
      </c>
      <c r="G518">
        <v>57.901000000000003</v>
      </c>
      <c r="H518">
        <v>5.2721999999999998</v>
      </c>
    </row>
    <row r="519" spans="1:8" x14ac:dyDescent="0.2">
      <c r="A519">
        <v>19524.973000000002</v>
      </c>
      <c r="B519">
        <v>-72.203999999999994</v>
      </c>
      <c r="C519">
        <v>-72.191999999999993</v>
      </c>
      <c r="D519">
        <v>2.8580000000000001</v>
      </c>
      <c r="E519">
        <v>171.733</v>
      </c>
      <c r="F519">
        <v>120</v>
      </c>
      <c r="G519">
        <v>57.970999999999997</v>
      </c>
      <c r="H519">
        <v>5.0930999999999997</v>
      </c>
    </row>
    <row r="520" spans="1:8" x14ac:dyDescent="0.2">
      <c r="A520">
        <v>19526.865000000002</v>
      </c>
      <c r="B520">
        <v>-72.256</v>
      </c>
      <c r="C520">
        <v>-72.244</v>
      </c>
      <c r="D520">
        <v>2.7320000000000002</v>
      </c>
      <c r="E520">
        <v>172.28399999999999</v>
      </c>
      <c r="F520">
        <v>120</v>
      </c>
      <c r="G520">
        <v>57.988999999999997</v>
      </c>
      <c r="H520">
        <v>5.1435000000000004</v>
      </c>
    </row>
    <row r="521" spans="1:8" x14ac:dyDescent="0.2">
      <c r="A521">
        <v>19529.067999999999</v>
      </c>
      <c r="B521">
        <v>-72.311999999999998</v>
      </c>
      <c r="C521">
        <v>-72.3</v>
      </c>
      <c r="D521">
        <v>2.5609999999999999</v>
      </c>
      <c r="E521">
        <v>168.30099999999999</v>
      </c>
      <c r="F521">
        <v>120</v>
      </c>
      <c r="G521">
        <v>58.305999999999997</v>
      </c>
      <c r="H521">
        <v>4.7961</v>
      </c>
    </row>
    <row r="522" spans="1:8" x14ac:dyDescent="0.2">
      <c r="A522">
        <v>19530.956999999999</v>
      </c>
      <c r="B522">
        <v>-72.366</v>
      </c>
      <c r="C522">
        <v>-72.352999999999994</v>
      </c>
      <c r="D522">
        <v>2.8079999999999998</v>
      </c>
      <c r="E522">
        <v>168.41</v>
      </c>
      <c r="F522">
        <v>120</v>
      </c>
      <c r="G522">
        <v>58.384999999999998</v>
      </c>
      <c r="H522">
        <v>4.8051000000000004</v>
      </c>
    </row>
    <row r="523" spans="1:8" x14ac:dyDescent="0.2">
      <c r="A523">
        <v>19532.842000000001</v>
      </c>
      <c r="B523">
        <v>-72.417000000000002</v>
      </c>
      <c r="C523">
        <v>-72.403999999999996</v>
      </c>
      <c r="D523">
        <v>2.7029999999999998</v>
      </c>
      <c r="E523">
        <v>168.35400000000001</v>
      </c>
      <c r="F523">
        <v>120</v>
      </c>
      <c r="G523">
        <v>58.585999999999999</v>
      </c>
      <c r="H523">
        <v>4.8006000000000002</v>
      </c>
    </row>
    <row r="524" spans="1:8" x14ac:dyDescent="0.2">
      <c r="A524">
        <v>19535.043000000001</v>
      </c>
      <c r="B524">
        <v>-72.475999999999999</v>
      </c>
      <c r="C524">
        <v>-72.462999999999994</v>
      </c>
      <c r="D524">
        <v>2.6930000000000001</v>
      </c>
      <c r="E524">
        <v>149.33199999999999</v>
      </c>
      <c r="F524">
        <v>120</v>
      </c>
      <c r="G524">
        <v>59.862000000000002</v>
      </c>
      <c r="H524">
        <v>3.5226000000000002</v>
      </c>
    </row>
    <row r="525" spans="1:8" x14ac:dyDescent="0.2">
      <c r="A525">
        <v>19536.928</v>
      </c>
      <c r="B525">
        <v>-72.528000000000006</v>
      </c>
      <c r="C525">
        <v>-72.515000000000001</v>
      </c>
      <c r="D525">
        <v>2.738</v>
      </c>
      <c r="E525">
        <v>167.89599999999999</v>
      </c>
      <c r="F525">
        <v>120</v>
      </c>
      <c r="G525">
        <v>58.258000000000003</v>
      </c>
      <c r="H525">
        <v>4.7628000000000004</v>
      </c>
    </row>
    <row r="526" spans="1:8" x14ac:dyDescent="0.2">
      <c r="A526">
        <v>19538.817999999999</v>
      </c>
      <c r="B526">
        <v>-72.584999999999994</v>
      </c>
      <c r="C526">
        <v>-72.572000000000003</v>
      </c>
      <c r="D526">
        <v>3.0169999999999999</v>
      </c>
      <c r="E526">
        <v>167.85400000000001</v>
      </c>
      <c r="F526">
        <v>120</v>
      </c>
      <c r="G526">
        <v>57.917999999999999</v>
      </c>
      <c r="H526">
        <v>4.7592000000000008</v>
      </c>
    </row>
    <row r="527" spans="1:8" x14ac:dyDescent="0.2">
      <c r="A527">
        <v>19540.706999999999</v>
      </c>
      <c r="B527">
        <v>-72.638999999999996</v>
      </c>
      <c r="C527">
        <v>-72.626000000000005</v>
      </c>
      <c r="D527">
        <v>2.8610000000000002</v>
      </c>
      <c r="E527">
        <v>171.17099999999999</v>
      </c>
      <c r="F527">
        <v>120</v>
      </c>
      <c r="G527">
        <v>58.018999999999998</v>
      </c>
      <c r="H527">
        <v>5.0427</v>
      </c>
    </row>
    <row r="528" spans="1:8" x14ac:dyDescent="0.2">
      <c r="A528">
        <v>19542.275000000001</v>
      </c>
      <c r="B528">
        <v>-72.69</v>
      </c>
      <c r="C528">
        <v>-72.676000000000002</v>
      </c>
      <c r="D528">
        <v>3.206</v>
      </c>
      <c r="E528">
        <v>171.827</v>
      </c>
      <c r="F528">
        <v>120</v>
      </c>
      <c r="G528">
        <v>58.100999999999999</v>
      </c>
      <c r="H528">
        <v>5.1012000000000004</v>
      </c>
    </row>
    <row r="529" spans="1:8" x14ac:dyDescent="0.2">
      <c r="A529">
        <v>19543.846000000001</v>
      </c>
      <c r="B529">
        <v>-72.741</v>
      </c>
      <c r="C529">
        <v>-72.727000000000004</v>
      </c>
      <c r="D529">
        <v>3.2309999999999999</v>
      </c>
      <c r="E529">
        <v>172.624</v>
      </c>
      <c r="F529">
        <v>120</v>
      </c>
      <c r="G529">
        <v>57.914999999999999</v>
      </c>
      <c r="H529">
        <v>5.1741000000000001</v>
      </c>
    </row>
    <row r="530" spans="1:8" x14ac:dyDescent="0.2">
      <c r="A530">
        <v>19545.73</v>
      </c>
      <c r="B530">
        <v>-72.799000000000007</v>
      </c>
      <c r="C530">
        <v>-72.786000000000001</v>
      </c>
      <c r="D530">
        <v>3.1019999999999999</v>
      </c>
      <c r="E530">
        <v>173.06700000000001</v>
      </c>
      <c r="F530">
        <v>120</v>
      </c>
      <c r="G530">
        <v>57.936</v>
      </c>
      <c r="H530">
        <v>5.2155000000000005</v>
      </c>
    </row>
    <row r="531" spans="1:8" x14ac:dyDescent="0.2">
      <c r="A531">
        <v>19547.307000000001</v>
      </c>
      <c r="B531">
        <v>-72.849999999999994</v>
      </c>
      <c r="C531">
        <v>-72.837000000000003</v>
      </c>
      <c r="D531">
        <v>3.2360000000000002</v>
      </c>
      <c r="E531">
        <v>173.19499999999999</v>
      </c>
      <c r="F531">
        <v>120</v>
      </c>
      <c r="G531">
        <v>57.976999999999997</v>
      </c>
      <c r="H531">
        <v>5.2271999999999998</v>
      </c>
    </row>
    <row r="532" spans="1:8" x14ac:dyDescent="0.2">
      <c r="A532">
        <v>19549.197</v>
      </c>
      <c r="B532">
        <v>-72.906000000000006</v>
      </c>
      <c r="C532">
        <v>-72.891999999999996</v>
      </c>
      <c r="D532">
        <v>2.9260000000000002</v>
      </c>
      <c r="E532">
        <v>167.816</v>
      </c>
      <c r="F532">
        <v>120</v>
      </c>
      <c r="G532">
        <v>58.67</v>
      </c>
      <c r="H532">
        <v>4.7556000000000003</v>
      </c>
    </row>
    <row r="533" spans="1:8" x14ac:dyDescent="0.2">
      <c r="A533">
        <v>19551.076000000001</v>
      </c>
      <c r="B533">
        <v>-72.959000000000003</v>
      </c>
      <c r="C533">
        <v>-72.944999999999993</v>
      </c>
      <c r="D533">
        <v>2.8410000000000002</v>
      </c>
      <c r="E533">
        <v>164.60900000000001</v>
      </c>
      <c r="F533">
        <v>120</v>
      </c>
      <c r="G533">
        <v>59.204999999999998</v>
      </c>
      <c r="H533">
        <v>4.5035999999999996</v>
      </c>
    </row>
    <row r="534" spans="1:8" x14ac:dyDescent="0.2">
      <c r="A534">
        <v>19552.945</v>
      </c>
      <c r="B534">
        <v>-73.010000000000005</v>
      </c>
      <c r="C534">
        <v>-72.995999999999995</v>
      </c>
      <c r="D534">
        <v>2.7069999999999999</v>
      </c>
      <c r="E534">
        <v>107.511</v>
      </c>
      <c r="F534">
        <v>120</v>
      </c>
      <c r="G534">
        <v>64.102000000000004</v>
      </c>
      <c r="H534">
        <v>1.8927000000000003</v>
      </c>
    </row>
    <row r="535" spans="1:8" x14ac:dyDescent="0.2">
      <c r="A535">
        <v>19554.805</v>
      </c>
      <c r="B535">
        <v>-73.061000000000007</v>
      </c>
      <c r="C535">
        <v>-73.046999999999997</v>
      </c>
      <c r="D535">
        <v>2.75</v>
      </c>
      <c r="E535">
        <v>115.779</v>
      </c>
      <c r="F535">
        <v>120</v>
      </c>
      <c r="G535">
        <v>63.210999999999999</v>
      </c>
      <c r="H535">
        <v>2.1383999999999999</v>
      </c>
    </row>
    <row r="536" spans="1:8" x14ac:dyDescent="0.2">
      <c r="A536">
        <v>19557.285</v>
      </c>
      <c r="B536">
        <v>-73.114999999999995</v>
      </c>
      <c r="C536">
        <v>-73.099999999999994</v>
      </c>
      <c r="D536">
        <v>2.1339999999999999</v>
      </c>
      <c r="E536">
        <v>73.227000000000004</v>
      </c>
      <c r="F536">
        <v>120</v>
      </c>
      <c r="G536">
        <v>67.070999999999998</v>
      </c>
      <c r="H536">
        <v>1.0953000000000002</v>
      </c>
    </row>
    <row r="537" spans="1:8" x14ac:dyDescent="0.2">
      <c r="A537">
        <v>19731.153999999999</v>
      </c>
      <c r="B537">
        <v>-73.155000000000001</v>
      </c>
      <c r="C537">
        <v>-73.155000000000001</v>
      </c>
      <c r="D537">
        <v>0</v>
      </c>
      <c r="E537">
        <v>80.442999999999998</v>
      </c>
      <c r="F537">
        <v>120</v>
      </c>
      <c r="G537">
        <v>66.986000000000004</v>
      </c>
      <c r="H537">
        <v>1.2393000000000001</v>
      </c>
    </row>
    <row r="538" spans="1:8" x14ac:dyDescent="0.2">
      <c r="A538">
        <v>19732.726999999999</v>
      </c>
      <c r="B538">
        <v>-73.204999999999998</v>
      </c>
      <c r="C538">
        <v>-73.203999999999994</v>
      </c>
      <c r="D538">
        <v>3.177</v>
      </c>
      <c r="E538">
        <v>84.665999999999997</v>
      </c>
      <c r="F538">
        <v>120</v>
      </c>
      <c r="G538">
        <v>66.816000000000003</v>
      </c>
      <c r="H538">
        <v>1.3293000000000001</v>
      </c>
    </row>
    <row r="539" spans="1:8" x14ac:dyDescent="0.2">
      <c r="A539">
        <v>19734.298999999999</v>
      </c>
      <c r="B539">
        <v>-73.257999999999996</v>
      </c>
      <c r="C539">
        <v>-73.257000000000005</v>
      </c>
      <c r="D539">
        <v>3.3170000000000002</v>
      </c>
      <c r="E539">
        <v>81.141000000000005</v>
      </c>
      <c r="F539">
        <v>120</v>
      </c>
      <c r="G539">
        <v>67.361000000000004</v>
      </c>
      <c r="H539">
        <v>1.2545999999999999</v>
      </c>
    </row>
    <row r="540" spans="1:8" x14ac:dyDescent="0.2">
      <c r="A540">
        <v>19736.186000000002</v>
      </c>
      <c r="B540">
        <v>-73.313000000000002</v>
      </c>
      <c r="C540">
        <v>-73.311000000000007</v>
      </c>
      <c r="D540">
        <v>2.8940000000000001</v>
      </c>
      <c r="E540">
        <v>69.405000000000001</v>
      </c>
      <c r="F540">
        <v>120</v>
      </c>
      <c r="G540">
        <v>68.040000000000006</v>
      </c>
      <c r="H540">
        <v>1.0224</v>
      </c>
    </row>
    <row r="541" spans="1:8" x14ac:dyDescent="0.2">
      <c r="A541">
        <v>19738.080000000002</v>
      </c>
      <c r="B541">
        <v>-73.37</v>
      </c>
      <c r="C541">
        <v>-73.367999999999995</v>
      </c>
      <c r="D541">
        <v>2.9820000000000002</v>
      </c>
      <c r="E541">
        <v>59.03</v>
      </c>
      <c r="F541">
        <v>120</v>
      </c>
      <c r="G541">
        <v>68.707999999999998</v>
      </c>
      <c r="H541">
        <v>0.83610000000000007</v>
      </c>
    </row>
    <row r="542" spans="1:8" x14ac:dyDescent="0.2">
      <c r="A542">
        <v>19739.969000000001</v>
      </c>
      <c r="B542">
        <v>-73.426000000000002</v>
      </c>
      <c r="C542">
        <v>-73.423000000000002</v>
      </c>
      <c r="D542">
        <v>2.95</v>
      </c>
      <c r="E542">
        <v>49.362000000000002</v>
      </c>
      <c r="F542">
        <v>120</v>
      </c>
      <c r="G542">
        <v>69.09</v>
      </c>
      <c r="H542">
        <v>0.67680000000000007</v>
      </c>
    </row>
    <row r="543" spans="1:8" x14ac:dyDescent="0.2">
      <c r="A543">
        <v>19741.855</v>
      </c>
      <c r="B543">
        <v>-73.483000000000004</v>
      </c>
      <c r="C543">
        <v>-73.478999999999999</v>
      </c>
      <c r="D543">
        <v>2.9649999999999999</v>
      </c>
      <c r="E543">
        <v>46.320999999999998</v>
      </c>
      <c r="F543">
        <v>120</v>
      </c>
      <c r="G543">
        <v>69.212999999999994</v>
      </c>
      <c r="H543">
        <v>0.62819999999999998</v>
      </c>
    </row>
    <row r="544" spans="1:8" x14ac:dyDescent="0.2">
      <c r="A544">
        <v>19743.736000000001</v>
      </c>
      <c r="B544">
        <v>-73.539000000000001</v>
      </c>
      <c r="C544">
        <v>-73.534999999999997</v>
      </c>
      <c r="D544">
        <v>2.9620000000000002</v>
      </c>
      <c r="E544">
        <v>43.816000000000003</v>
      </c>
      <c r="F544">
        <v>120</v>
      </c>
      <c r="G544">
        <v>68.825999999999993</v>
      </c>
      <c r="H544">
        <v>0.58950000000000002</v>
      </c>
    </row>
    <row r="545" spans="1:8" x14ac:dyDescent="0.2">
      <c r="A545">
        <v>19745.905999999999</v>
      </c>
      <c r="B545">
        <v>-73.594999999999999</v>
      </c>
      <c r="C545">
        <v>-73.590999999999994</v>
      </c>
      <c r="D545">
        <v>2.5680000000000001</v>
      </c>
      <c r="E545">
        <v>43.790999999999997</v>
      </c>
      <c r="F545">
        <v>120</v>
      </c>
      <c r="G545">
        <v>69.165999999999997</v>
      </c>
      <c r="H545">
        <v>0.58950000000000002</v>
      </c>
    </row>
    <row r="546" spans="1:8" x14ac:dyDescent="0.2">
      <c r="A546">
        <v>19747.776999999998</v>
      </c>
      <c r="B546">
        <v>-73.652000000000001</v>
      </c>
      <c r="C546">
        <v>-73.647000000000006</v>
      </c>
      <c r="D546">
        <v>3.0150000000000001</v>
      </c>
      <c r="E546">
        <v>46.994999999999997</v>
      </c>
      <c r="F546">
        <v>120</v>
      </c>
      <c r="G546">
        <v>69.010999999999996</v>
      </c>
      <c r="H546">
        <v>0.63900000000000001</v>
      </c>
    </row>
    <row r="547" spans="1:8" x14ac:dyDescent="0.2">
      <c r="A547">
        <v>19749.643</v>
      </c>
      <c r="B547">
        <v>-73.709999999999994</v>
      </c>
      <c r="C547">
        <v>-73.703999999999994</v>
      </c>
      <c r="D547">
        <v>3.0659999999999998</v>
      </c>
      <c r="E547">
        <v>55.212000000000003</v>
      </c>
      <c r="F547">
        <v>120</v>
      </c>
      <c r="G547">
        <v>68.540999999999997</v>
      </c>
      <c r="H547">
        <v>0.77129999999999999</v>
      </c>
    </row>
    <row r="548" spans="1:8" x14ac:dyDescent="0.2">
      <c r="A548">
        <v>19751.508000000002</v>
      </c>
      <c r="B548">
        <v>-73.762</v>
      </c>
      <c r="C548">
        <v>-73.756</v>
      </c>
      <c r="D548">
        <v>2.7890000000000001</v>
      </c>
      <c r="E548">
        <v>61.673000000000002</v>
      </c>
      <c r="F548">
        <v>120</v>
      </c>
      <c r="G548">
        <v>68.242000000000004</v>
      </c>
      <c r="H548">
        <v>0.88200000000000001</v>
      </c>
    </row>
    <row r="549" spans="1:8" x14ac:dyDescent="0.2">
      <c r="A549">
        <v>19753.375</v>
      </c>
      <c r="B549">
        <v>-73.813999999999993</v>
      </c>
      <c r="C549">
        <v>-73.808000000000007</v>
      </c>
      <c r="D549">
        <v>2.7749999999999999</v>
      </c>
      <c r="E549">
        <v>65.602000000000004</v>
      </c>
      <c r="F549">
        <v>120</v>
      </c>
      <c r="G549">
        <v>67.989999999999995</v>
      </c>
      <c r="H549">
        <v>0.95220000000000005</v>
      </c>
    </row>
    <row r="550" spans="1:8" x14ac:dyDescent="0.2">
      <c r="A550">
        <v>19755.245999999999</v>
      </c>
      <c r="B550">
        <v>-73.867000000000004</v>
      </c>
      <c r="C550">
        <v>-73.861000000000004</v>
      </c>
      <c r="D550">
        <v>2.798</v>
      </c>
      <c r="E550">
        <v>78.338999999999999</v>
      </c>
      <c r="F550">
        <v>120</v>
      </c>
      <c r="G550">
        <v>67.274000000000001</v>
      </c>
      <c r="H550">
        <v>1.1960999999999999</v>
      </c>
    </row>
    <row r="551" spans="1:8" x14ac:dyDescent="0.2">
      <c r="A551">
        <v>19757.125</v>
      </c>
      <c r="B551">
        <v>-73.917000000000002</v>
      </c>
      <c r="C551">
        <v>-73.91</v>
      </c>
      <c r="D551">
        <v>2.6469999999999998</v>
      </c>
      <c r="E551">
        <v>75.075000000000003</v>
      </c>
      <c r="F551">
        <v>120</v>
      </c>
      <c r="G551">
        <v>67.504999999999995</v>
      </c>
      <c r="H551">
        <v>1.1313</v>
      </c>
    </row>
    <row r="552" spans="1:8" x14ac:dyDescent="0.2">
      <c r="A552">
        <v>19759.013999999999</v>
      </c>
      <c r="B552">
        <v>-73.971000000000004</v>
      </c>
      <c r="C552">
        <v>-73.963999999999999</v>
      </c>
      <c r="D552">
        <v>2.831</v>
      </c>
      <c r="E552">
        <v>78.733999999999995</v>
      </c>
      <c r="F552">
        <v>120</v>
      </c>
      <c r="G552">
        <v>66.900000000000006</v>
      </c>
      <c r="H552">
        <v>1.2042000000000002</v>
      </c>
    </row>
    <row r="553" spans="1:8" x14ac:dyDescent="0.2">
      <c r="A553">
        <v>19760.900000000001</v>
      </c>
      <c r="B553">
        <v>-74.022999999999996</v>
      </c>
      <c r="C553">
        <v>-74.015000000000001</v>
      </c>
      <c r="D553">
        <v>2.7210000000000001</v>
      </c>
      <c r="E553">
        <v>92.51</v>
      </c>
      <c r="F553">
        <v>120</v>
      </c>
      <c r="G553">
        <v>65.977999999999994</v>
      </c>
      <c r="H553">
        <v>1.5065999999999999</v>
      </c>
    </row>
    <row r="554" spans="1:8" x14ac:dyDescent="0.2">
      <c r="A554">
        <v>19763.418000000001</v>
      </c>
      <c r="B554">
        <v>-74.078000000000003</v>
      </c>
      <c r="C554">
        <v>-74.069999999999993</v>
      </c>
      <c r="D554">
        <v>2.1629999999999998</v>
      </c>
      <c r="E554">
        <v>99.331999999999994</v>
      </c>
      <c r="F554">
        <v>120</v>
      </c>
      <c r="G554">
        <v>65.831999999999994</v>
      </c>
      <c r="H554">
        <v>1.6740000000000002</v>
      </c>
    </row>
    <row r="555" spans="1:8" x14ac:dyDescent="0.2">
      <c r="A555">
        <v>19765.285</v>
      </c>
      <c r="B555">
        <v>-74.135999999999996</v>
      </c>
      <c r="C555">
        <v>-74.126999999999995</v>
      </c>
      <c r="D555">
        <v>3.0539999999999998</v>
      </c>
      <c r="E555">
        <v>95.438000000000002</v>
      </c>
      <c r="F555">
        <v>120</v>
      </c>
      <c r="G555">
        <v>66.162000000000006</v>
      </c>
      <c r="H555">
        <v>1.5768</v>
      </c>
    </row>
    <row r="556" spans="1:8" x14ac:dyDescent="0.2">
      <c r="A556">
        <v>19767.471000000001</v>
      </c>
      <c r="B556">
        <v>-74.19</v>
      </c>
      <c r="C556">
        <v>-74.180999999999997</v>
      </c>
      <c r="D556">
        <v>2.4689999999999999</v>
      </c>
      <c r="E556">
        <v>93.094999999999999</v>
      </c>
      <c r="F556">
        <v>120</v>
      </c>
      <c r="G556">
        <v>66.034000000000006</v>
      </c>
      <c r="H556">
        <v>1.5201</v>
      </c>
    </row>
    <row r="557" spans="1:8" x14ac:dyDescent="0.2">
      <c r="A557">
        <v>19769.338</v>
      </c>
      <c r="B557">
        <v>-74.242999999999995</v>
      </c>
      <c r="C557">
        <v>-74.233000000000004</v>
      </c>
      <c r="D557">
        <v>2.8239999999999998</v>
      </c>
      <c r="E557">
        <v>88.611999999999995</v>
      </c>
      <c r="F557">
        <v>120</v>
      </c>
      <c r="G557">
        <v>66.652000000000001</v>
      </c>
      <c r="H557">
        <v>1.4166000000000001</v>
      </c>
    </row>
    <row r="558" spans="1:8" x14ac:dyDescent="0.2">
      <c r="A558">
        <v>19771.511999999999</v>
      </c>
      <c r="B558">
        <v>-74.301000000000002</v>
      </c>
      <c r="C558">
        <v>-74.290999999999997</v>
      </c>
      <c r="D558">
        <v>2.6389999999999998</v>
      </c>
      <c r="E558">
        <v>82.974000000000004</v>
      </c>
      <c r="F558">
        <v>120</v>
      </c>
      <c r="G558">
        <v>66.903000000000006</v>
      </c>
      <c r="H558">
        <v>1.2933000000000001</v>
      </c>
    </row>
    <row r="559" spans="1:8" x14ac:dyDescent="0.2">
      <c r="A559">
        <v>19773.395</v>
      </c>
      <c r="B559">
        <v>-74.352999999999994</v>
      </c>
      <c r="C559">
        <v>-74.341999999999999</v>
      </c>
      <c r="D559">
        <v>2.75</v>
      </c>
      <c r="E559">
        <v>76.802999999999997</v>
      </c>
      <c r="F559">
        <v>120</v>
      </c>
      <c r="G559">
        <v>67.38</v>
      </c>
      <c r="H559">
        <v>1.1655</v>
      </c>
    </row>
    <row r="560" spans="1:8" x14ac:dyDescent="0.2">
      <c r="A560">
        <v>19775.282999999999</v>
      </c>
      <c r="B560">
        <v>-74.405000000000001</v>
      </c>
      <c r="C560">
        <v>-74.394000000000005</v>
      </c>
      <c r="D560">
        <v>2.726</v>
      </c>
      <c r="E560">
        <v>82.775000000000006</v>
      </c>
      <c r="F560">
        <v>120</v>
      </c>
      <c r="G560">
        <v>66.584000000000003</v>
      </c>
      <c r="H560">
        <v>1.2887999999999999</v>
      </c>
    </row>
    <row r="561" spans="1:8" x14ac:dyDescent="0.2">
      <c r="A561">
        <v>19777.171999999999</v>
      </c>
      <c r="B561">
        <v>-74.456999999999994</v>
      </c>
      <c r="C561">
        <v>-74.444999999999993</v>
      </c>
      <c r="D561">
        <v>2.6949999999999998</v>
      </c>
      <c r="E561">
        <v>88.588999999999999</v>
      </c>
      <c r="F561">
        <v>120</v>
      </c>
      <c r="G561">
        <v>66.352999999999994</v>
      </c>
      <c r="H561">
        <v>1.4157</v>
      </c>
    </row>
    <row r="562" spans="1:8" x14ac:dyDescent="0.2">
      <c r="A562">
        <v>19779.059000000001</v>
      </c>
      <c r="B562">
        <v>-74.509</v>
      </c>
      <c r="C562">
        <v>-74.495999999999995</v>
      </c>
      <c r="D562">
        <v>2.7360000000000002</v>
      </c>
      <c r="E562">
        <v>93.736999999999995</v>
      </c>
      <c r="F562">
        <v>120</v>
      </c>
      <c r="G562">
        <v>66.02</v>
      </c>
      <c r="H562">
        <v>1.5354000000000001</v>
      </c>
    </row>
    <row r="563" spans="1:8" x14ac:dyDescent="0.2">
      <c r="A563">
        <v>19780.932000000001</v>
      </c>
      <c r="B563">
        <v>-74.558999999999997</v>
      </c>
      <c r="C563">
        <v>-74.546000000000006</v>
      </c>
      <c r="D563">
        <v>2.66</v>
      </c>
      <c r="E563">
        <v>92.29</v>
      </c>
      <c r="F563">
        <v>120</v>
      </c>
      <c r="G563">
        <v>66.144000000000005</v>
      </c>
      <c r="H563">
        <v>1.5011999999999999</v>
      </c>
    </row>
    <row r="564" spans="1:8" x14ac:dyDescent="0.2">
      <c r="A564">
        <v>19782.798999999999</v>
      </c>
      <c r="B564">
        <v>-74.611000000000004</v>
      </c>
      <c r="C564">
        <v>-74.597999999999999</v>
      </c>
      <c r="D564">
        <v>2.7549999999999999</v>
      </c>
      <c r="E564">
        <v>88.543999999999997</v>
      </c>
      <c r="F564">
        <v>120</v>
      </c>
      <c r="G564">
        <v>66.927000000000007</v>
      </c>
      <c r="H564">
        <v>1.4148000000000001</v>
      </c>
    </row>
    <row r="565" spans="1:8" x14ac:dyDescent="0.2">
      <c r="A565">
        <v>19784.662</v>
      </c>
      <c r="B565">
        <v>-74.662999999999997</v>
      </c>
      <c r="C565">
        <v>-74.649000000000001</v>
      </c>
      <c r="D565">
        <v>2.7719999999999998</v>
      </c>
      <c r="E565">
        <v>93.275000000000006</v>
      </c>
      <c r="F565">
        <v>120</v>
      </c>
      <c r="G565">
        <v>65.873999999999995</v>
      </c>
      <c r="H565">
        <v>1.5246</v>
      </c>
    </row>
    <row r="566" spans="1:8" x14ac:dyDescent="0.2">
      <c r="A566">
        <v>19786.528999999999</v>
      </c>
      <c r="B566">
        <v>-74.715000000000003</v>
      </c>
      <c r="C566">
        <v>-74.700999999999993</v>
      </c>
      <c r="D566">
        <v>2.7469999999999999</v>
      </c>
      <c r="E566">
        <v>99.158000000000001</v>
      </c>
      <c r="F566">
        <v>120</v>
      </c>
      <c r="G566">
        <v>65.448999999999998</v>
      </c>
      <c r="H566">
        <v>1.6695</v>
      </c>
    </row>
    <row r="567" spans="1:8" x14ac:dyDescent="0.2">
      <c r="A567">
        <v>19788.398000000001</v>
      </c>
      <c r="B567">
        <v>-74.766000000000005</v>
      </c>
      <c r="C567">
        <v>-74.751999999999995</v>
      </c>
      <c r="D567">
        <v>2.7450000000000001</v>
      </c>
      <c r="E567">
        <v>80.793000000000006</v>
      </c>
      <c r="F567">
        <v>120</v>
      </c>
      <c r="G567">
        <v>66.510000000000005</v>
      </c>
      <c r="H567">
        <v>1.2464999999999999</v>
      </c>
    </row>
    <row r="568" spans="1:8" x14ac:dyDescent="0.2">
      <c r="A568">
        <v>19790.266</v>
      </c>
      <c r="B568">
        <v>-74.819000000000003</v>
      </c>
      <c r="C568">
        <v>-74.804000000000002</v>
      </c>
      <c r="D568">
        <v>2.8029999999999999</v>
      </c>
      <c r="E568">
        <v>41.451000000000001</v>
      </c>
      <c r="F568">
        <v>120</v>
      </c>
      <c r="G568">
        <v>69.700999999999993</v>
      </c>
      <c r="H568">
        <v>0.5544</v>
      </c>
    </row>
    <row r="569" spans="1:8" x14ac:dyDescent="0.2">
      <c r="A569">
        <v>19792.131000000001</v>
      </c>
      <c r="B569">
        <v>-74.869</v>
      </c>
      <c r="C569">
        <v>-74.853999999999999</v>
      </c>
      <c r="D569">
        <v>2.6779999999999999</v>
      </c>
      <c r="E569">
        <v>25.882000000000001</v>
      </c>
      <c r="F569">
        <v>120</v>
      </c>
      <c r="G569">
        <v>69.847999999999999</v>
      </c>
      <c r="H569">
        <v>0.33119999999999999</v>
      </c>
    </row>
    <row r="570" spans="1:8" x14ac:dyDescent="0.2">
      <c r="A570">
        <v>19793.995999999999</v>
      </c>
      <c r="B570">
        <v>-74.921000000000006</v>
      </c>
      <c r="C570">
        <v>-74.905000000000001</v>
      </c>
      <c r="D570">
        <v>2.7290000000000001</v>
      </c>
      <c r="E570">
        <v>31.183</v>
      </c>
      <c r="F570">
        <v>120</v>
      </c>
      <c r="G570">
        <v>69.501000000000005</v>
      </c>
      <c r="H570">
        <v>0.40410000000000001</v>
      </c>
    </row>
    <row r="571" spans="1:8" x14ac:dyDescent="0.2">
      <c r="A571">
        <v>19795.859</v>
      </c>
      <c r="B571">
        <v>-74.974000000000004</v>
      </c>
      <c r="C571">
        <v>-74.957999999999998</v>
      </c>
      <c r="D571">
        <v>2.8210000000000002</v>
      </c>
      <c r="E571">
        <v>29.276</v>
      </c>
      <c r="F571">
        <v>120</v>
      </c>
      <c r="G571">
        <v>69.738</v>
      </c>
      <c r="H571">
        <v>0.378</v>
      </c>
    </row>
    <row r="572" spans="1:8" x14ac:dyDescent="0.2">
      <c r="A572">
        <v>19797.728999999999</v>
      </c>
      <c r="B572">
        <v>-75.028999999999996</v>
      </c>
      <c r="C572">
        <v>-75.013000000000005</v>
      </c>
      <c r="D572">
        <v>2.9409999999999998</v>
      </c>
      <c r="E572">
        <v>28.006</v>
      </c>
      <c r="F572">
        <v>120</v>
      </c>
      <c r="G572">
        <v>69.822000000000003</v>
      </c>
      <c r="H572">
        <v>0.36000000000000004</v>
      </c>
    </row>
    <row r="573" spans="1:8" x14ac:dyDescent="0.2">
      <c r="A573">
        <v>19799.615000000002</v>
      </c>
      <c r="B573">
        <v>-75.082999999999998</v>
      </c>
      <c r="C573">
        <v>-75.066000000000003</v>
      </c>
      <c r="D573">
        <v>2.83</v>
      </c>
      <c r="E573">
        <v>26.494</v>
      </c>
      <c r="F573">
        <v>120</v>
      </c>
      <c r="G573">
        <v>69.933999999999997</v>
      </c>
      <c r="H573">
        <v>0.33929999999999999</v>
      </c>
    </row>
    <row r="574" spans="1:8" x14ac:dyDescent="0.2">
      <c r="A574">
        <v>19801.506000000001</v>
      </c>
      <c r="B574">
        <v>-75.138000000000005</v>
      </c>
      <c r="C574">
        <v>-75.12</v>
      </c>
      <c r="D574">
        <v>2.8519999999999999</v>
      </c>
      <c r="E574">
        <v>28.116</v>
      </c>
      <c r="F574">
        <v>120</v>
      </c>
      <c r="G574">
        <v>69.043999999999997</v>
      </c>
      <c r="H574">
        <v>0.36180000000000001</v>
      </c>
    </row>
    <row r="575" spans="1:8" x14ac:dyDescent="0.2">
      <c r="A575">
        <v>19803.706999999999</v>
      </c>
      <c r="B575">
        <v>-75.195999999999998</v>
      </c>
      <c r="C575">
        <v>-75.177999999999997</v>
      </c>
      <c r="D575">
        <v>2.6469999999999998</v>
      </c>
      <c r="E575">
        <v>143.37100000000001</v>
      </c>
      <c r="F575">
        <v>120</v>
      </c>
      <c r="G575">
        <v>60.317</v>
      </c>
      <c r="H575">
        <v>3.2148000000000003</v>
      </c>
    </row>
    <row r="576" spans="1:8" x14ac:dyDescent="0.2">
      <c r="A576">
        <v>19805.266</v>
      </c>
      <c r="B576">
        <v>-75.247</v>
      </c>
      <c r="C576">
        <v>-75.228999999999999</v>
      </c>
      <c r="D576">
        <v>3.2480000000000002</v>
      </c>
      <c r="E576">
        <v>167.61099999999999</v>
      </c>
      <c r="F576">
        <v>120</v>
      </c>
      <c r="G576">
        <v>59.414000000000001</v>
      </c>
      <c r="H576">
        <v>4.7393999999999998</v>
      </c>
    </row>
    <row r="577" spans="1:8" x14ac:dyDescent="0.2">
      <c r="A577">
        <v>19807.127</v>
      </c>
      <c r="B577">
        <v>-75.301000000000002</v>
      </c>
      <c r="C577">
        <v>-75.281999999999996</v>
      </c>
      <c r="D577">
        <v>2.8730000000000002</v>
      </c>
      <c r="E577">
        <v>172.279</v>
      </c>
      <c r="F577">
        <v>120</v>
      </c>
      <c r="G577">
        <v>59.061999999999998</v>
      </c>
      <c r="H577">
        <v>5.1426000000000007</v>
      </c>
    </row>
    <row r="578" spans="1:8" x14ac:dyDescent="0.2">
      <c r="A578">
        <v>19808.990000000002</v>
      </c>
      <c r="B578">
        <v>-75.355999999999995</v>
      </c>
      <c r="C578">
        <v>-75.335999999999999</v>
      </c>
      <c r="D578">
        <v>2.89</v>
      </c>
      <c r="E578">
        <v>173.86500000000001</v>
      </c>
      <c r="F578">
        <v>120</v>
      </c>
      <c r="G578">
        <v>58.936</v>
      </c>
      <c r="H578">
        <v>5.2911000000000001</v>
      </c>
    </row>
    <row r="579" spans="1:8" x14ac:dyDescent="0.2">
      <c r="A579">
        <v>19811.171999999999</v>
      </c>
      <c r="B579">
        <v>-75.41</v>
      </c>
      <c r="C579">
        <v>-75.39</v>
      </c>
      <c r="D579">
        <v>2.4649999999999999</v>
      </c>
      <c r="E579">
        <v>173.30500000000001</v>
      </c>
      <c r="F579">
        <v>120</v>
      </c>
      <c r="G579">
        <v>58.942</v>
      </c>
      <c r="H579">
        <v>5.2380000000000004</v>
      </c>
    </row>
    <row r="580" spans="1:8" x14ac:dyDescent="0.2">
      <c r="A580">
        <v>19812.728999999999</v>
      </c>
      <c r="B580">
        <v>-75.460999999999999</v>
      </c>
      <c r="C580">
        <v>-75.44</v>
      </c>
      <c r="D580">
        <v>3.2450000000000001</v>
      </c>
      <c r="E580">
        <v>173.58699999999999</v>
      </c>
      <c r="F580">
        <v>120</v>
      </c>
      <c r="G580">
        <v>58.781999999999996</v>
      </c>
      <c r="H580">
        <v>5.2649999999999997</v>
      </c>
    </row>
    <row r="581" spans="1:8" x14ac:dyDescent="0.2">
      <c r="A581">
        <v>19814.903999999999</v>
      </c>
      <c r="B581">
        <v>-75.512</v>
      </c>
      <c r="C581">
        <v>-75.491</v>
      </c>
      <c r="D581">
        <v>2.3380000000000001</v>
      </c>
      <c r="E581">
        <v>174.13</v>
      </c>
      <c r="F581">
        <v>120</v>
      </c>
      <c r="G581">
        <v>58.793999999999997</v>
      </c>
      <c r="H581">
        <v>5.3163</v>
      </c>
    </row>
    <row r="582" spans="1:8" x14ac:dyDescent="0.2">
      <c r="A582">
        <v>19816.773000000001</v>
      </c>
      <c r="B582">
        <v>-75.569999999999993</v>
      </c>
      <c r="C582">
        <v>-75.549000000000007</v>
      </c>
      <c r="D582">
        <v>3.0680000000000001</v>
      </c>
      <c r="E582">
        <v>174.00200000000001</v>
      </c>
      <c r="F582">
        <v>120</v>
      </c>
      <c r="G582">
        <v>58.695</v>
      </c>
      <c r="H582">
        <v>5.3046000000000006</v>
      </c>
    </row>
    <row r="583" spans="1:8" x14ac:dyDescent="0.2">
      <c r="A583">
        <v>19818.641</v>
      </c>
      <c r="B583">
        <v>-75.622</v>
      </c>
      <c r="C583">
        <v>-75.600999999999999</v>
      </c>
      <c r="D583">
        <v>2.7759999999999998</v>
      </c>
      <c r="E583">
        <v>174.86199999999999</v>
      </c>
      <c r="F583">
        <v>120</v>
      </c>
      <c r="G583">
        <v>58.673999999999999</v>
      </c>
      <c r="H583">
        <v>5.3883000000000001</v>
      </c>
    </row>
    <row r="584" spans="1:8" x14ac:dyDescent="0.2">
      <c r="A584">
        <v>19820.525000000001</v>
      </c>
      <c r="B584">
        <v>-75.677999999999997</v>
      </c>
      <c r="C584">
        <v>-75.656000000000006</v>
      </c>
      <c r="D584">
        <v>2.9340000000000002</v>
      </c>
      <c r="E584">
        <v>174.376</v>
      </c>
      <c r="F584">
        <v>120</v>
      </c>
      <c r="G584">
        <v>58.591999999999999</v>
      </c>
      <c r="H584">
        <v>5.3406000000000002</v>
      </c>
    </row>
    <row r="585" spans="1:8" x14ac:dyDescent="0.2">
      <c r="A585">
        <v>19822.412</v>
      </c>
      <c r="B585">
        <v>-75.734999999999999</v>
      </c>
      <c r="C585">
        <v>-75.712999999999994</v>
      </c>
      <c r="D585">
        <v>3.012</v>
      </c>
      <c r="E585">
        <v>173.72200000000001</v>
      </c>
      <c r="F585">
        <v>120</v>
      </c>
      <c r="G585">
        <v>58.539000000000001</v>
      </c>
      <c r="H585">
        <v>5.2775999999999996</v>
      </c>
    </row>
    <row r="586" spans="1:8" x14ac:dyDescent="0.2">
      <c r="A586">
        <v>19824.300999999999</v>
      </c>
      <c r="B586">
        <v>-75.790999999999997</v>
      </c>
      <c r="C586">
        <v>-75.768000000000001</v>
      </c>
      <c r="D586">
        <v>2.94</v>
      </c>
      <c r="E586">
        <v>173.916</v>
      </c>
      <c r="F586">
        <v>120</v>
      </c>
      <c r="G586">
        <v>58.543999999999997</v>
      </c>
      <c r="H586">
        <v>5.2965</v>
      </c>
    </row>
    <row r="587" spans="1:8" x14ac:dyDescent="0.2">
      <c r="A587">
        <v>19826.192999999999</v>
      </c>
      <c r="B587">
        <v>-75.846000000000004</v>
      </c>
      <c r="C587">
        <v>-75.822000000000003</v>
      </c>
      <c r="D587">
        <v>2.8639999999999999</v>
      </c>
      <c r="E587">
        <v>174.40100000000001</v>
      </c>
      <c r="F587">
        <v>120</v>
      </c>
      <c r="G587">
        <v>58.515999999999998</v>
      </c>
      <c r="H587">
        <v>5.3424000000000005</v>
      </c>
    </row>
    <row r="588" spans="1:8" x14ac:dyDescent="0.2">
      <c r="A588">
        <v>19828.085999999999</v>
      </c>
      <c r="B588">
        <v>-75.900999999999996</v>
      </c>
      <c r="C588">
        <v>-75.876999999999995</v>
      </c>
      <c r="D588">
        <v>2.8650000000000002</v>
      </c>
      <c r="E588">
        <v>174.46299999999999</v>
      </c>
      <c r="F588">
        <v>120</v>
      </c>
      <c r="G588">
        <v>58.476999999999997</v>
      </c>
      <c r="H588">
        <v>5.3487</v>
      </c>
    </row>
    <row r="589" spans="1:8" x14ac:dyDescent="0.2">
      <c r="A589">
        <v>19829.971000000001</v>
      </c>
      <c r="B589">
        <v>-75.954999999999998</v>
      </c>
      <c r="C589">
        <v>-75.930000000000007</v>
      </c>
      <c r="D589">
        <v>2.859</v>
      </c>
      <c r="E589">
        <v>173.709</v>
      </c>
      <c r="F589">
        <v>120</v>
      </c>
      <c r="G589">
        <v>58.481000000000002</v>
      </c>
      <c r="H589">
        <v>5.2767000000000008</v>
      </c>
    </row>
    <row r="590" spans="1:8" x14ac:dyDescent="0.2">
      <c r="A590">
        <v>19832.178</v>
      </c>
      <c r="B590">
        <v>-76.010999999999996</v>
      </c>
      <c r="C590">
        <v>-75.986000000000004</v>
      </c>
      <c r="D590">
        <v>2.5070000000000001</v>
      </c>
      <c r="E590">
        <v>173.679</v>
      </c>
      <c r="F590">
        <v>120</v>
      </c>
      <c r="G590">
        <v>58.45</v>
      </c>
      <c r="H590">
        <v>5.2731000000000003</v>
      </c>
    </row>
    <row r="591" spans="1:8" x14ac:dyDescent="0.2">
      <c r="A591">
        <v>19834.059000000001</v>
      </c>
      <c r="B591">
        <v>-76.070999999999998</v>
      </c>
      <c r="C591">
        <v>-76.045000000000002</v>
      </c>
      <c r="D591">
        <v>3.1560000000000001</v>
      </c>
      <c r="E591">
        <v>173.102</v>
      </c>
      <c r="F591">
        <v>120</v>
      </c>
      <c r="G591">
        <v>58.396000000000001</v>
      </c>
      <c r="H591">
        <v>5.2191000000000001</v>
      </c>
    </row>
    <row r="592" spans="1:8" x14ac:dyDescent="0.2">
      <c r="A592">
        <v>19835.945</v>
      </c>
      <c r="B592">
        <v>-76.125</v>
      </c>
      <c r="C592">
        <v>-76.099000000000004</v>
      </c>
      <c r="D592">
        <v>2.8490000000000002</v>
      </c>
      <c r="E592">
        <v>172.43600000000001</v>
      </c>
      <c r="F592">
        <v>120</v>
      </c>
      <c r="G592">
        <v>58.377000000000002</v>
      </c>
      <c r="H592">
        <v>5.1570000000000009</v>
      </c>
    </row>
    <row r="593" spans="1:8" x14ac:dyDescent="0.2">
      <c r="A593">
        <v>19837.835999999999</v>
      </c>
      <c r="B593">
        <v>-76.177000000000007</v>
      </c>
      <c r="C593">
        <v>-76.150000000000006</v>
      </c>
      <c r="D593">
        <v>2.7280000000000002</v>
      </c>
      <c r="E593">
        <v>173.36500000000001</v>
      </c>
      <c r="F593">
        <v>120</v>
      </c>
      <c r="G593">
        <v>58.392000000000003</v>
      </c>
      <c r="H593">
        <v>5.2433999999999994</v>
      </c>
    </row>
    <row r="594" spans="1:8" x14ac:dyDescent="0.2">
      <c r="A594">
        <v>19840.035</v>
      </c>
      <c r="B594">
        <v>-76.234999999999999</v>
      </c>
      <c r="C594">
        <v>-76.207999999999998</v>
      </c>
      <c r="D594">
        <v>2.6120000000000001</v>
      </c>
      <c r="E594">
        <v>172.126</v>
      </c>
      <c r="F594">
        <v>120</v>
      </c>
      <c r="G594">
        <v>58.417999999999999</v>
      </c>
      <c r="H594">
        <v>5.1291000000000002</v>
      </c>
    </row>
    <row r="595" spans="1:8" x14ac:dyDescent="0.2">
      <c r="A595">
        <v>19842.240000000002</v>
      </c>
      <c r="B595">
        <v>-76.289000000000001</v>
      </c>
      <c r="C595">
        <v>-76.262</v>
      </c>
      <c r="D595">
        <v>2.4300000000000002</v>
      </c>
      <c r="E595">
        <v>171.376</v>
      </c>
      <c r="F595">
        <v>120</v>
      </c>
      <c r="G595">
        <v>58.469000000000001</v>
      </c>
      <c r="H595">
        <v>5.0607000000000006</v>
      </c>
    </row>
    <row r="596" spans="1:8" x14ac:dyDescent="0.2">
      <c r="A596">
        <v>19844.440999999999</v>
      </c>
      <c r="B596">
        <v>-76.34</v>
      </c>
      <c r="C596">
        <v>-76.311999999999998</v>
      </c>
      <c r="D596">
        <v>2.3039999999999998</v>
      </c>
      <c r="E596">
        <v>171.09899999999999</v>
      </c>
      <c r="F596">
        <v>120</v>
      </c>
      <c r="G596">
        <v>58.466999999999999</v>
      </c>
      <c r="H596">
        <v>5.0364000000000004</v>
      </c>
    </row>
    <row r="597" spans="1:8" x14ac:dyDescent="0.2">
      <c r="A597">
        <v>19846.645</v>
      </c>
      <c r="B597">
        <v>-76.394000000000005</v>
      </c>
      <c r="C597">
        <v>-76.366</v>
      </c>
      <c r="D597">
        <v>2.42</v>
      </c>
      <c r="E597">
        <v>171.92500000000001</v>
      </c>
      <c r="F597">
        <v>120</v>
      </c>
      <c r="G597">
        <v>58.424999999999997</v>
      </c>
      <c r="H597">
        <v>5.1101999999999999</v>
      </c>
    </row>
    <row r="598" spans="1:8" x14ac:dyDescent="0.2">
      <c r="A598">
        <v>19848.848000000002</v>
      </c>
      <c r="B598">
        <v>-76.447999999999993</v>
      </c>
      <c r="C598">
        <v>-76.42</v>
      </c>
      <c r="D598">
        <v>2.4540000000000002</v>
      </c>
      <c r="E598">
        <v>171.977</v>
      </c>
      <c r="F598">
        <v>120</v>
      </c>
      <c r="G598">
        <v>58.399000000000001</v>
      </c>
      <c r="H598">
        <v>5.1147</v>
      </c>
    </row>
    <row r="599" spans="1:8" x14ac:dyDescent="0.2">
      <c r="A599">
        <v>19850.721000000001</v>
      </c>
      <c r="B599">
        <v>-76.501000000000005</v>
      </c>
      <c r="C599">
        <v>-76.471999999999994</v>
      </c>
      <c r="D599">
        <v>2.7709999999999999</v>
      </c>
      <c r="E599">
        <v>171.77799999999999</v>
      </c>
      <c r="F599">
        <v>120</v>
      </c>
      <c r="G599">
        <v>58.347999999999999</v>
      </c>
      <c r="H599">
        <v>5.0967000000000002</v>
      </c>
    </row>
    <row r="600" spans="1:8" x14ac:dyDescent="0.2">
      <c r="A600">
        <v>19852.901999999998</v>
      </c>
      <c r="B600">
        <v>-76.552999999999997</v>
      </c>
      <c r="C600">
        <v>-76.522999999999996</v>
      </c>
      <c r="D600">
        <v>2.38</v>
      </c>
      <c r="E600">
        <v>171.477</v>
      </c>
      <c r="F600">
        <v>120</v>
      </c>
      <c r="G600">
        <v>58.359000000000002</v>
      </c>
      <c r="H600">
        <v>5.0697000000000001</v>
      </c>
    </row>
    <row r="601" spans="1:8" x14ac:dyDescent="0.2">
      <c r="A601">
        <v>19854.766</v>
      </c>
      <c r="B601">
        <v>-76.605000000000004</v>
      </c>
      <c r="C601">
        <v>-76.575000000000003</v>
      </c>
      <c r="D601">
        <v>2.7690000000000001</v>
      </c>
      <c r="E601">
        <v>171.43299999999999</v>
      </c>
      <c r="F601">
        <v>120</v>
      </c>
      <c r="G601">
        <v>58.347999999999999</v>
      </c>
      <c r="H601">
        <v>5.0660999999999996</v>
      </c>
    </row>
    <row r="602" spans="1:8" x14ac:dyDescent="0.2">
      <c r="A602">
        <v>19856.947</v>
      </c>
      <c r="B602">
        <v>-76.66</v>
      </c>
      <c r="C602">
        <v>-76.63</v>
      </c>
      <c r="D602">
        <v>2.5</v>
      </c>
      <c r="E602">
        <v>170.53899999999999</v>
      </c>
      <c r="F602">
        <v>120</v>
      </c>
      <c r="G602">
        <v>58.39</v>
      </c>
      <c r="H602">
        <v>4.9869000000000003</v>
      </c>
    </row>
    <row r="603" spans="1:8" x14ac:dyDescent="0.2">
      <c r="A603">
        <v>19859.133000000002</v>
      </c>
      <c r="B603">
        <v>-76.715000000000003</v>
      </c>
      <c r="C603">
        <v>-76.683999999999997</v>
      </c>
      <c r="D603">
        <v>2.488</v>
      </c>
      <c r="E603">
        <v>170.63</v>
      </c>
      <c r="F603">
        <v>120</v>
      </c>
      <c r="G603">
        <v>58.384999999999998</v>
      </c>
      <c r="H603">
        <v>4.9950000000000001</v>
      </c>
    </row>
    <row r="604" spans="1:8" x14ac:dyDescent="0.2">
      <c r="A604">
        <v>19861.311000000002</v>
      </c>
      <c r="B604">
        <v>-76.769000000000005</v>
      </c>
      <c r="C604">
        <v>-76.736999999999995</v>
      </c>
      <c r="D604">
        <v>2.448</v>
      </c>
      <c r="E604">
        <v>171.19300000000001</v>
      </c>
      <c r="F604">
        <v>120</v>
      </c>
      <c r="G604">
        <v>58.357999999999997</v>
      </c>
      <c r="H604">
        <v>5.0445000000000002</v>
      </c>
    </row>
    <row r="605" spans="1:8" x14ac:dyDescent="0.2">
      <c r="A605">
        <v>19863.508000000002</v>
      </c>
      <c r="B605">
        <v>-76.825999999999993</v>
      </c>
      <c r="C605">
        <v>-76.793000000000006</v>
      </c>
      <c r="D605">
        <v>2.556</v>
      </c>
      <c r="E605">
        <v>169.86199999999999</v>
      </c>
      <c r="F605">
        <v>120</v>
      </c>
      <c r="G605">
        <v>58.351999999999997</v>
      </c>
      <c r="H605">
        <v>4.9275000000000002</v>
      </c>
    </row>
    <row r="606" spans="1:8" x14ac:dyDescent="0.2">
      <c r="A606">
        <v>19865.688999999998</v>
      </c>
      <c r="B606">
        <v>-76.882999999999996</v>
      </c>
      <c r="C606">
        <v>-76.849999999999994</v>
      </c>
      <c r="D606">
        <v>2.5939999999999999</v>
      </c>
      <c r="E606">
        <v>170.93299999999999</v>
      </c>
      <c r="F606">
        <v>120</v>
      </c>
      <c r="G606">
        <v>58.283999999999999</v>
      </c>
      <c r="H606">
        <v>5.0210999999999997</v>
      </c>
    </row>
    <row r="607" spans="1:8" x14ac:dyDescent="0.2">
      <c r="A607">
        <v>19867.868999999999</v>
      </c>
      <c r="B607">
        <v>-76.936000000000007</v>
      </c>
      <c r="C607">
        <v>-76.902000000000001</v>
      </c>
      <c r="D607">
        <v>2.407</v>
      </c>
      <c r="E607">
        <v>171.38900000000001</v>
      </c>
      <c r="F607">
        <v>120</v>
      </c>
      <c r="G607">
        <v>58.28</v>
      </c>
      <c r="H607">
        <v>5.0615999999999994</v>
      </c>
    </row>
    <row r="608" spans="1:8" x14ac:dyDescent="0.2">
      <c r="A608">
        <v>19869.761999999999</v>
      </c>
      <c r="B608">
        <v>-76.986000000000004</v>
      </c>
      <c r="C608">
        <v>-76.951999999999998</v>
      </c>
      <c r="D608">
        <v>2.6259999999999999</v>
      </c>
      <c r="E608">
        <v>170.88200000000001</v>
      </c>
      <c r="F608">
        <v>120</v>
      </c>
      <c r="G608">
        <v>58.292000000000002</v>
      </c>
      <c r="H608">
        <v>5.0166000000000004</v>
      </c>
    </row>
    <row r="609" spans="1:8" x14ac:dyDescent="0.2">
      <c r="A609">
        <v>19871.960999999999</v>
      </c>
      <c r="B609">
        <v>-77.036000000000001</v>
      </c>
      <c r="C609">
        <v>-77.001999999999995</v>
      </c>
      <c r="D609">
        <v>2.258</v>
      </c>
      <c r="E609">
        <v>170.94900000000001</v>
      </c>
      <c r="F609">
        <v>120</v>
      </c>
      <c r="G609">
        <v>58.228000000000002</v>
      </c>
      <c r="H609">
        <v>5.0229000000000008</v>
      </c>
    </row>
    <row r="610" spans="1:8" x14ac:dyDescent="0.2">
      <c r="A610">
        <v>19874.162</v>
      </c>
      <c r="B610">
        <v>-77.085999999999999</v>
      </c>
      <c r="C610">
        <v>-77.052000000000007</v>
      </c>
      <c r="D610">
        <v>2.2679999999999998</v>
      </c>
      <c r="E610">
        <v>171.45099999999999</v>
      </c>
      <c r="F610">
        <v>120</v>
      </c>
      <c r="G610">
        <v>58.21</v>
      </c>
      <c r="H610">
        <v>5.0679000000000007</v>
      </c>
    </row>
    <row r="611" spans="1:8" x14ac:dyDescent="0.2">
      <c r="A611">
        <v>19876.349999999999</v>
      </c>
      <c r="B611">
        <v>-77.135999999999996</v>
      </c>
      <c r="C611">
        <v>-77.100999999999999</v>
      </c>
      <c r="D611">
        <v>2.2690000000000001</v>
      </c>
      <c r="E611">
        <v>171.047</v>
      </c>
      <c r="F611">
        <v>120</v>
      </c>
      <c r="G611">
        <v>58.277000000000001</v>
      </c>
      <c r="H611">
        <v>5.0309999999999997</v>
      </c>
    </row>
    <row r="612" spans="1:8" x14ac:dyDescent="0.2">
      <c r="A612">
        <v>19878.553</v>
      </c>
      <c r="B612">
        <v>-77.188000000000002</v>
      </c>
      <c r="C612">
        <v>-77.153000000000006</v>
      </c>
      <c r="D612">
        <v>2.347</v>
      </c>
      <c r="E612">
        <v>169.79400000000001</v>
      </c>
      <c r="F612">
        <v>120</v>
      </c>
      <c r="G612">
        <v>58.334000000000003</v>
      </c>
      <c r="H612">
        <v>4.9221000000000004</v>
      </c>
    </row>
    <row r="613" spans="1:8" x14ac:dyDescent="0.2">
      <c r="A613">
        <v>19880.738000000001</v>
      </c>
      <c r="B613">
        <v>-77.241</v>
      </c>
      <c r="C613">
        <v>-77.206000000000003</v>
      </c>
      <c r="D613">
        <v>2.4009999999999998</v>
      </c>
      <c r="E613">
        <v>168.30699999999999</v>
      </c>
      <c r="F613">
        <v>120</v>
      </c>
      <c r="G613">
        <v>58.447000000000003</v>
      </c>
      <c r="H613">
        <v>4.7961</v>
      </c>
    </row>
    <row r="614" spans="1:8" x14ac:dyDescent="0.2">
      <c r="A614">
        <v>19882.942999999999</v>
      </c>
      <c r="B614">
        <v>-77.296000000000006</v>
      </c>
      <c r="C614">
        <v>-77.260000000000005</v>
      </c>
      <c r="D614">
        <v>2.4750000000000001</v>
      </c>
      <c r="E614">
        <v>167.31200000000001</v>
      </c>
      <c r="F614">
        <v>120</v>
      </c>
      <c r="G614">
        <v>58.62</v>
      </c>
      <c r="H614">
        <v>4.7150999999999996</v>
      </c>
    </row>
    <row r="615" spans="1:8" x14ac:dyDescent="0.2">
      <c r="A615">
        <v>19885.467000000001</v>
      </c>
      <c r="B615">
        <v>-77.352000000000004</v>
      </c>
      <c r="C615">
        <v>-77.316000000000003</v>
      </c>
      <c r="D615">
        <v>2.2040000000000002</v>
      </c>
      <c r="E615">
        <v>166.84</v>
      </c>
      <c r="F615">
        <v>120</v>
      </c>
      <c r="G615">
        <v>58.530999999999999</v>
      </c>
      <c r="H615">
        <v>4.6772999999999998</v>
      </c>
    </row>
    <row r="616" spans="1:8" x14ac:dyDescent="0.2">
      <c r="A616">
        <v>19887.668000000001</v>
      </c>
      <c r="B616">
        <v>-77.403000000000006</v>
      </c>
      <c r="C616">
        <v>-77.366</v>
      </c>
      <c r="D616">
        <v>2.2629999999999999</v>
      </c>
      <c r="E616">
        <v>169.333</v>
      </c>
      <c r="F616">
        <v>120</v>
      </c>
      <c r="G616">
        <v>58.343000000000004</v>
      </c>
      <c r="H616">
        <v>4.8825000000000003</v>
      </c>
    </row>
    <row r="617" spans="1:8" x14ac:dyDescent="0.2">
      <c r="A617">
        <v>19890.504000000001</v>
      </c>
      <c r="B617">
        <v>-77.457999999999998</v>
      </c>
      <c r="C617">
        <v>-77.421000000000006</v>
      </c>
      <c r="D617">
        <v>1.946</v>
      </c>
      <c r="E617">
        <v>168.36500000000001</v>
      </c>
      <c r="F617">
        <v>120</v>
      </c>
      <c r="G617">
        <v>58.47</v>
      </c>
      <c r="H617">
        <v>4.8014999999999999</v>
      </c>
    </row>
    <row r="618" spans="1:8" x14ac:dyDescent="0.2">
      <c r="A618">
        <v>19892.706999999999</v>
      </c>
      <c r="B618">
        <v>-77.512</v>
      </c>
      <c r="C618">
        <v>-77.474000000000004</v>
      </c>
      <c r="D618">
        <v>2.41</v>
      </c>
      <c r="E618">
        <v>169.58799999999999</v>
      </c>
      <c r="F618">
        <v>120</v>
      </c>
      <c r="G618">
        <v>58.387999999999998</v>
      </c>
      <c r="H618">
        <v>4.9040999999999997</v>
      </c>
    </row>
    <row r="619" spans="1:8" x14ac:dyDescent="0.2">
      <c r="A619">
        <v>19895.541000000001</v>
      </c>
      <c r="B619">
        <v>-77.564999999999998</v>
      </c>
      <c r="C619">
        <v>-77.527000000000001</v>
      </c>
      <c r="D619">
        <v>1.867</v>
      </c>
      <c r="E619">
        <v>168.364</v>
      </c>
      <c r="F619">
        <v>120</v>
      </c>
      <c r="G619">
        <v>58.427999999999997</v>
      </c>
      <c r="H619">
        <v>4.8014999999999999</v>
      </c>
    </row>
    <row r="620" spans="1:8" x14ac:dyDescent="0.2">
      <c r="A620">
        <v>19897.723000000002</v>
      </c>
      <c r="B620">
        <v>-77.616</v>
      </c>
      <c r="C620">
        <v>-77.576999999999998</v>
      </c>
      <c r="D620">
        <v>2.2949999999999999</v>
      </c>
      <c r="E620">
        <v>167.97499999999999</v>
      </c>
      <c r="F620">
        <v>120</v>
      </c>
      <c r="G620">
        <v>58.488</v>
      </c>
      <c r="H620">
        <v>4.7691000000000008</v>
      </c>
    </row>
    <row r="621" spans="1:8" x14ac:dyDescent="0.2">
      <c r="A621">
        <v>19900.521000000001</v>
      </c>
      <c r="B621">
        <v>-77.671000000000006</v>
      </c>
      <c r="C621">
        <v>-77.632000000000005</v>
      </c>
      <c r="D621">
        <v>1.958</v>
      </c>
      <c r="E621">
        <v>167.363</v>
      </c>
      <c r="F621">
        <v>120</v>
      </c>
      <c r="G621">
        <v>58.548000000000002</v>
      </c>
      <c r="H621">
        <v>4.7187000000000001</v>
      </c>
    </row>
    <row r="622" spans="1:8" x14ac:dyDescent="0.2">
      <c r="A622">
        <v>19903.32</v>
      </c>
      <c r="B622">
        <v>-77.721000000000004</v>
      </c>
      <c r="C622">
        <v>-77.680999999999997</v>
      </c>
      <c r="D622">
        <v>1.7749999999999999</v>
      </c>
      <c r="E622">
        <v>154.12700000000001</v>
      </c>
      <c r="F622">
        <v>120</v>
      </c>
      <c r="G622">
        <v>60.384</v>
      </c>
      <c r="H622">
        <v>3.7962000000000002</v>
      </c>
    </row>
    <row r="623" spans="1:8" x14ac:dyDescent="0.2">
      <c r="A623">
        <v>19906.148000000001</v>
      </c>
      <c r="B623">
        <v>-77.775999999999996</v>
      </c>
      <c r="C623">
        <v>-77.736000000000004</v>
      </c>
      <c r="D623">
        <v>1.9339999999999999</v>
      </c>
      <c r="E623">
        <v>120.27200000000001</v>
      </c>
      <c r="F623">
        <v>120</v>
      </c>
      <c r="G623">
        <v>62.92</v>
      </c>
      <c r="H623">
        <v>2.2841999999999998</v>
      </c>
    </row>
    <row r="624" spans="1:8" x14ac:dyDescent="0.2">
      <c r="A624">
        <v>19908.353999999999</v>
      </c>
      <c r="B624">
        <v>-77.826999999999998</v>
      </c>
      <c r="C624">
        <v>-77.787000000000006</v>
      </c>
      <c r="D624">
        <v>2.2989999999999999</v>
      </c>
      <c r="E624">
        <v>116.828</v>
      </c>
      <c r="F624">
        <v>120</v>
      </c>
      <c r="G624">
        <v>63.834000000000003</v>
      </c>
      <c r="H624">
        <v>2.1717</v>
      </c>
    </row>
    <row r="625" spans="1:8" x14ac:dyDescent="0.2">
      <c r="A625">
        <v>19910.851999999999</v>
      </c>
      <c r="B625">
        <v>-77.878</v>
      </c>
      <c r="C625">
        <v>-77.835999999999999</v>
      </c>
      <c r="D625">
        <v>1.994</v>
      </c>
      <c r="E625">
        <v>49.502000000000002</v>
      </c>
      <c r="F625">
        <v>120</v>
      </c>
      <c r="G625">
        <v>68.177999999999997</v>
      </c>
      <c r="H625">
        <v>0.67859999999999998</v>
      </c>
    </row>
    <row r="626" spans="1:8" x14ac:dyDescent="0.2">
      <c r="A626">
        <v>19913.342000000001</v>
      </c>
      <c r="B626">
        <v>-77.930000000000007</v>
      </c>
      <c r="C626">
        <v>-77.888999999999996</v>
      </c>
      <c r="D626">
        <v>2.0979999999999999</v>
      </c>
      <c r="E626">
        <v>28.437000000000001</v>
      </c>
      <c r="F626">
        <v>120</v>
      </c>
      <c r="G626">
        <v>68.760999999999996</v>
      </c>
      <c r="H626">
        <v>0.36629999999999996</v>
      </c>
    </row>
    <row r="627" spans="1:8" x14ac:dyDescent="0.2">
      <c r="A627">
        <v>19915.857</v>
      </c>
      <c r="B627">
        <v>-77.981999999999999</v>
      </c>
      <c r="C627">
        <v>-77.94</v>
      </c>
      <c r="D627">
        <v>2.0270000000000001</v>
      </c>
      <c r="E627">
        <v>28.739000000000001</v>
      </c>
      <c r="F627">
        <v>120</v>
      </c>
      <c r="G627">
        <v>68.010999999999996</v>
      </c>
      <c r="H627">
        <v>0.36990000000000001</v>
      </c>
    </row>
    <row r="628" spans="1:8" x14ac:dyDescent="0.2">
      <c r="A628">
        <v>19918.366999999998</v>
      </c>
      <c r="B628">
        <v>-78.034999999999997</v>
      </c>
      <c r="C628">
        <v>-77.992999999999995</v>
      </c>
      <c r="D628">
        <v>2.1219999999999999</v>
      </c>
      <c r="E628">
        <v>131.65600000000001</v>
      </c>
      <c r="F628">
        <v>120</v>
      </c>
      <c r="G628">
        <v>59.942999999999998</v>
      </c>
      <c r="H628">
        <v>2.6991000000000001</v>
      </c>
    </row>
    <row r="629" spans="1:8" x14ac:dyDescent="0.2">
      <c r="A629">
        <v>19920.884999999998</v>
      </c>
      <c r="B629">
        <v>-78.087999999999994</v>
      </c>
      <c r="C629">
        <v>-78.045000000000002</v>
      </c>
      <c r="D629">
        <v>2.0750000000000002</v>
      </c>
      <c r="E629">
        <v>167.761</v>
      </c>
      <c r="F629">
        <v>120</v>
      </c>
      <c r="G629">
        <v>58.383000000000003</v>
      </c>
      <c r="H629">
        <v>4.7511000000000001</v>
      </c>
    </row>
    <row r="630" spans="1:8" x14ac:dyDescent="0.2">
      <c r="A630">
        <v>19923.719000000001</v>
      </c>
      <c r="B630">
        <v>-78.143000000000001</v>
      </c>
      <c r="C630">
        <v>-78.099999999999994</v>
      </c>
      <c r="D630">
        <v>1.9330000000000001</v>
      </c>
      <c r="E630">
        <v>166.113</v>
      </c>
      <c r="F630">
        <v>120</v>
      </c>
      <c r="G630">
        <v>59.28</v>
      </c>
      <c r="H630">
        <v>4.6196999999999999</v>
      </c>
    </row>
    <row r="631" spans="1:8" x14ac:dyDescent="0.2">
      <c r="A631">
        <v>20701.684000000001</v>
      </c>
      <c r="B631">
        <v>-78.150999999999996</v>
      </c>
      <c r="C631">
        <v>-78.150000000000006</v>
      </c>
      <c r="D631">
        <v>0</v>
      </c>
      <c r="E631">
        <v>157.90600000000001</v>
      </c>
      <c r="F631">
        <v>120</v>
      </c>
      <c r="G631">
        <v>58.881</v>
      </c>
      <c r="H631">
        <v>4.0328999999999997</v>
      </c>
    </row>
    <row r="632" spans="1:8" x14ac:dyDescent="0.2">
      <c r="A632">
        <v>20704.201000000001</v>
      </c>
      <c r="B632">
        <v>-78.207999999999998</v>
      </c>
      <c r="C632">
        <v>-78.203999999999994</v>
      </c>
      <c r="D632">
        <v>2.1659999999999999</v>
      </c>
      <c r="E632">
        <v>157.87799999999999</v>
      </c>
      <c r="F632">
        <v>120</v>
      </c>
      <c r="G632">
        <v>58.871000000000002</v>
      </c>
      <c r="H632">
        <v>4.0311000000000003</v>
      </c>
    </row>
    <row r="633" spans="1:8" x14ac:dyDescent="0.2">
      <c r="A633">
        <v>20706.719000000001</v>
      </c>
      <c r="B633">
        <v>-78.260000000000005</v>
      </c>
      <c r="C633">
        <v>-78.254999999999995</v>
      </c>
      <c r="D633">
        <v>1.994</v>
      </c>
      <c r="E633">
        <v>157.83199999999999</v>
      </c>
      <c r="F633">
        <v>120</v>
      </c>
      <c r="G633">
        <v>58.896000000000001</v>
      </c>
      <c r="H633">
        <v>4.0284000000000004</v>
      </c>
    </row>
    <row r="634" spans="1:8" x14ac:dyDescent="0.2">
      <c r="A634">
        <v>20709.234</v>
      </c>
      <c r="B634">
        <v>-78.314999999999998</v>
      </c>
      <c r="C634">
        <v>-78.308000000000007</v>
      </c>
      <c r="D634">
        <v>2.1259999999999999</v>
      </c>
      <c r="E634">
        <v>157.44300000000001</v>
      </c>
      <c r="F634">
        <v>120</v>
      </c>
      <c r="G634">
        <v>58.887</v>
      </c>
      <c r="H634">
        <v>4.0032000000000005</v>
      </c>
    </row>
    <row r="635" spans="1:8" x14ac:dyDescent="0.2">
      <c r="A635">
        <v>20711.738000000001</v>
      </c>
      <c r="B635">
        <v>-78.369</v>
      </c>
      <c r="C635">
        <v>-78.361000000000004</v>
      </c>
      <c r="D635">
        <v>2.1059999999999999</v>
      </c>
      <c r="E635">
        <v>157.89599999999999</v>
      </c>
      <c r="F635">
        <v>120</v>
      </c>
      <c r="G635">
        <v>58.9</v>
      </c>
      <c r="H635">
        <v>4.0320000000000009</v>
      </c>
    </row>
    <row r="636" spans="1:8" x14ac:dyDescent="0.2">
      <c r="A636">
        <v>20714.223000000002</v>
      </c>
      <c r="B636">
        <v>-78.42</v>
      </c>
      <c r="C636">
        <v>-78.41</v>
      </c>
      <c r="D636">
        <v>1.9790000000000001</v>
      </c>
      <c r="E636">
        <v>157.52199999999999</v>
      </c>
      <c r="F636">
        <v>120</v>
      </c>
      <c r="G636">
        <v>58.908999999999999</v>
      </c>
      <c r="H636">
        <v>4.0077000000000007</v>
      </c>
    </row>
    <row r="637" spans="1:8" x14ac:dyDescent="0.2">
      <c r="A637">
        <v>20717.039000000001</v>
      </c>
      <c r="B637">
        <v>-78.471000000000004</v>
      </c>
      <c r="C637">
        <v>-78.459000000000003</v>
      </c>
      <c r="D637">
        <v>1.7509999999999999</v>
      </c>
      <c r="E637">
        <v>156.86600000000001</v>
      </c>
      <c r="F637">
        <v>120</v>
      </c>
      <c r="G637">
        <v>58.893000000000001</v>
      </c>
      <c r="H637">
        <v>3.9662999999999999</v>
      </c>
    </row>
    <row r="638" spans="1:8" x14ac:dyDescent="0.2">
      <c r="A638">
        <v>20719.563999999998</v>
      </c>
      <c r="B638">
        <v>-78.522999999999996</v>
      </c>
      <c r="C638">
        <v>-78.510000000000005</v>
      </c>
      <c r="D638">
        <v>2.004</v>
      </c>
      <c r="E638">
        <v>156.511</v>
      </c>
      <c r="F638">
        <v>120</v>
      </c>
      <c r="G638">
        <v>58.902999999999999</v>
      </c>
      <c r="H638">
        <v>3.9438</v>
      </c>
    </row>
    <row r="639" spans="1:8" x14ac:dyDescent="0.2">
      <c r="A639">
        <v>20721.768</v>
      </c>
      <c r="B639">
        <v>-78.578000000000003</v>
      </c>
      <c r="C639">
        <v>-78.563000000000002</v>
      </c>
      <c r="D639">
        <v>2.4279999999999999</v>
      </c>
      <c r="E639">
        <v>158.029</v>
      </c>
      <c r="F639">
        <v>120</v>
      </c>
      <c r="G639">
        <v>58.844999999999999</v>
      </c>
      <c r="H639">
        <v>4.0410000000000004</v>
      </c>
    </row>
    <row r="640" spans="1:8" x14ac:dyDescent="0.2">
      <c r="A640">
        <v>20723.967000000001</v>
      </c>
      <c r="B640">
        <v>-78.632000000000005</v>
      </c>
      <c r="C640">
        <v>-78.614999999999995</v>
      </c>
      <c r="D640">
        <v>2.36</v>
      </c>
      <c r="E640">
        <v>159.21899999999999</v>
      </c>
      <c r="F640">
        <v>120</v>
      </c>
      <c r="G640">
        <v>58.719000000000001</v>
      </c>
      <c r="H640">
        <v>4.1193</v>
      </c>
    </row>
    <row r="641" spans="1:8" x14ac:dyDescent="0.2">
      <c r="A641">
        <v>20726.169999999998</v>
      </c>
      <c r="B641">
        <v>-78.686000000000007</v>
      </c>
      <c r="C641">
        <v>-78.668000000000006</v>
      </c>
      <c r="D641">
        <v>2.39</v>
      </c>
      <c r="E641">
        <v>159.661</v>
      </c>
      <c r="F641">
        <v>120</v>
      </c>
      <c r="G641">
        <v>58.720999999999997</v>
      </c>
      <c r="H641">
        <v>4.149</v>
      </c>
    </row>
    <row r="642" spans="1:8" x14ac:dyDescent="0.2">
      <c r="A642">
        <v>20728.373</v>
      </c>
      <c r="B642">
        <v>-78.736999999999995</v>
      </c>
      <c r="C642">
        <v>-78.716999999999999</v>
      </c>
      <c r="D642">
        <v>2.2370000000000001</v>
      </c>
      <c r="E642">
        <v>159.59100000000001</v>
      </c>
      <c r="F642">
        <v>120</v>
      </c>
      <c r="G642">
        <v>58.743000000000002</v>
      </c>
      <c r="H642">
        <v>4.1445000000000007</v>
      </c>
    </row>
    <row r="643" spans="1:8" x14ac:dyDescent="0.2">
      <c r="A643">
        <v>20730.574000000001</v>
      </c>
      <c r="B643">
        <v>-78.787999999999997</v>
      </c>
      <c r="C643">
        <v>-78.766000000000005</v>
      </c>
      <c r="D643">
        <v>2.2320000000000002</v>
      </c>
      <c r="E643">
        <v>159.24700000000001</v>
      </c>
      <c r="F643">
        <v>120</v>
      </c>
      <c r="G643">
        <v>58.728000000000002</v>
      </c>
      <c r="H643">
        <v>4.1211000000000002</v>
      </c>
    </row>
    <row r="644" spans="1:8" x14ac:dyDescent="0.2">
      <c r="A644">
        <v>20732.776999999998</v>
      </c>
      <c r="B644">
        <v>-78.84</v>
      </c>
      <c r="C644">
        <v>-78.816999999999993</v>
      </c>
      <c r="D644">
        <v>2.3119999999999998</v>
      </c>
      <c r="E644">
        <v>159.03399999999999</v>
      </c>
      <c r="F644">
        <v>120</v>
      </c>
      <c r="G644">
        <v>58.734000000000002</v>
      </c>
      <c r="H644">
        <v>4.1067</v>
      </c>
    </row>
    <row r="645" spans="1:8" x14ac:dyDescent="0.2">
      <c r="A645">
        <v>20734.98</v>
      </c>
      <c r="B645">
        <v>-78.896000000000001</v>
      </c>
      <c r="C645">
        <v>-78.870999999999995</v>
      </c>
      <c r="D645">
        <v>2.4569999999999999</v>
      </c>
      <c r="E645">
        <v>158.518</v>
      </c>
      <c r="F645">
        <v>120</v>
      </c>
      <c r="G645">
        <v>58.723999999999997</v>
      </c>
      <c r="H645">
        <v>4.0725000000000007</v>
      </c>
    </row>
    <row r="646" spans="1:8" x14ac:dyDescent="0.2">
      <c r="A646">
        <v>20737.186000000002</v>
      </c>
      <c r="B646">
        <v>-78.947999999999993</v>
      </c>
      <c r="C646">
        <v>-78.921999999999997</v>
      </c>
      <c r="D646">
        <v>2.2850000000000001</v>
      </c>
      <c r="E646">
        <v>159.023</v>
      </c>
      <c r="F646">
        <v>120</v>
      </c>
      <c r="G646">
        <v>58.715000000000003</v>
      </c>
      <c r="H646">
        <v>4.1067</v>
      </c>
    </row>
    <row r="647" spans="1:8" x14ac:dyDescent="0.2">
      <c r="A647">
        <v>20739.388999999999</v>
      </c>
      <c r="B647">
        <v>-79.003</v>
      </c>
      <c r="C647">
        <v>-78.974999999999994</v>
      </c>
      <c r="D647">
        <v>2.4340000000000002</v>
      </c>
      <c r="E647">
        <v>158.58199999999999</v>
      </c>
      <c r="F647">
        <v>120</v>
      </c>
      <c r="G647">
        <v>58.732999999999997</v>
      </c>
      <c r="H647">
        <v>4.077</v>
      </c>
    </row>
    <row r="648" spans="1:8" x14ac:dyDescent="0.2">
      <c r="A648">
        <v>20741.592000000001</v>
      </c>
      <c r="B648">
        <v>-79.055999999999997</v>
      </c>
      <c r="C648">
        <v>-79.027000000000001</v>
      </c>
      <c r="D648">
        <v>2.3260000000000001</v>
      </c>
      <c r="E648">
        <v>159.124</v>
      </c>
      <c r="F648">
        <v>120</v>
      </c>
      <c r="G648">
        <v>58.689</v>
      </c>
      <c r="H648">
        <v>4.1130000000000004</v>
      </c>
    </row>
    <row r="649" spans="1:8" x14ac:dyDescent="0.2">
      <c r="A649">
        <v>20743.796999999999</v>
      </c>
      <c r="B649">
        <v>-79.108000000000004</v>
      </c>
      <c r="C649">
        <v>-79.075999999999993</v>
      </c>
      <c r="D649">
        <v>2.2599999999999998</v>
      </c>
      <c r="E649">
        <v>159.06800000000001</v>
      </c>
      <c r="F649">
        <v>120</v>
      </c>
      <c r="G649">
        <v>58.683</v>
      </c>
      <c r="H649">
        <v>4.1093999999999999</v>
      </c>
    </row>
    <row r="650" spans="1:8" x14ac:dyDescent="0.2">
      <c r="A650">
        <v>20745.995999999999</v>
      </c>
      <c r="B650">
        <v>-79.162000000000006</v>
      </c>
      <c r="C650">
        <v>-79.129000000000005</v>
      </c>
      <c r="D650">
        <v>2.3730000000000002</v>
      </c>
      <c r="E650">
        <v>159.995</v>
      </c>
      <c r="F650">
        <v>120</v>
      </c>
      <c r="G650">
        <v>58.689</v>
      </c>
      <c r="H650">
        <v>4.1715</v>
      </c>
    </row>
    <row r="651" spans="1:8" x14ac:dyDescent="0.2">
      <c r="A651">
        <v>20748.203000000001</v>
      </c>
      <c r="B651">
        <v>-79.218000000000004</v>
      </c>
      <c r="C651">
        <v>-79.183000000000007</v>
      </c>
      <c r="D651">
        <v>2.4660000000000002</v>
      </c>
      <c r="E651">
        <v>159.68600000000001</v>
      </c>
      <c r="F651">
        <v>120</v>
      </c>
      <c r="G651">
        <v>58.668999999999997</v>
      </c>
      <c r="H651">
        <v>4.1508000000000003</v>
      </c>
    </row>
    <row r="652" spans="1:8" x14ac:dyDescent="0.2">
      <c r="A652">
        <v>20750.396000000001</v>
      </c>
      <c r="B652">
        <v>-79.272999999999996</v>
      </c>
      <c r="C652">
        <v>-79.236999999999995</v>
      </c>
      <c r="D652">
        <v>2.4510000000000001</v>
      </c>
      <c r="E652">
        <v>158.56700000000001</v>
      </c>
      <c r="F652">
        <v>120</v>
      </c>
      <c r="G652">
        <v>58.683999999999997</v>
      </c>
      <c r="H652">
        <v>4.0761000000000003</v>
      </c>
    </row>
    <row r="653" spans="1:8" x14ac:dyDescent="0.2">
      <c r="A653">
        <v>20752.57</v>
      </c>
      <c r="B653">
        <v>-79.328000000000003</v>
      </c>
      <c r="C653">
        <v>-79.290000000000006</v>
      </c>
      <c r="D653">
        <v>2.4359999999999999</v>
      </c>
      <c r="E653">
        <v>160.446</v>
      </c>
      <c r="F653">
        <v>120</v>
      </c>
      <c r="G653">
        <v>58.677999999999997</v>
      </c>
      <c r="H653">
        <v>4.2030000000000003</v>
      </c>
    </row>
    <row r="654" spans="1:8" x14ac:dyDescent="0.2">
      <c r="A654">
        <v>20754.438999999998</v>
      </c>
      <c r="B654">
        <v>-79.379000000000005</v>
      </c>
      <c r="C654">
        <v>-79.338999999999999</v>
      </c>
      <c r="D654">
        <v>2.6589999999999998</v>
      </c>
      <c r="E654">
        <v>159.26499999999999</v>
      </c>
      <c r="F654">
        <v>120</v>
      </c>
      <c r="G654">
        <v>58.631</v>
      </c>
      <c r="H654">
        <v>4.1229000000000005</v>
      </c>
    </row>
    <row r="655" spans="1:8" x14ac:dyDescent="0.2">
      <c r="A655">
        <v>20756.309000000001</v>
      </c>
      <c r="B655">
        <v>-79.433000000000007</v>
      </c>
      <c r="C655">
        <v>-79.391999999999996</v>
      </c>
      <c r="D655">
        <v>2.7989999999999999</v>
      </c>
      <c r="E655">
        <v>159.917</v>
      </c>
      <c r="F655">
        <v>120</v>
      </c>
      <c r="G655">
        <v>58.637999999999998</v>
      </c>
      <c r="H655">
        <v>4.1669999999999998</v>
      </c>
    </row>
    <row r="656" spans="1:8" x14ac:dyDescent="0.2">
      <c r="A656">
        <v>20758.175999999999</v>
      </c>
      <c r="B656">
        <v>-79.483999999999995</v>
      </c>
      <c r="C656">
        <v>-79.441000000000003</v>
      </c>
      <c r="D656">
        <v>2.6160000000000001</v>
      </c>
      <c r="E656">
        <v>159.68199999999999</v>
      </c>
      <c r="F656">
        <v>120</v>
      </c>
      <c r="G656">
        <v>58.643999999999998</v>
      </c>
      <c r="H656">
        <v>4.1508000000000003</v>
      </c>
    </row>
    <row r="657" spans="1:8" x14ac:dyDescent="0.2">
      <c r="A657">
        <v>20760.366999999998</v>
      </c>
      <c r="B657">
        <v>-79.542000000000002</v>
      </c>
      <c r="C657">
        <v>-79.497</v>
      </c>
      <c r="D657">
        <v>2.5649999999999999</v>
      </c>
      <c r="E657">
        <v>160.07</v>
      </c>
      <c r="F657">
        <v>120</v>
      </c>
      <c r="G657">
        <v>58.646999999999998</v>
      </c>
      <c r="H657">
        <v>4.1768999999999998</v>
      </c>
    </row>
    <row r="658" spans="1:8" x14ac:dyDescent="0.2">
      <c r="A658">
        <v>20762.572</v>
      </c>
      <c r="B658">
        <v>-79.599999999999994</v>
      </c>
      <c r="C658">
        <v>-79.552999999999997</v>
      </c>
      <c r="D658">
        <v>2.544</v>
      </c>
      <c r="E658">
        <v>159.68199999999999</v>
      </c>
      <c r="F658">
        <v>120</v>
      </c>
      <c r="G658">
        <v>58.639000000000003</v>
      </c>
      <c r="H658">
        <v>4.1508000000000003</v>
      </c>
    </row>
    <row r="659" spans="1:8" x14ac:dyDescent="0.2">
      <c r="A659">
        <v>20764.775000000001</v>
      </c>
      <c r="B659">
        <v>-79.656999999999996</v>
      </c>
      <c r="C659">
        <v>-79.608999999999995</v>
      </c>
      <c r="D659">
        <v>2.524</v>
      </c>
      <c r="E659">
        <v>159.35499999999999</v>
      </c>
      <c r="F659">
        <v>120</v>
      </c>
      <c r="G659">
        <v>58.64</v>
      </c>
      <c r="H659">
        <v>4.1283000000000003</v>
      </c>
    </row>
    <row r="660" spans="1:8" x14ac:dyDescent="0.2">
      <c r="A660">
        <v>20766.664000000001</v>
      </c>
      <c r="B660">
        <v>-79.707999999999998</v>
      </c>
      <c r="C660">
        <v>-79.658000000000001</v>
      </c>
      <c r="D660">
        <v>2.5950000000000002</v>
      </c>
      <c r="E660">
        <v>159.857</v>
      </c>
      <c r="F660">
        <v>120</v>
      </c>
      <c r="G660">
        <v>58.625999999999998</v>
      </c>
      <c r="H660">
        <v>4.1625000000000005</v>
      </c>
    </row>
    <row r="661" spans="1:8" x14ac:dyDescent="0.2">
      <c r="A661">
        <v>20768.868999999999</v>
      </c>
      <c r="B661">
        <v>-79.759</v>
      </c>
      <c r="C661">
        <v>-79.707999999999998</v>
      </c>
      <c r="D661">
        <v>2.2650000000000001</v>
      </c>
      <c r="E661">
        <v>159.83799999999999</v>
      </c>
      <c r="F661">
        <v>120</v>
      </c>
      <c r="G661">
        <v>58.676000000000002</v>
      </c>
      <c r="H661">
        <v>4.1616</v>
      </c>
    </row>
    <row r="662" spans="1:8" x14ac:dyDescent="0.2">
      <c r="A662">
        <v>20771.062000000002</v>
      </c>
      <c r="B662">
        <v>-79.811000000000007</v>
      </c>
      <c r="C662">
        <v>-79.757999999999996</v>
      </c>
      <c r="D662">
        <v>2.29</v>
      </c>
      <c r="E662">
        <v>160.096</v>
      </c>
      <c r="F662">
        <v>120</v>
      </c>
      <c r="G662">
        <v>58.652000000000001</v>
      </c>
      <c r="H662">
        <v>4.1787000000000001</v>
      </c>
    </row>
    <row r="663" spans="1:8" x14ac:dyDescent="0.2">
      <c r="A663">
        <v>20773.859</v>
      </c>
      <c r="B663">
        <v>-79.866</v>
      </c>
      <c r="C663">
        <v>-79.811000000000007</v>
      </c>
      <c r="D663">
        <v>1.9119999999999999</v>
      </c>
      <c r="E663">
        <v>159.679</v>
      </c>
      <c r="F663">
        <v>120</v>
      </c>
      <c r="G663">
        <v>58.671999999999997</v>
      </c>
      <c r="H663">
        <v>4.1508000000000003</v>
      </c>
    </row>
    <row r="664" spans="1:8" x14ac:dyDescent="0.2">
      <c r="A664">
        <v>20775.721000000001</v>
      </c>
      <c r="B664">
        <v>-79.918000000000006</v>
      </c>
      <c r="C664">
        <v>-79.861999999999995</v>
      </c>
      <c r="D664">
        <v>2.714</v>
      </c>
      <c r="E664">
        <v>159.489</v>
      </c>
      <c r="F664">
        <v>120</v>
      </c>
      <c r="G664">
        <v>58.646000000000001</v>
      </c>
      <c r="H664">
        <v>4.1373000000000006</v>
      </c>
    </row>
    <row r="665" spans="1:8" x14ac:dyDescent="0.2">
      <c r="A665">
        <v>20777.905999999999</v>
      </c>
      <c r="B665">
        <v>-79.971000000000004</v>
      </c>
      <c r="C665">
        <v>-79.912999999999997</v>
      </c>
      <c r="D665">
        <v>2.3279999999999998</v>
      </c>
      <c r="E665">
        <v>158.61799999999999</v>
      </c>
      <c r="F665">
        <v>120</v>
      </c>
      <c r="G665">
        <v>58.661000000000001</v>
      </c>
      <c r="H665">
        <v>4.0797000000000008</v>
      </c>
    </row>
    <row r="666" spans="1:8" x14ac:dyDescent="0.2">
      <c r="A666">
        <v>20780.425999999999</v>
      </c>
      <c r="B666">
        <v>-80.027000000000001</v>
      </c>
      <c r="C666">
        <v>-79.968000000000004</v>
      </c>
      <c r="D666">
        <v>2.1800000000000002</v>
      </c>
      <c r="E666">
        <v>159.93100000000001</v>
      </c>
      <c r="F666">
        <v>120</v>
      </c>
      <c r="G666">
        <v>58.664000000000001</v>
      </c>
      <c r="H666">
        <v>4.1679000000000004</v>
      </c>
    </row>
    <row r="667" spans="1:8" x14ac:dyDescent="0.2">
      <c r="A667">
        <v>20782.940999999999</v>
      </c>
      <c r="B667">
        <v>-80.081000000000003</v>
      </c>
      <c r="C667">
        <v>-80.019000000000005</v>
      </c>
      <c r="D667">
        <v>2.052</v>
      </c>
      <c r="E667">
        <v>158.34</v>
      </c>
      <c r="F667">
        <v>120</v>
      </c>
      <c r="G667">
        <v>58.661000000000001</v>
      </c>
      <c r="H667">
        <v>4.0607999999999995</v>
      </c>
    </row>
    <row r="668" spans="1:8" x14ac:dyDescent="0.2">
      <c r="A668">
        <v>20785.455000000002</v>
      </c>
      <c r="B668">
        <v>-80.134</v>
      </c>
      <c r="C668">
        <v>-80.070999999999998</v>
      </c>
      <c r="D668">
        <v>2.0419999999999998</v>
      </c>
      <c r="E668">
        <v>159.41900000000001</v>
      </c>
      <c r="F668">
        <v>120</v>
      </c>
      <c r="G668">
        <v>58.688000000000002</v>
      </c>
      <c r="H668">
        <v>4.1327999999999996</v>
      </c>
    </row>
    <row r="669" spans="1:8" x14ac:dyDescent="0.2">
      <c r="A669">
        <v>20787.963</v>
      </c>
      <c r="B669">
        <v>-80.186999999999998</v>
      </c>
      <c r="C669">
        <v>-80.122</v>
      </c>
      <c r="D669">
        <v>2.0419999999999998</v>
      </c>
      <c r="E669">
        <v>158.73400000000001</v>
      </c>
      <c r="F669">
        <v>120</v>
      </c>
      <c r="G669">
        <v>58.7</v>
      </c>
      <c r="H669">
        <v>4.0869000000000009</v>
      </c>
    </row>
    <row r="670" spans="1:8" x14ac:dyDescent="0.2">
      <c r="A670">
        <v>20790.460999999999</v>
      </c>
      <c r="B670">
        <v>-80.241</v>
      </c>
      <c r="C670">
        <v>-80.174000000000007</v>
      </c>
      <c r="D670">
        <v>2.1070000000000002</v>
      </c>
      <c r="E670">
        <v>159.017</v>
      </c>
      <c r="F670">
        <v>120</v>
      </c>
      <c r="G670">
        <v>58.695999999999998</v>
      </c>
      <c r="H670">
        <v>4.1058000000000003</v>
      </c>
    </row>
    <row r="671" spans="1:8" x14ac:dyDescent="0.2">
      <c r="A671">
        <v>20792.956999999999</v>
      </c>
      <c r="B671">
        <v>-80.293999999999997</v>
      </c>
      <c r="C671">
        <v>-80.225999999999999</v>
      </c>
      <c r="D671">
        <v>2.0510000000000002</v>
      </c>
      <c r="E671">
        <v>159.08199999999999</v>
      </c>
      <c r="F671">
        <v>120</v>
      </c>
      <c r="G671">
        <v>58.732999999999997</v>
      </c>
      <c r="H671">
        <v>4.1103000000000005</v>
      </c>
    </row>
    <row r="672" spans="1:8" x14ac:dyDescent="0.2">
      <c r="A672">
        <v>20795.445</v>
      </c>
      <c r="B672">
        <v>-80.344999999999999</v>
      </c>
      <c r="C672">
        <v>-80.275000000000006</v>
      </c>
      <c r="D672">
        <v>1.9930000000000001</v>
      </c>
      <c r="E672">
        <v>158.99100000000001</v>
      </c>
      <c r="F672">
        <v>120</v>
      </c>
      <c r="G672">
        <v>58.712000000000003</v>
      </c>
      <c r="H672">
        <v>4.1040000000000001</v>
      </c>
    </row>
    <row r="673" spans="1:8" x14ac:dyDescent="0.2">
      <c r="A673">
        <v>20797.971000000001</v>
      </c>
      <c r="B673">
        <v>-80.400999999999996</v>
      </c>
      <c r="C673">
        <v>-80.33</v>
      </c>
      <c r="D673">
        <v>2.17</v>
      </c>
      <c r="E673">
        <v>158.191</v>
      </c>
      <c r="F673">
        <v>120</v>
      </c>
      <c r="G673">
        <v>58.707999999999998</v>
      </c>
      <c r="H673">
        <v>4.0518000000000001</v>
      </c>
    </row>
    <row r="674" spans="1:8" x14ac:dyDescent="0.2">
      <c r="A674">
        <v>20800.175999999999</v>
      </c>
      <c r="B674">
        <v>-80.453999999999994</v>
      </c>
      <c r="C674">
        <v>-80.381</v>
      </c>
      <c r="D674">
        <v>2.2999999999999998</v>
      </c>
      <c r="E674">
        <v>159.37100000000001</v>
      </c>
      <c r="F674">
        <v>120</v>
      </c>
      <c r="G674">
        <v>58.692</v>
      </c>
      <c r="H674">
        <v>4.1301000000000005</v>
      </c>
    </row>
    <row r="675" spans="1:8" x14ac:dyDescent="0.2">
      <c r="A675">
        <v>20802.377</v>
      </c>
      <c r="B675">
        <v>-80.506</v>
      </c>
      <c r="C675">
        <v>-80.430999999999997</v>
      </c>
      <c r="D675">
        <v>2.2989999999999999</v>
      </c>
      <c r="E675">
        <v>159.416</v>
      </c>
      <c r="F675">
        <v>120</v>
      </c>
      <c r="G675">
        <v>58.680999999999997</v>
      </c>
      <c r="H675">
        <v>4.1327999999999996</v>
      </c>
    </row>
    <row r="676" spans="1:8" x14ac:dyDescent="0.2">
      <c r="A676">
        <v>20804.580000000002</v>
      </c>
      <c r="B676">
        <v>-80.555999999999997</v>
      </c>
      <c r="C676">
        <v>-80.48</v>
      </c>
      <c r="D676">
        <v>2.2130000000000001</v>
      </c>
      <c r="E676">
        <v>159.435</v>
      </c>
      <c r="F676">
        <v>120</v>
      </c>
      <c r="G676">
        <v>58.704000000000001</v>
      </c>
      <c r="H676">
        <v>4.1337000000000002</v>
      </c>
    </row>
    <row r="677" spans="1:8" x14ac:dyDescent="0.2">
      <c r="A677">
        <v>20807.094000000001</v>
      </c>
      <c r="B677">
        <v>-80.606999999999999</v>
      </c>
      <c r="C677">
        <v>-80.528999999999996</v>
      </c>
      <c r="D677">
        <v>1.9470000000000001</v>
      </c>
      <c r="E677">
        <v>158.47200000000001</v>
      </c>
      <c r="F677">
        <v>120</v>
      </c>
      <c r="G677">
        <v>58.694000000000003</v>
      </c>
      <c r="H677">
        <v>4.0698000000000008</v>
      </c>
    </row>
    <row r="678" spans="1:8" x14ac:dyDescent="0.2">
      <c r="A678">
        <v>20809.615000000002</v>
      </c>
      <c r="B678">
        <v>-80.659000000000006</v>
      </c>
      <c r="C678">
        <v>-80.578999999999994</v>
      </c>
      <c r="D678">
        <v>2.0030000000000001</v>
      </c>
      <c r="E678">
        <v>158.50399999999999</v>
      </c>
      <c r="F678">
        <v>120</v>
      </c>
      <c r="G678">
        <v>58.734000000000002</v>
      </c>
      <c r="H678">
        <v>4.0716000000000001</v>
      </c>
    </row>
    <row r="679" spans="1:8" x14ac:dyDescent="0.2">
      <c r="A679">
        <v>20812.134999999998</v>
      </c>
      <c r="B679">
        <v>-80.713999999999999</v>
      </c>
      <c r="C679">
        <v>-80.632999999999996</v>
      </c>
      <c r="D679">
        <v>2.1240000000000001</v>
      </c>
      <c r="E679">
        <v>159.45500000000001</v>
      </c>
      <c r="F679">
        <v>120</v>
      </c>
      <c r="G679">
        <v>58.688000000000002</v>
      </c>
      <c r="H679">
        <v>4.1354999999999995</v>
      </c>
    </row>
    <row r="680" spans="1:8" x14ac:dyDescent="0.2">
      <c r="A680">
        <v>20814.651999999998</v>
      </c>
      <c r="B680">
        <v>-80.765000000000001</v>
      </c>
      <c r="C680">
        <v>-80.683000000000007</v>
      </c>
      <c r="D680">
        <v>1.974</v>
      </c>
      <c r="E680">
        <v>159.333</v>
      </c>
      <c r="F680">
        <v>120</v>
      </c>
      <c r="G680">
        <v>58.701999999999998</v>
      </c>
      <c r="H680">
        <v>4.1274000000000006</v>
      </c>
    </row>
    <row r="681" spans="1:8" x14ac:dyDescent="0.2">
      <c r="A681">
        <v>20817.490000000002</v>
      </c>
      <c r="B681">
        <v>-80.819999999999993</v>
      </c>
      <c r="C681">
        <v>-80.736000000000004</v>
      </c>
      <c r="D681">
        <v>1.8759999999999999</v>
      </c>
      <c r="E681">
        <v>159.16399999999999</v>
      </c>
      <c r="F681">
        <v>120</v>
      </c>
      <c r="G681">
        <v>58.707000000000001</v>
      </c>
      <c r="H681">
        <v>4.1157000000000004</v>
      </c>
    </row>
    <row r="682" spans="1:8" x14ac:dyDescent="0.2">
      <c r="A682">
        <v>20820.32</v>
      </c>
      <c r="B682">
        <v>-80.875</v>
      </c>
      <c r="C682">
        <v>-80.789000000000001</v>
      </c>
      <c r="D682">
        <v>1.861</v>
      </c>
      <c r="E682">
        <v>158.971</v>
      </c>
      <c r="F682">
        <v>120</v>
      </c>
      <c r="G682">
        <v>58.713000000000001</v>
      </c>
      <c r="H682">
        <v>4.1031000000000004</v>
      </c>
    </row>
    <row r="683" spans="1:8" x14ac:dyDescent="0.2">
      <c r="A683">
        <v>20822.84</v>
      </c>
      <c r="B683">
        <v>-80.926000000000002</v>
      </c>
      <c r="C683">
        <v>-80.837999999999994</v>
      </c>
      <c r="D683">
        <v>1.978</v>
      </c>
      <c r="E683">
        <v>158.80199999999999</v>
      </c>
      <c r="F683">
        <v>120</v>
      </c>
      <c r="G683">
        <v>58.671999999999997</v>
      </c>
      <c r="H683">
        <v>4.0914000000000001</v>
      </c>
    </row>
    <row r="684" spans="1:8" x14ac:dyDescent="0.2">
      <c r="A684">
        <v>20825.048999999999</v>
      </c>
      <c r="B684">
        <v>-80.977999999999994</v>
      </c>
      <c r="C684">
        <v>-80.888999999999996</v>
      </c>
      <c r="D684">
        <v>2.2709999999999999</v>
      </c>
      <c r="E684">
        <v>158.67400000000001</v>
      </c>
      <c r="F684">
        <v>120</v>
      </c>
      <c r="G684">
        <v>58.689</v>
      </c>
      <c r="H684">
        <v>4.0833000000000004</v>
      </c>
    </row>
    <row r="685" spans="1:8" x14ac:dyDescent="0.2">
      <c r="A685">
        <v>20827.563999999998</v>
      </c>
      <c r="B685">
        <v>-81.031999999999996</v>
      </c>
      <c r="C685">
        <v>-80.941000000000003</v>
      </c>
      <c r="D685">
        <v>2.0699999999999998</v>
      </c>
      <c r="E685">
        <v>158.804</v>
      </c>
      <c r="F685">
        <v>120</v>
      </c>
      <c r="G685">
        <v>58.72</v>
      </c>
      <c r="H685">
        <v>4.0914000000000001</v>
      </c>
    </row>
    <row r="686" spans="1:8" x14ac:dyDescent="0.2">
      <c r="A686">
        <v>20830.078000000001</v>
      </c>
      <c r="B686">
        <v>-81.082999999999998</v>
      </c>
      <c r="C686">
        <v>-80.991</v>
      </c>
      <c r="D686">
        <v>1.9950000000000001</v>
      </c>
      <c r="E686">
        <v>159.011</v>
      </c>
      <c r="F686">
        <v>120</v>
      </c>
      <c r="G686">
        <v>58.715000000000003</v>
      </c>
      <c r="H686">
        <v>4.1058000000000003</v>
      </c>
    </row>
    <row r="687" spans="1:8" x14ac:dyDescent="0.2">
      <c r="A687">
        <v>20832.914000000001</v>
      </c>
      <c r="B687">
        <v>-81.138000000000005</v>
      </c>
      <c r="C687">
        <v>-81.043000000000006</v>
      </c>
      <c r="D687">
        <v>1.849</v>
      </c>
      <c r="E687">
        <v>158.74799999999999</v>
      </c>
      <c r="F687">
        <v>120</v>
      </c>
      <c r="G687">
        <v>58.695999999999998</v>
      </c>
      <c r="H687">
        <v>4.0877999999999997</v>
      </c>
    </row>
    <row r="688" spans="1:8" x14ac:dyDescent="0.2">
      <c r="A688">
        <v>20835.736000000001</v>
      </c>
      <c r="B688">
        <v>-81.194000000000003</v>
      </c>
      <c r="C688">
        <v>-81.096999999999994</v>
      </c>
      <c r="D688">
        <v>1.9219999999999999</v>
      </c>
      <c r="E688">
        <v>158.67500000000001</v>
      </c>
      <c r="F688">
        <v>120</v>
      </c>
      <c r="G688">
        <v>58.686</v>
      </c>
      <c r="H688">
        <v>4.0833000000000004</v>
      </c>
    </row>
    <row r="689" spans="1:8" x14ac:dyDescent="0.2">
      <c r="A689">
        <v>20838.550999999999</v>
      </c>
      <c r="B689">
        <v>-81.248000000000005</v>
      </c>
      <c r="C689">
        <v>-81.150000000000006</v>
      </c>
      <c r="D689">
        <v>1.873</v>
      </c>
      <c r="E689">
        <v>158.964</v>
      </c>
      <c r="F689">
        <v>120</v>
      </c>
      <c r="G689">
        <v>58.718000000000004</v>
      </c>
      <c r="H689">
        <v>4.1021999999999998</v>
      </c>
    </row>
    <row r="690" spans="1:8" x14ac:dyDescent="0.2">
      <c r="A690">
        <v>20841.067999999999</v>
      </c>
      <c r="B690">
        <v>-81.3</v>
      </c>
      <c r="C690">
        <v>-81.2</v>
      </c>
      <c r="D690">
        <v>1.9910000000000001</v>
      </c>
      <c r="E690">
        <v>159.10499999999999</v>
      </c>
      <c r="F690">
        <v>120</v>
      </c>
      <c r="G690">
        <v>58.72</v>
      </c>
      <c r="H690">
        <v>4.1120999999999999</v>
      </c>
    </row>
    <row r="691" spans="1:8" x14ac:dyDescent="0.2">
      <c r="A691">
        <v>20843.594000000001</v>
      </c>
      <c r="B691">
        <v>-81.352999999999994</v>
      </c>
      <c r="C691">
        <v>-81.251999999999995</v>
      </c>
      <c r="D691">
        <v>2.0350000000000001</v>
      </c>
      <c r="E691">
        <v>159.00800000000001</v>
      </c>
      <c r="F691">
        <v>120</v>
      </c>
      <c r="G691">
        <v>58.718000000000004</v>
      </c>
      <c r="H691">
        <v>4.1058000000000003</v>
      </c>
    </row>
    <row r="692" spans="1:8" x14ac:dyDescent="0.2">
      <c r="A692">
        <v>20846.109</v>
      </c>
      <c r="B692">
        <v>-81.406999999999996</v>
      </c>
      <c r="C692">
        <v>-81.304000000000002</v>
      </c>
      <c r="D692">
        <v>2.0760000000000001</v>
      </c>
      <c r="E692">
        <v>158.422</v>
      </c>
      <c r="F692">
        <v>120</v>
      </c>
      <c r="G692">
        <v>58.707000000000001</v>
      </c>
      <c r="H692">
        <v>4.0662000000000003</v>
      </c>
    </row>
    <row r="693" spans="1:8" x14ac:dyDescent="0.2">
      <c r="A693">
        <v>20848.629000000001</v>
      </c>
      <c r="B693">
        <v>-81.459999999999994</v>
      </c>
      <c r="C693">
        <v>-81.355999999999995</v>
      </c>
      <c r="D693">
        <v>2.0609999999999999</v>
      </c>
      <c r="E693">
        <v>158.517</v>
      </c>
      <c r="F693">
        <v>120</v>
      </c>
      <c r="G693">
        <v>58.722999999999999</v>
      </c>
      <c r="H693">
        <v>4.0725000000000007</v>
      </c>
    </row>
    <row r="694" spans="1:8" x14ac:dyDescent="0.2">
      <c r="A694">
        <v>20851.150000000001</v>
      </c>
      <c r="B694">
        <v>-81.513999999999996</v>
      </c>
      <c r="C694">
        <v>-81.408000000000001</v>
      </c>
      <c r="D694">
        <v>2.0499999999999998</v>
      </c>
      <c r="E694">
        <v>159.554</v>
      </c>
      <c r="F694">
        <v>120</v>
      </c>
      <c r="G694">
        <v>58.71</v>
      </c>
      <c r="H694">
        <v>4.1418000000000008</v>
      </c>
    </row>
    <row r="695" spans="1:8" x14ac:dyDescent="0.2">
      <c r="A695">
        <v>20853.967000000001</v>
      </c>
      <c r="B695">
        <v>-81.569000000000003</v>
      </c>
      <c r="C695">
        <v>-81.460999999999999</v>
      </c>
      <c r="D695">
        <v>1.8979999999999999</v>
      </c>
      <c r="E695">
        <v>159.33699999999999</v>
      </c>
      <c r="F695">
        <v>120</v>
      </c>
      <c r="G695">
        <v>58.719000000000001</v>
      </c>
      <c r="H695">
        <v>4.1274000000000006</v>
      </c>
    </row>
    <row r="696" spans="1:8" x14ac:dyDescent="0.2">
      <c r="A696">
        <v>20856.482</v>
      </c>
      <c r="B696">
        <v>-81.620999999999995</v>
      </c>
      <c r="C696">
        <v>-81.510999999999996</v>
      </c>
      <c r="D696">
        <v>1.996</v>
      </c>
      <c r="E696">
        <v>158.357</v>
      </c>
      <c r="F696">
        <v>120</v>
      </c>
      <c r="G696">
        <v>58.746000000000002</v>
      </c>
      <c r="H696">
        <v>4.0626000000000007</v>
      </c>
    </row>
    <row r="697" spans="1:8" x14ac:dyDescent="0.2">
      <c r="A697">
        <v>20859.315999999999</v>
      </c>
      <c r="B697">
        <v>-81.677999999999997</v>
      </c>
      <c r="C697">
        <v>-81.566999999999993</v>
      </c>
      <c r="D697">
        <v>1.952</v>
      </c>
      <c r="E697">
        <v>158.83699999999999</v>
      </c>
      <c r="F697">
        <v>120</v>
      </c>
      <c r="G697">
        <v>58.709000000000003</v>
      </c>
      <c r="H697">
        <v>4.0941000000000001</v>
      </c>
    </row>
    <row r="698" spans="1:8" x14ac:dyDescent="0.2">
      <c r="A698">
        <v>20862.153999999999</v>
      </c>
      <c r="B698">
        <v>-81.727999999999994</v>
      </c>
      <c r="C698">
        <v>-81.614999999999995</v>
      </c>
      <c r="D698">
        <v>1.7130000000000001</v>
      </c>
      <c r="E698">
        <v>158.67500000000001</v>
      </c>
      <c r="F698">
        <v>120</v>
      </c>
      <c r="G698">
        <v>58.689</v>
      </c>
      <c r="H698">
        <v>4.0833000000000004</v>
      </c>
    </row>
    <row r="699" spans="1:8" x14ac:dyDescent="0.2">
      <c r="A699">
        <v>20864.668000000001</v>
      </c>
      <c r="B699">
        <v>-81.783000000000001</v>
      </c>
      <c r="C699">
        <v>-81.668000000000006</v>
      </c>
      <c r="D699">
        <v>2.12</v>
      </c>
      <c r="E699">
        <v>158.51300000000001</v>
      </c>
      <c r="F699">
        <v>120</v>
      </c>
      <c r="G699">
        <v>58.722000000000001</v>
      </c>
      <c r="H699">
        <v>4.0725000000000007</v>
      </c>
    </row>
    <row r="700" spans="1:8" x14ac:dyDescent="0.2">
      <c r="A700">
        <v>20867.190999999999</v>
      </c>
      <c r="B700">
        <v>-81.832999999999998</v>
      </c>
      <c r="C700">
        <v>-81.716999999999999</v>
      </c>
      <c r="D700">
        <v>1.9379999999999999</v>
      </c>
      <c r="E700">
        <v>158.12100000000001</v>
      </c>
      <c r="F700">
        <v>120</v>
      </c>
      <c r="G700">
        <v>58.73</v>
      </c>
      <c r="H700">
        <v>4.0472999999999999</v>
      </c>
    </row>
    <row r="701" spans="1:8" x14ac:dyDescent="0.2">
      <c r="A701">
        <v>20870.648000000001</v>
      </c>
      <c r="B701">
        <v>-81.888000000000005</v>
      </c>
      <c r="C701">
        <v>-81.771000000000001</v>
      </c>
      <c r="D701">
        <v>1.5429999999999999</v>
      </c>
      <c r="E701">
        <v>158.71199999999999</v>
      </c>
      <c r="F701">
        <v>120</v>
      </c>
      <c r="G701">
        <v>58.695999999999998</v>
      </c>
      <c r="H701">
        <v>4.0860000000000003</v>
      </c>
    </row>
    <row r="702" spans="1:8" x14ac:dyDescent="0.2">
      <c r="A702">
        <v>20873.166000000001</v>
      </c>
      <c r="B702">
        <v>-81.944000000000003</v>
      </c>
      <c r="C702">
        <v>-81.823999999999998</v>
      </c>
      <c r="D702">
        <v>2.1230000000000002</v>
      </c>
      <c r="E702">
        <v>158.273</v>
      </c>
      <c r="F702">
        <v>120</v>
      </c>
      <c r="G702">
        <v>58.74</v>
      </c>
      <c r="H702">
        <v>4.0571999999999999</v>
      </c>
    </row>
    <row r="703" spans="1:8" x14ac:dyDescent="0.2">
      <c r="A703">
        <v>20876.311000000002</v>
      </c>
      <c r="B703">
        <v>-81.997</v>
      </c>
      <c r="C703">
        <v>-81.876000000000005</v>
      </c>
      <c r="D703">
        <v>1.655</v>
      </c>
      <c r="E703">
        <v>158.685</v>
      </c>
      <c r="F703">
        <v>120</v>
      </c>
      <c r="G703">
        <v>58.738999999999997</v>
      </c>
      <c r="H703">
        <v>4.0842000000000001</v>
      </c>
    </row>
    <row r="704" spans="1:8" x14ac:dyDescent="0.2">
      <c r="A704">
        <v>20879.775000000001</v>
      </c>
      <c r="B704">
        <v>-82.046999999999997</v>
      </c>
      <c r="C704">
        <v>-81.924999999999997</v>
      </c>
      <c r="D704">
        <v>1.401</v>
      </c>
      <c r="E704">
        <v>158.09399999999999</v>
      </c>
      <c r="F704">
        <v>120</v>
      </c>
      <c r="G704">
        <v>58.75</v>
      </c>
      <c r="H704">
        <v>4.0455000000000005</v>
      </c>
    </row>
    <row r="705" spans="1:8" x14ac:dyDescent="0.2">
      <c r="A705">
        <v>20883.550999999999</v>
      </c>
      <c r="B705">
        <v>-82.1</v>
      </c>
      <c r="C705">
        <v>-81.975999999999999</v>
      </c>
      <c r="D705">
        <v>1.3540000000000001</v>
      </c>
      <c r="E705">
        <v>158.065</v>
      </c>
      <c r="F705">
        <v>120</v>
      </c>
      <c r="G705">
        <v>58.756</v>
      </c>
      <c r="H705">
        <v>4.0427999999999997</v>
      </c>
    </row>
    <row r="706" spans="1:8" x14ac:dyDescent="0.2">
      <c r="A706">
        <v>20886.384999999998</v>
      </c>
      <c r="B706">
        <v>-82.152000000000001</v>
      </c>
      <c r="C706">
        <v>-82.025999999999996</v>
      </c>
      <c r="D706">
        <v>1.7589999999999999</v>
      </c>
      <c r="E706">
        <v>158.357</v>
      </c>
      <c r="F706">
        <v>120</v>
      </c>
      <c r="G706">
        <v>58.77</v>
      </c>
      <c r="H706">
        <v>4.0626000000000007</v>
      </c>
    </row>
    <row r="707" spans="1:8" x14ac:dyDescent="0.2">
      <c r="A707">
        <v>20889.525000000001</v>
      </c>
      <c r="B707">
        <v>-82.204999999999998</v>
      </c>
      <c r="C707">
        <v>-82.076999999999998</v>
      </c>
      <c r="D707">
        <v>1.639</v>
      </c>
      <c r="E707">
        <v>158.62100000000001</v>
      </c>
      <c r="F707">
        <v>120</v>
      </c>
      <c r="G707">
        <v>58.752000000000002</v>
      </c>
      <c r="H707">
        <v>4.0797000000000008</v>
      </c>
    </row>
    <row r="708" spans="1:8" x14ac:dyDescent="0.2">
      <c r="A708">
        <v>20892.982</v>
      </c>
      <c r="B708">
        <v>-82.257999999999996</v>
      </c>
      <c r="C708">
        <v>-82.129000000000005</v>
      </c>
      <c r="D708">
        <v>1.5049999999999999</v>
      </c>
      <c r="E708">
        <v>157.88200000000001</v>
      </c>
      <c r="F708">
        <v>120</v>
      </c>
      <c r="G708">
        <v>58.816000000000003</v>
      </c>
      <c r="H708">
        <v>4.0311000000000003</v>
      </c>
    </row>
    <row r="709" spans="1:8" x14ac:dyDescent="0.2">
      <c r="A709">
        <v>20896.445</v>
      </c>
      <c r="B709">
        <v>-82.311000000000007</v>
      </c>
      <c r="C709">
        <v>-82.18</v>
      </c>
      <c r="D709">
        <v>1.464</v>
      </c>
      <c r="E709">
        <v>158.11199999999999</v>
      </c>
      <c r="F709">
        <v>120</v>
      </c>
      <c r="G709">
        <v>58.823999999999998</v>
      </c>
      <c r="H709">
        <v>4.0464000000000002</v>
      </c>
    </row>
    <row r="710" spans="1:8" x14ac:dyDescent="0.2">
      <c r="A710">
        <v>20899.592000000001</v>
      </c>
      <c r="B710">
        <v>-82.361999999999995</v>
      </c>
      <c r="C710">
        <v>-82.23</v>
      </c>
      <c r="D710">
        <v>1.5820000000000001</v>
      </c>
      <c r="E710">
        <v>157.72800000000001</v>
      </c>
      <c r="F710">
        <v>120</v>
      </c>
      <c r="G710">
        <v>58.795999999999999</v>
      </c>
      <c r="H710">
        <v>4.0212000000000003</v>
      </c>
    </row>
    <row r="711" spans="1:8" x14ac:dyDescent="0.2">
      <c r="A711">
        <v>20903.059000000001</v>
      </c>
      <c r="B711">
        <v>-82.415000000000006</v>
      </c>
      <c r="C711">
        <v>-82.281000000000006</v>
      </c>
      <c r="D711">
        <v>1.4930000000000001</v>
      </c>
      <c r="E711">
        <v>157.41</v>
      </c>
      <c r="F711">
        <v>120</v>
      </c>
      <c r="G711">
        <v>58.795999999999999</v>
      </c>
      <c r="H711">
        <v>4.0005000000000006</v>
      </c>
    </row>
    <row r="712" spans="1:8" x14ac:dyDescent="0.2">
      <c r="A712">
        <v>20906.84</v>
      </c>
      <c r="B712">
        <v>-82.468999999999994</v>
      </c>
      <c r="C712">
        <v>-82.332999999999998</v>
      </c>
      <c r="D712">
        <v>1.365</v>
      </c>
      <c r="E712">
        <v>157.67699999999999</v>
      </c>
      <c r="F712">
        <v>120</v>
      </c>
      <c r="G712">
        <v>58.774999999999999</v>
      </c>
      <c r="H712">
        <v>4.0176000000000007</v>
      </c>
    </row>
    <row r="713" spans="1:8" x14ac:dyDescent="0.2">
      <c r="A713">
        <v>20909.990000000002</v>
      </c>
      <c r="B713">
        <v>-82.522999999999996</v>
      </c>
      <c r="C713">
        <v>-82.385999999999996</v>
      </c>
      <c r="D713">
        <v>1.679</v>
      </c>
      <c r="E713">
        <v>158.494</v>
      </c>
      <c r="F713">
        <v>120</v>
      </c>
      <c r="G713">
        <v>58.767000000000003</v>
      </c>
      <c r="H713">
        <v>4.0716000000000001</v>
      </c>
    </row>
    <row r="714" spans="1:8" x14ac:dyDescent="0.2">
      <c r="A714">
        <v>20913.129000000001</v>
      </c>
      <c r="B714">
        <v>-82.578000000000003</v>
      </c>
      <c r="C714">
        <v>-82.438999999999993</v>
      </c>
      <c r="D714">
        <v>1.6870000000000001</v>
      </c>
      <c r="E714">
        <v>157.83500000000001</v>
      </c>
      <c r="F714">
        <v>120</v>
      </c>
      <c r="G714">
        <v>58.780999999999999</v>
      </c>
      <c r="H714">
        <v>4.0284000000000004</v>
      </c>
    </row>
    <row r="715" spans="1:8" x14ac:dyDescent="0.2">
      <c r="A715">
        <v>20916.562000000002</v>
      </c>
      <c r="B715">
        <v>-82.632999999999996</v>
      </c>
      <c r="C715">
        <v>-82.492000000000004</v>
      </c>
      <c r="D715">
        <v>1.5569999999999999</v>
      </c>
      <c r="E715">
        <v>157.74</v>
      </c>
      <c r="F715">
        <v>120</v>
      </c>
      <c r="G715">
        <v>58.781999999999996</v>
      </c>
      <c r="H715">
        <v>4.0221</v>
      </c>
    </row>
    <row r="716" spans="1:8" x14ac:dyDescent="0.2">
      <c r="A716">
        <v>20919.671999999999</v>
      </c>
      <c r="B716">
        <v>-82.686000000000007</v>
      </c>
      <c r="C716">
        <v>-82.543999999999997</v>
      </c>
      <c r="D716">
        <v>1.6579999999999999</v>
      </c>
      <c r="E716">
        <v>158.47999999999999</v>
      </c>
      <c r="F716">
        <v>120</v>
      </c>
      <c r="G716">
        <v>58.787999999999997</v>
      </c>
      <c r="H716">
        <v>4.0706999999999995</v>
      </c>
    </row>
    <row r="717" spans="1:8" x14ac:dyDescent="0.2">
      <c r="A717">
        <v>20923.116999999998</v>
      </c>
      <c r="B717">
        <v>-82.739000000000004</v>
      </c>
      <c r="C717">
        <v>-82.594999999999999</v>
      </c>
      <c r="D717">
        <v>1.4730000000000001</v>
      </c>
      <c r="E717">
        <v>156.95599999999999</v>
      </c>
      <c r="F717">
        <v>120</v>
      </c>
      <c r="G717">
        <v>58.795000000000002</v>
      </c>
      <c r="H717">
        <v>3.9717000000000002</v>
      </c>
    </row>
    <row r="718" spans="1:8" x14ac:dyDescent="0.2">
      <c r="A718">
        <v>20926.259999999998</v>
      </c>
      <c r="B718">
        <v>-82.792000000000002</v>
      </c>
      <c r="C718">
        <v>-82.646000000000001</v>
      </c>
      <c r="D718">
        <v>1.643</v>
      </c>
      <c r="E718">
        <v>157.27099999999999</v>
      </c>
      <c r="F718">
        <v>120</v>
      </c>
      <c r="G718">
        <v>58.826999999999998</v>
      </c>
      <c r="H718">
        <v>3.9914999999999998</v>
      </c>
    </row>
    <row r="719" spans="1:8" x14ac:dyDescent="0.2">
      <c r="A719">
        <v>20929.09</v>
      </c>
      <c r="B719">
        <v>-82.846999999999994</v>
      </c>
      <c r="C719">
        <v>-82.698999999999998</v>
      </c>
      <c r="D719">
        <v>1.8680000000000001</v>
      </c>
      <c r="E719">
        <v>157.56700000000001</v>
      </c>
      <c r="F719">
        <v>120</v>
      </c>
      <c r="G719">
        <v>58.841999999999999</v>
      </c>
      <c r="H719">
        <v>4.0104000000000006</v>
      </c>
    </row>
    <row r="720" spans="1:8" x14ac:dyDescent="0.2">
      <c r="A720">
        <v>20932.870999999999</v>
      </c>
      <c r="B720">
        <v>-82.900999999999996</v>
      </c>
      <c r="C720">
        <v>-82.751999999999995</v>
      </c>
      <c r="D720">
        <v>1.3959999999999999</v>
      </c>
      <c r="E720">
        <v>157.565</v>
      </c>
      <c r="F720">
        <v>120</v>
      </c>
      <c r="G720">
        <v>58.860999999999997</v>
      </c>
      <c r="H720">
        <v>4.0104000000000006</v>
      </c>
    </row>
    <row r="721" spans="1:8" x14ac:dyDescent="0.2">
      <c r="A721">
        <v>20936.328000000001</v>
      </c>
      <c r="B721">
        <v>-82.950999999999993</v>
      </c>
      <c r="C721">
        <v>-82.801000000000002</v>
      </c>
      <c r="D721">
        <v>1.411</v>
      </c>
      <c r="E721">
        <v>157.845</v>
      </c>
      <c r="F721">
        <v>120</v>
      </c>
      <c r="G721">
        <v>58.886000000000003</v>
      </c>
      <c r="H721">
        <v>4.0284000000000004</v>
      </c>
    </row>
    <row r="722" spans="1:8" x14ac:dyDescent="0.2">
      <c r="A722">
        <v>20940.065999999999</v>
      </c>
      <c r="B722">
        <v>-83.004000000000005</v>
      </c>
      <c r="C722">
        <v>-82.850999999999999</v>
      </c>
      <c r="D722">
        <v>1.351</v>
      </c>
      <c r="E722">
        <v>156.64699999999999</v>
      </c>
      <c r="F722">
        <v>120</v>
      </c>
      <c r="G722">
        <v>58.884999999999998</v>
      </c>
      <c r="H722">
        <v>3.9519000000000002</v>
      </c>
    </row>
    <row r="723" spans="1:8" x14ac:dyDescent="0.2">
      <c r="A723">
        <v>20943.853999999999</v>
      </c>
      <c r="B723">
        <v>-83.055000000000007</v>
      </c>
      <c r="C723">
        <v>-82.900999999999996</v>
      </c>
      <c r="D723">
        <v>1.321</v>
      </c>
      <c r="E723">
        <v>156.33199999999999</v>
      </c>
      <c r="F723">
        <v>120</v>
      </c>
      <c r="G723">
        <v>58.875</v>
      </c>
      <c r="H723">
        <v>3.9320999999999997</v>
      </c>
    </row>
    <row r="724" spans="1:8" x14ac:dyDescent="0.2">
      <c r="A724">
        <v>20947.940999999999</v>
      </c>
      <c r="B724">
        <v>-83.105999999999995</v>
      </c>
      <c r="C724">
        <v>-82.950999999999993</v>
      </c>
      <c r="D724">
        <v>1.2050000000000001</v>
      </c>
      <c r="E724">
        <v>157.51400000000001</v>
      </c>
      <c r="F724">
        <v>120</v>
      </c>
      <c r="G724">
        <v>58.862000000000002</v>
      </c>
      <c r="H724">
        <v>4.0077000000000007</v>
      </c>
    </row>
    <row r="725" spans="1:8" x14ac:dyDescent="0.2">
      <c r="A725">
        <v>20951.717000000001</v>
      </c>
      <c r="B725">
        <v>-83.156999999999996</v>
      </c>
      <c r="C725">
        <v>-83</v>
      </c>
      <c r="D725">
        <v>1.31</v>
      </c>
      <c r="E725">
        <v>157.27099999999999</v>
      </c>
      <c r="F725">
        <v>120</v>
      </c>
      <c r="G725">
        <v>58.906999999999996</v>
      </c>
      <c r="H725">
        <v>3.9914999999999998</v>
      </c>
    </row>
    <row r="726" spans="1:8" x14ac:dyDescent="0.2">
      <c r="A726">
        <v>21062.974999999999</v>
      </c>
      <c r="B726">
        <v>-83.055000000000007</v>
      </c>
      <c r="C726">
        <v>-83.054000000000002</v>
      </c>
      <c r="D726">
        <v>0</v>
      </c>
      <c r="E726">
        <v>153.477</v>
      </c>
      <c r="F726">
        <v>120</v>
      </c>
      <c r="G726">
        <v>59.253</v>
      </c>
      <c r="H726">
        <v>3.7574999999999998</v>
      </c>
    </row>
    <row r="727" spans="1:8" x14ac:dyDescent="0.2">
      <c r="A727">
        <v>21066.123</v>
      </c>
      <c r="B727">
        <v>-83.106999999999999</v>
      </c>
      <c r="C727">
        <v>-83.105999999999995</v>
      </c>
      <c r="D727">
        <v>1.631</v>
      </c>
      <c r="E727">
        <v>153.22800000000001</v>
      </c>
      <c r="F727">
        <v>120</v>
      </c>
      <c r="G727">
        <v>59.243000000000002</v>
      </c>
      <c r="H727">
        <v>3.7431000000000001</v>
      </c>
    </row>
    <row r="728" spans="1:8" x14ac:dyDescent="0.2">
      <c r="A728">
        <v>21069.273000000001</v>
      </c>
      <c r="B728">
        <v>-83.158000000000001</v>
      </c>
      <c r="C728">
        <v>-83.156000000000006</v>
      </c>
      <c r="D728">
        <v>1.605</v>
      </c>
      <c r="E728">
        <v>154.02199999999999</v>
      </c>
      <c r="F728">
        <v>120</v>
      </c>
      <c r="G728">
        <v>59.234999999999999</v>
      </c>
      <c r="H728">
        <v>3.7899000000000003</v>
      </c>
    </row>
    <row r="729" spans="1:8" x14ac:dyDescent="0.2">
      <c r="A729">
        <v>21072.414000000001</v>
      </c>
      <c r="B729">
        <v>-83.21</v>
      </c>
      <c r="C729">
        <v>-83.207999999999998</v>
      </c>
      <c r="D729">
        <v>1.653</v>
      </c>
      <c r="E729">
        <v>153.488</v>
      </c>
      <c r="F729">
        <v>120</v>
      </c>
      <c r="G729">
        <v>59.23</v>
      </c>
      <c r="H729">
        <v>3.7584000000000004</v>
      </c>
    </row>
    <row r="730" spans="1:8" x14ac:dyDescent="0.2">
      <c r="A730">
        <v>21075.557000000001</v>
      </c>
      <c r="B730">
        <v>-83.263999999999996</v>
      </c>
      <c r="C730">
        <v>-83.262</v>
      </c>
      <c r="D730">
        <v>1.712</v>
      </c>
      <c r="E730">
        <v>153.661</v>
      </c>
      <c r="F730">
        <v>120</v>
      </c>
      <c r="G730">
        <v>59.241</v>
      </c>
      <c r="H730">
        <v>3.7683000000000004</v>
      </c>
    </row>
    <row r="731" spans="1:8" x14ac:dyDescent="0.2">
      <c r="A731">
        <v>21078.688999999998</v>
      </c>
      <c r="B731">
        <v>-83.317999999999998</v>
      </c>
      <c r="C731">
        <v>-83.314999999999998</v>
      </c>
      <c r="D731">
        <v>1.7030000000000001</v>
      </c>
      <c r="E731">
        <v>154.214</v>
      </c>
      <c r="F731">
        <v>120</v>
      </c>
      <c r="G731">
        <v>59.262</v>
      </c>
      <c r="H731">
        <v>3.8016000000000001</v>
      </c>
    </row>
    <row r="732" spans="1:8" x14ac:dyDescent="0.2">
      <c r="A732">
        <v>21081.51</v>
      </c>
      <c r="B732">
        <v>-83.367999999999995</v>
      </c>
      <c r="C732">
        <v>-83.364999999999995</v>
      </c>
      <c r="D732">
        <v>1.768</v>
      </c>
      <c r="E732">
        <v>153.876</v>
      </c>
      <c r="F732">
        <v>120</v>
      </c>
      <c r="G732">
        <v>59.244</v>
      </c>
      <c r="H732">
        <v>3.7818000000000001</v>
      </c>
    </row>
    <row r="733" spans="1:8" x14ac:dyDescent="0.2">
      <c r="A733">
        <v>21084.351999999999</v>
      </c>
      <c r="B733">
        <v>-83.421000000000006</v>
      </c>
      <c r="C733">
        <v>-83.417000000000002</v>
      </c>
      <c r="D733">
        <v>1.837</v>
      </c>
      <c r="E733">
        <v>153.989</v>
      </c>
      <c r="F733">
        <v>120</v>
      </c>
      <c r="G733">
        <v>59.259</v>
      </c>
      <c r="H733">
        <v>3.7880999999999996</v>
      </c>
    </row>
    <row r="734" spans="1:8" x14ac:dyDescent="0.2">
      <c r="A734">
        <v>21087.145</v>
      </c>
      <c r="B734">
        <v>-83.471000000000004</v>
      </c>
      <c r="C734">
        <v>-83.466999999999999</v>
      </c>
      <c r="D734">
        <v>1.7789999999999999</v>
      </c>
      <c r="E734">
        <v>153.625</v>
      </c>
      <c r="F734">
        <v>120</v>
      </c>
      <c r="G734">
        <v>59.274999999999999</v>
      </c>
      <c r="H734">
        <v>3.7664999999999997</v>
      </c>
    </row>
    <row r="735" spans="1:8" x14ac:dyDescent="0.2">
      <c r="A735">
        <v>21089.940999999999</v>
      </c>
      <c r="B735">
        <v>-83.522999999999996</v>
      </c>
      <c r="C735">
        <v>-83.518000000000001</v>
      </c>
      <c r="D735">
        <v>1.835</v>
      </c>
      <c r="E735">
        <v>154.55500000000001</v>
      </c>
      <c r="F735">
        <v>120</v>
      </c>
      <c r="G735">
        <v>59.216999999999999</v>
      </c>
      <c r="H735">
        <v>3.8222999999999998</v>
      </c>
    </row>
    <row r="736" spans="1:8" x14ac:dyDescent="0.2">
      <c r="A736">
        <v>21092.738000000001</v>
      </c>
      <c r="B736">
        <v>-83.575000000000003</v>
      </c>
      <c r="C736">
        <v>-83.57</v>
      </c>
      <c r="D736">
        <v>1.835</v>
      </c>
      <c r="E736">
        <v>154.74100000000001</v>
      </c>
      <c r="F736">
        <v>120</v>
      </c>
      <c r="G736">
        <v>59.207999999999998</v>
      </c>
      <c r="H736">
        <v>3.8340000000000001</v>
      </c>
    </row>
    <row r="737" spans="1:8" x14ac:dyDescent="0.2">
      <c r="A737">
        <v>21095.883000000002</v>
      </c>
      <c r="B737">
        <v>-83.63</v>
      </c>
      <c r="C737">
        <v>-83.623999999999995</v>
      </c>
      <c r="D737">
        <v>1.736</v>
      </c>
      <c r="E737">
        <v>153.92500000000001</v>
      </c>
      <c r="F737">
        <v>120</v>
      </c>
      <c r="G737">
        <v>59.215000000000003</v>
      </c>
      <c r="H737">
        <v>3.7845</v>
      </c>
    </row>
    <row r="738" spans="1:8" x14ac:dyDescent="0.2">
      <c r="A738">
        <v>21098.717000000001</v>
      </c>
      <c r="B738">
        <v>-83.682000000000002</v>
      </c>
      <c r="C738">
        <v>-83.676000000000002</v>
      </c>
      <c r="D738">
        <v>1.831</v>
      </c>
      <c r="E738">
        <v>154.30699999999999</v>
      </c>
      <c r="F738">
        <v>120</v>
      </c>
      <c r="G738">
        <v>59.216999999999999</v>
      </c>
      <c r="H738">
        <v>3.8070000000000004</v>
      </c>
    </row>
    <row r="739" spans="1:8" x14ac:dyDescent="0.2">
      <c r="A739">
        <v>21101.863000000001</v>
      </c>
      <c r="B739">
        <v>-83.736999999999995</v>
      </c>
      <c r="C739">
        <v>-83.730999999999995</v>
      </c>
      <c r="D739">
        <v>1.7470000000000001</v>
      </c>
      <c r="E739">
        <v>154.83099999999999</v>
      </c>
      <c r="F739">
        <v>120</v>
      </c>
      <c r="G739">
        <v>59.173999999999999</v>
      </c>
      <c r="H739">
        <v>3.8393999999999999</v>
      </c>
    </row>
    <row r="740" spans="1:8" x14ac:dyDescent="0.2">
      <c r="A740">
        <v>21104.692999999999</v>
      </c>
      <c r="B740">
        <v>-83.789000000000001</v>
      </c>
      <c r="C740">
        <v>-83.781999999999996</v>
      </c>
      <c r="D740">
        <v>1.806</v>
      </c>
      <c r="E740">
        <v>154.077</v>
      </c>
      <c r="F740">
        <v>120</v>
      </c>
      <c r="G740">
        <v>59.198999999999998</v>
      </c>
      <c r="H740">
        <v>3.7934999999999999</v>
      </c>
    </row>
    <row r="741" spans="1:8" x14ac:dyDescent="0.2">
      <c r="A741">
        <v>21107.84</v>
      </c>
      <c r="B741">
        <v>-83.843000000000004</v>
      </c>
      <c r="C741">
        <v>-83.835999999999999</v>
      </c>
      <c r="D741">
        <v>1.7130000000000001</v>
      </c>
      <c r="E741">
        <v>154.65700000000001</v>
      </c>
      <c r="F741">
        <v>120</v>
      </c>
      <c r="G741">
        <v>59.167999999999999</v>
      </c>
      <c r="H741">
        <v>3.8285999999999998</v>
      </c>
    </row>
    <row r="742" spans="1:8" x14ac:dyDescent="0.2">
      <c r="A742">
        <v>21110.984</v>
      </c>
      <c r="B742">
        <v>-83.897999999999996</v>
      </c>
      <c r="C742">
        <v>-83.891000000000005</v>
      </c>
      <c r="D742">
        <v>1.732</v>
      </c>
      <c r="E742">
        <v>154.05799999999999</v>
      </c>
      <c r="F742">
        <v>120</v>
      </c>
      <c r="G742">
        <v>59.158000000000001</v>
      </c>
      <c r="H742">
        <v>3.7926000000000006</v>
      </c>
    </row>
    <row r="743" spans="1:8" x14ac:dyDescent="0.2">
      <c r="A743">
        <v>21114.101999999999</v>
      </c>
      <c r="B743">
        <v>-83.95</v>
      </c>
      <c r="C743">
        <v>-83.941999999999993</v>
      </c>
      <c r="D743">
        <v>1.6639999999999999</v>
      </c>
      <c r="E743">
        <v>154.54599999999999</v>
      </c>
      <c r="F743">
        <v>120</v>
      </c>
      <c r="G743">
        <v>59.146000000000001</v>
      </c>
      <c r="H743">
        <v>3.8214000000000006</v>
      </c>
    </row>
    <row r="744" spans="1:8" x14ac:dyDescent="0.2">
      <c r="A744">
        <v>21117.215</v>
      </c>
      <c r="B744">
        <v>-84.001000000000005</v>
      </c>
      <c r="C744">
        <v>-83.992000000000004</v>
      </c>
      <c r="D744">
        <v>1.5980000000000001</v>
      </c>
      <c r="E744">
        <v>154.77000000000001</v>
      </c>
      <c r="F744">
        <v>120</v>
      </c>
      <c r="G744">
        <v>59.158999999999999</v>
      </c>
      <c r="H744">
        <v>3.8357999999999999</v>
      </c>
    </row>
    <row r="745" spans="1:8" x14ac:dyDescent="0.2">
      <c r="A745">
        <v>21120.995999999999</v>
      </c>
      <c r="B745">
        <v>-84.052999999999997</v>
      </c>
      <c r="C745">
        <v>-84.043999999999997</v>
      </c>
      <c r="D745">
        <v>1.3680000000000001</v>
      </c>
      <c r="E745">
        <v>154.334</v>
      </c>
      <c r="F745">
        <v>120</v>
      </c>
      <c r="G745">
        <v>59.131</v>
      </c>
      <c r="H745">
        <v>3.8088000000000002</v>
      </c>
    </row>
    <row r="746" spans="1:8" x14ac:dyDescent="0.2">
      <c r="A746">
        <v>21125.081999999999</v>
      </c>
      <c r="B746">
        <v>-84.103999999999999</v>
      </c>
      <c r="C746">
        <v>-84.094999999999999</v>
      </c>
      <c r="D746">
        <v>1.244</v>
      </c>
      <c r="E746">
        <v>154.834</v>
      </c>
      <c r="F746">
        <v>120</v>
      </c>
      <c r="G746">
        <v>59.113</v>
      </c>
      <c r="H746">
        <v>3.8393999999999999</v>
      </c>
    </row>
    <row r="747" spans="1:8" x14ac:dyDescent="0.2">
      <c r="A747">
        <v>21129.493999999999</v>
      </c>
      <c r="B747">
        <v>-84.158000000000001</v>
      </c>
      <c r="C747">
        <v>-84.147999999999996</v>
      </c>
      <c r="D747">
        <v>1.202</v>
      </c>
      <c r="E747">
        <v>154.56100000000001</v>
      </c>
      <c r="F747">
        <v>120</v>
      </c>
      <c r="G747">
        <v>59.125</v>
      </c>
      <c r="H747">
        <v>3.8222999999999998</v>
      </c>
    </row>
    <row r="748" spans="1:8" x14ac:dyDescent="0.2">
      <c r="A748">
        <v>21133.883000000002</v>
      </c>
      <c r="B748">
        <v>-84.21</v>
      </c>
      <c r="C748">
        <v>-84.198999999999998</v>
      </c>
      <c r="D748">
        <v>1.175</v>
      </c>
      <c r="E748">
        <v>154.20699999999999</v>
      </c>
      <c r="F748">
        <v>120</v>
      </c>
      <c r="G748">
        <v>59.098999999999997</v>
      </c>
      <c r="H748">
        <v>3.8016000000000001</v>
      </c>
    </row>
    <row r="749" spans="1:8" x14ac:dyDescent="0.2">
      <c r="A749">
        <v>21138.236000000001</v>
      </c>
      <c r="B749">
        <v>-84.262</v>
      </c>
      <c r="C749">
        <v>-84.251000000000005</v>
      </c>
      <c r="D749">
        <v>1.1859999999999999</v>
      </c>
      <c r="E749">
        <v>155.19</v>
      </c>
      <c r="F749">
        <v>120</v>
      </c>
      <c r="G749">
        <v>59.101999999999997</v>
      </c>
      <c r="H749">
        <v>3.8610000000000002</v>
      </c>
    </row>
    <row r="750" spans="1:8" x14ac:dyDescent="0.2">
      <c r="A750">
        <v>21142.655999999999</v>
      </c>
      <c r="B750">
        <v>-84.314999999999998</v>
      </c>
      <c r="C750">
        <v>-84.304000000000002</v>
      </c>
      <c r="D750">
        <v>1.202</v>
      </c>
      <c r="E750">
        <v>155.00299999999999</v>
      </c>
      <c r="F750">
        <v>120</v>
      </c>
      <c r="G750">
        <v>59.054000000000002</v>
      </c>
      <c r="H750">
        <v>3.8493000000000004</v>
      </c>
    </row>
    <row r="751" spans="1:8" x14ac:dyDescent="0.2">
      <c r="A751">
        <v>21147.062000000002</v>
      </c>
      <c r="B751">
        <v>-84.367000000000004</v>
      </c>
      <c r="C751">
        <v>-84.355999999999995</v>
      </c>
      <c r="D751">
        <v>1.17</v>
      </c>
      <c r="E751">
        <v>155.459</v>
      </c>
      <c r="F751">
        <v>120</v>
      </c>
      <c r="G751">
        <v>59.078000000000003</v>
      </c>
      <c r="H751">
        <v>3.8781000000000003</v>
      </c>
    </row>
    <row r="752" spans="1:8" x14ac:dyDescent="0.2">
      <c r="A752">
        <v>21151.474999999999</v>
      </c>
      <c r="B752">
        <v>-84.418000000000006</v>
      </c>
      <c r="C752">
        <v>-84.406999999999996</v>
      </c>
      <c r="D752">
        <v>1.1539999999999999</v>
      </c>
      <c r="E752">
        <v>155.82300000000001</v>
      </c>
      <c r="F752">
        <v>120</v>
      </c>
      <c r="G752">
        <v>59.061999999999998</v>
      </c>
      <c r="H752">
        <v>3.9005999999999998</v>
      </c>
    </row>
    <row r="753" spans="1:8" x14ac:dyDescent="0.2">
      <c r="A753">
        <v>21155.884999999998</v>
      </c>
      <c r="B753">
        <v>-84.468999999999994</v>
      </c>
      <c r="C753">
        <v>-84.456000000000003</v>
      </c>
      <c r="D753">
        <v>1.127</v>
      </c>
      <c r="E753">
        <v>155.54</v>
      </c>
      <c r="F753">
        <v>120</v>
      </c>
      <c r="G753">
        <v>59.058</v>
      </c>
      <c r="H753">
        <v>3.8826000000000001</v>
      </c>
    </row>
    <row r="754" spans="1:8" x14ac:dyDescent="0.2">
      <c r="A754">
        <v>21160.603999999999</v>
      </c>
      <c r="B754">
        <v>-84.521000000000001</v>
      </c>
      <c r="C754">
        <v>-84.509</v>
      </c>
      <c r="D754">
        <v>1.1100000000000001</v>
      </c>
      <c r="E754">
        <v>155.30500000000001</v>
      </c>
      <c r="F754">
        <v>120</v>
      </c>
      <c r="G754">
        <v>59.058999999999997</v>
      </c>
      <c r="H754">
        <v>3.8682000000000003</v>
      </c>
    </row>
    <row r="755" spans="1:8" x14ac:dyDescent="0.2">
      <c r="A755">
        <v>21165.317999999999</v>
      </c>
      <c r="B755">
        <v>-84.575000000000003</v>
      </c>
      <c r="C755">
        <v>-84.561999999999998</v>
      </c>
      <c r="D755">
        <v>1.1240000000000001</v>
      </c>
      <c r="E755">
        <v>155.27500000000001</v>
      </c>
      <c r="F755">
        <v>120</v>
      </c>
      <c r="G755">
        <v>59.052999999999997</v>
      </c>
      <c r="H755">
        <v>3.8664000000000005</v>
      </c>
    </row>
    <row r="756" spans="1:8" x14ac:dyDescent="0.2">
      <c r="A756">
        <v>21170.044999999998</v>
      </c>
      <c r="B756">
        <v>-84.626000000000005</v>
      </c>
      <c r="C756">
        <v>-84.613</v>
      </c>
      <c r="D756">
        <v>1.079</v>
      </c>
      <c r="E756">
        <v>155.458</v>
      </c>
      <c r="F756">
        <v>120</v>
      </c>
      <c r="G756">
        <v>59.11</v>
      </c>
      <c r="H756">
        <v>3.8771999999999998</v>
      </c>
    </row>
    <row r="757" spans="1:8" x14ac:dyDescent="0.2">
      <c r="A757">
        <v>21174.761999999999</v>
      </c>
      <c r="B757">
        <v>-84.677999999999997</v>
      </c>
      <c r="C757">
        <v>-84.664000000000001</v>
      </c>
      <c r="D757">
        <v>1.0940000000000001</v>
      </c>
      <c r="E757">
        <v>155.501</v>
      </c>
      <c r="F757">
        <v>120</v>
      </c>
      <c r="G757">
        <v>59.040999999999997</v>
      </c>
      <c r="H757">
        <v>3.8799000000000001</v>
      </c>
    </row>
    <row r="758" spans="1:8" x14ac:dyDescent="0.2">
      <c r="A758">
        <v>21179.77</v>
      </c>
      <c r="B758">
        <v>-84.728999999999999</v>
      </c>
      <c r="C758">
        <v>-84.713999999999999</v>
      </c>
      <c r="D758">
        <v>1.0029999999999999</v>
      </c>
      <c r="E758">
        <v>155.773</v>
      </c>
      <c r="F758">
        <v>120</v>
      </c>
      <c r="G758">
        <v>59.079000000000001</v>
      </c>
      <c r="H758">
        <v>3.8970000000000002</v>
      </c>
    </row>
    <row r="759" spans="1:8" x14ac:dyDescent="0.2">
      <c r="A759">
        <v>21184.488000000001</v>
      </c>
      <c r="B759">
        <v>-84.778999999999996</v>
      </c>
      <c r="C759">
        <v>-84.763999999999996</v>
      </c>
      <c r="D759">
        <v>1.052</v>
      </c>
      <c r="E759">
        <v>155.434</v>
      </c>
      <c r="F759">
        <v>120</v>
      </c>
      <c r="G759">
        <v>59.040999999999997</v>
      </c>
      <c r="H759">
        <v>3.8763000000000005</v>
      </c>
    </row>
    <row r="760" spans="1:8" x14ac:dyDescent="0.2">
      <c r="A760">
        <v>21189.842000000001</v>
      </c>
      <c r="B760">
        <v>-84.831000000000003</v>
      </c>
      <c r="C760">
        <v>-84.814999999999998</v>
      </c>
      <c r="D760">
        <v>0.95799999999999996</v>
      </c>
      <c r="E760">
        <v>155.173</v>
      </c>
      <c r="F760">
        <v>120</v>
      </c>
      <c r="G760">
        <v>59.058</v>
      </c>
      <c r="H760">
        <v>3.8600999999999996</v>
      </c>
    </row>
    <row r="761" spans="1:8" x14ac:dyDescent="0.2">
      <c r="A761">
        <v>21195.195</v>
      </c>
      <c r="B761">
        <v>-84.882999999999996</v>
      </c>
      <c r="C761">
        <v>-84.867999999999995</v>
      </c>
      <c r="D761">
        <v>0.97599999999999998</v>
      </c>
      <c r="E761">
        <v>155.28200000000001</v>
      </c>
      <c r="F761">
        <v>120</v>
      </c>
      <c r="G761">
        <v>59.055999999999997</v>
      </c>
      <c r="H761">
        <v>3.8664000000000005</v>
      </c>
    </row>
    <row r="762" spans="1:8" x14ac:dyDescent="0.2">
      <c r="A762">
        <v>21200.23</v>
      </c>
      <c r="B762">
        <v>-84.936000000000007</v>
      </c>
      <c r="C762">
        <v>-84.918999999999997</v>
      </c>
      <c r="D762">
        <v>1.028</v>
      </c>
      <c r="E762">
        <v>155.72999999999999</v>
      </c>
      <c r="F762">
        <v>120</v>
      </c>
      <c r="G762">
        <v>59.087000000000003</v>
      </c>
      <c r="H762">
        <v>3.8942999999999999</v>
      </c>
    </row>
    <row r="763" spans="1:8" x14ac:dyDescent="0.2">
      <c r="A763">
        <v>21205.25</v>
      </c>
      <c r="B763">
        <v>-84.988</v>
      </c>
      <c r="C763">
        <v>-84.971999999999994</v>
      </c>
      <c r="D763">
        <v>1.038</v>
      </c>
      <c r="E763">
        <v>155.00700000000001</v>
      </c>
      <c r="F763">
        <v>120</v>
      </c>
      <c r="G763">
        <v>59.082999999999998</v>
      </c>
      <c r="H763">
        <v>3.8501999999999996</v>
      </c>
    </row>
    <row r="764" spans="1:8" x14ac:dyDescent="0.2">
      <c r="A764">
        <v>21209.960999999999</v>
      </c>
      <c r="B764">
        <v>-85.04</v>
      </c>
      <c r="C764">
        <v>-85.022999999999996</v>
      </c>
      <c r="D764">
        <v>1.0920000000000001</v>
      </c>
      <c r="E764">
        <v>154.37899999999999</v>
      </c>
      <c r="F764">
        <v>120</v>
      </c>
      <c r="G764">
        <v>59.146999999999998</v>
      </c>
      <c r="H764">
        <v>3.8115000000000006</v>
      </c>
    </row>
    <row r="765" spans="1:8" x14ac:dyDescent="0.2">
      <c r="A765">
        <v>21214.995999999999</v>
      </c>
      <c r="B765">
        <v>-85.093000000000004</v>
      </c>
      <c r="C765">
        <v>-85.075999999999993</v>
      </c>
      <c r="D765">
        <v>1.046</v>
      </c>
      <c r="E765">
        <v>154.55000000000001</v>
      </c>
      <c r="F765">
        <v>120</v>
      </c>
      <c r="G765">
        <v>59.162999999999997</v>
      </c>
      <c r="H765">
        <v>3.8222999999999998</v>
      </c>
    </row>
    <row r="766" spans="1:8" x14ac:dyDescent="0.2">
      <c r="A766">
        <v>21219.723000000002</v>
      </c>
      <c r="B766">
        <v>-85.146000000000001</v>
      </c>
      <c r="C766">
        <v>-85.128</v>
      </c>
      <c r="D766">
        <v>1.1060000000000001</v>
      </c>
      <c r="E766">
        <v>155.125</v>
      </c>
      <c r="F766">
        <v>120</v>
      </c>
      <c r="G766">
        <v>59.061</v>
      </c>
      <c r="H766">
        <v>3.8573999999999997</v>
      </c>
    </row>
    <row r="767" spans="1:8" x14ac:dyDescent="0.2">
      <c r="A767">
        <v>21224.445</v>
      </c>
      <c r="B767">
        <v>-85.198999999999998</v>
      </c>
      <c r="C767">
        <v>-85.18</v>
      </c>
      <c r="D767">
        <v>1.1100000000000001</v>
      </c>
      <c r="E767">
        <v>155.655</v>
      </c>
      <c r="F767">
        <v>120</v>
      </c>
      <c r="G767">
        <v>59.1</v>
      </c>
      <c r="H767">
        <v>3.8898000000000001</v>
      </c>
    </row>
    <row r="768" spans="1:8" x14ac:dyDescent="0.2">
      <c r="A768">
        <v>21229.151999999998</v>
      </c>
      <c r="B768">
        <v>-85.25</v>
      </c>
      <c r="C768">
        <v>-85.230999999999995</v>
      </c>
      <c r="D768">
        <v>1.071</v>
      </c>
      <c r="E768">
        <v>153.84800000000001</v>
      </c>
      <c r="F768">
        <v>120</v>
      </c>
      <c r="G768">
        <v>59.218000000000004</v>
      </c>
      <c r="H768">
        <v>3.7800000000000002</v>
      </c>
    </row>
    <row r="769" spans="1:8" x14ac:dyDescent="0.2">
      <c r="A769">
        <v>21233.868999999999</v>
      </c>
      <c r="B769">
        <v>-85.301000000000002</v>
      </c>
      <c r="C769">
        <v>-85.281000000000006</v>
      </c>
      <c r="D769">
        <v>1.075</v>
      </c>
      <c r="E769">
        <v>155.09</v>
      </c>
      <c r="F769">
        <v>120</v>
      </c>
      <c r="G769">
        <v>59.098999999999997</v>
      </c>
      <c r="H769">
        <v>3.8547000000000002</v>
      </c>
    </row>
    <row r="770" spans="1:8" x14ac:dyDescent="0.2">
      <c r="A770">
        <v>21239.223000000002</v>
      </c>
      <c r="B770">
        <v>-85.353999999999999</v>
      </c>
      <c r="C770">
        <v>-85.334000000000003</v>
      </c>
      <c r="D770">
        <v>0.98</v>
      </c>
      <c r="E770">
        <v>154.43100000000001</v>
      </c>
      <c r="F770">
        <v>120</v>
      </c>
      <c r="G770">
        <v>59.094000000000001</v>
      </c>
      <c r="H770">
        <v>3.8151000000000002</v>
      </c>
    </row>
    <row r="771" spans="1:8" x14ac:dyDescent="0.2">
      <c r="A771">
        <v>21243.312000000002</v>
      </c>
      <c r="B771">
        <v>-85.405000000000001</v>
      </c>
      <c r="C771">
        <v>-85.385000000000005</v>
      </c>
      <c r="D771">
        <v>1.25</v>
      </c>
      <c r="E771">
        <v>154.26499999999999</v>
      </c>
      <c r="F771">
        <v>120</v>
      </c>
      <c r="G771">
        <v>59.241</v>
      </c>
      <c r="H771">
        <v>3.8051999999999997</v>
      </c>
    </row>
    <row r="772" spans="1:8" x14ac:dyDescent="0.2">
      <c r="A772">
        <v>21247.370999999999</v>
      </c>
      <c r="B772">
        <v>-85.457999999999998</v>
      </c>
      <c r="C772">
        <v>-85.436999999999998</v>
      </c>
      <c r="D772">
        <v>1.292</v>
      </c>
      <c r="E772">
        <v>154.03399999999999</v>
      </c>
      <c r="F772">
        <v>120</v>
      </c>
      <c r="G772">
        <v>59.134999999999998</v>
      </c>
      <c r="H772">
        <v>3.7907999999999999</v>
      </c>
    </row>
    <row r="773" spans="1:8" x14ac:dyDescent="0.2">
      <c r="A773">
        <v>21251.42</v>
      </c>
      <c r="B773">
        <v>-85.509</v>
      </c>
      <c r="C773">
        <v>-85.488</v>
      </c>
      <c r="D773">
        <v>1.256</v>
      </c>
      <c r="E773">
        <v>154.78200000000001</v>
      </c>
      <c r="F773">
        <v>120</v>
      </c>
      <c r="G773">
        <v>59.125999999999998</v>
      </c>
      <c r="H773">
        <v>3.8357999999999999</v>
      </c>
    </row>
    <row r="774" spans="1:8" x14ac:dyDescent="0.2">
      <c r="A774">
        <v>21255.508000000002</v>
      </c>
      <c r="B774">
        <v>-85.561000000000007</v>
      </c>
      <c r="C774">
        <v>-85.539000000000001</v>
      </c>
      <c r="D774">
        <v>1.244</v>
      </c>
      <c r="E774">
        <v>153.72499999999999</v>
      </c>
      <c r="F774">
        <v>120</v>
      </c>
      <c r="G774">
        <v>59.116</v>
      </c>
      <c r="H774">
        <v>3.7728000000000002</v>
      </c>
    </row>
    <row r="775" spans="1:8" x14ac:dyDescent="0.2">
      <c r="A775">
        <v>21259.875</v>
      </c>
      <c r="B775">
        <v>-85.614000000000004</v>
      </c>
      <c r="C775">
        <v>-85.591999999999999</v>
      </c>
      <c r="D775">
        <v>1.2030000000000001</v>
      </c>
      <c r="E775">
        <v>155.06299999999999</v>
      </c>
      <c r="F775">
        <v>120</v>
      </c>
      <c r="G775">
        <v>59.043999999999997</v>
      </c>
      <c r="H775">
        <v>3.8529</v>
      </c>
    </row>
    <row r="776" spans="1:8" x14ac:dyDescent="0.2">
      <c r="A776">
        <v>21264.234</v>
      </c>
      <c r="B776">
        <v>-85.667000000000002</v>
      </c>
      <c r="C776">
        <v>-85.644000000000005</v>
      </c>
      <c r="D776">
        <v>1.208</v>
      </c>
      <c r="E776">
        <v>156.34700000000001</v>
      </c>
      <c r="F776">
        <v>120</v>
      </c>
      <c r="G776">
        <v>58.921999999999997</v>
      </c>
      <c r="H776">
        <v>3.9330000000000003</v>
      </c>
    </row>
    <row r="777" spans="1:8" x14ac:dyDescent="0.2">
      <c r="A777">
        <v>21268.278999999999</v>
      </c>
      <c r="B777">
        <v>-85.718999999999994</v>
      </c>
      <c r="C777">
        <v>-85.695999999999998</v>
      </c>
      <c r="D777">
        <v>1.284</v>
      </c>
      <c r="E777">
        <v>156.59399999999999</v>
      </c>
      <c r="F777">
        <v>120</v>
      </c>
      <c r="G777">
        <v>58.871000000000002</v>
      </c>
      <c r="H777">
        <v>3.9482999999999997</v>
      </c>
    </row>
    <row r="778" spans="1:8" x14ac:dyDescent="0.2">
      <c r="A778">
        <v>21272.687000000002</v>
      </c>
      <c r="B778">
        <v>-85.772000000000006</v>
      </c>
      <c r="C778">
        <v>-85.748999999999995</v>
      </c>
      <c r="D778">
        <v>1.1930000000000001</v>
      </c>
      <c r="E778">
        <v>156.864</v>
      </c>
      <c r="F778">
        <v>120</v>
      </c>
      <c r="G778">
        <v>58.88</v>
      </c>
      <c r="H778">
        <v>3.9653999999999998</v>
      </c>
    </row>
    <row r="779" spans="1:8" x14ac:dyDescent="0.2">
      <c r="A779">
        <v>21276.776999999998</v>
      </c>
      <c r="B779">
        <v>-85.823999999999998</v>
      </c>
      <c r="C779">
        <v>-85.801000000000002</v>
      </c>
      <c r="D779">
        <v>1.2669999999999999</v>
      </c>
      <c r="E779">
        <v>156.51400000000001</v>
      </c>
      <c r="F779">
        <v>120</v>
      </c>
      <c r="G779">
        <v>58.887</v>
      </c>
      <c r="H779">
        <v>3.9438</v>
      </c>
    </row>
    <row r="780" spans="1:8" x14ac:dyDescent="0.2">
      <c r="A780">
        <v>21280.548999999999</v>
      </c>
      <c r="B780">
        <v>-85.876000000000005</v>
      </c>
      <c r="C780">
        <v>-85.852000000000004</v>
      </c>
      <c r="D780">
        <v>1.369</v>
      </c>
      <c r="E780">
        <v>157.04900000000001</v>
      </c>
      <c r="F780">
        <v>120</v>
      </c>
      <c r="G780">
        <v>58.863999999999997</v>
      </c>
      <c r="H780">
        <v>3.9770999999999996</v>
      </c>
    </row>
    <row r="781" spans="1:8" x14ac:dyDescent="0.2">
      <c r="A781">
        <v>21284.280999999999</v>
      </c>
      <c r="B781">
        <v>-85.93</v>
      </c>
      <c r="C781">
        <v>-85.906000000000006</v>
      </c>
      <c r="D781">
        <v>1.4239999999999999</v>
      </c>
      <c r="E781">
        <v>156.738</v>
      </c>
      <c r="F781">
        <v>120</v>
      </c>
      <c r="G781">
        <v>58.850999999999999</v>
      </c>
      <c r="H781">
        <v>3.9573000000000005</v>
      </c>
    </row>
    <row r="782" spans="1:8" x14ac:dyDescent="0.2">
      <c r="A782">
        <v>21287.736000000001</v>
      </c>
      <c r="B782">
        <v>-85.981999999999999</v>
      </c>
      <c r="C782">
        <v>-85.956999999999994</v>
      </c>
      <c r="D782">
        <v>1.488</v>
      </c>
      <c r="E782">
        <v>156.434</v>
      </c>
      <c r="F782">
        <v>120</v>
      </c>
      <c r="G782">
        <v>58.860999999999997</v>
      </c>
      <c r="H782">
        <v>3.9384000000000006</v>
      </c>
    </row>
    <row r="783" spans="1:8" x14ac:dyDescent="0.2">
      <c r="A783">
        <v>21291.197</v>
      </c>
      <c r="B783">
        <v>-86.034000000000006</v>
      </c>
      <c r="C783">
        <v>-86.009</v>
      </c>
      <c r="D783">
        <v>1.5009999999999999</v>
      </c>
      <c r="E783">
        <v>157.22800000000001</v>
      </c>
      <c r="F783">
        <v>120</v>
      </c>
      <c r="G783">
        <v>58.816000000000003</v>
      </c>
      <c r="H783">
        <v>3.9888000000000003</v>
      </c>
    </row>
    <row r="784" spans="1:8" x14ac:dyDescent="0.2">
      <c r="A784">
        <v>21294.646000000001</v>
      </c>
      <c r="B784">
        <v>-86.087000000000003</v>
      </c>
      <c r="C784">
        <v>-86.061000000000007</v>
      </c>
      <c r="D784">
        <v>1.5109999999999999</v>
      </c>
      <c r="E784">
        <v>157.71899999999999</v>
      </c>
      <c r="F784">
        <v>120</v>
      </c>
      <c r="G784">
        <v>58.826999999999998</v>
      </c>
      <c r="H784">
        <v>4.0202999999999998</v>
      </c>
    </row>
    <row r="785" spans="1:8" x14ac:dyDescent="0.2">
      <c r="A785">
        <v>21298.723000000002</v>
      </c>
      <c r="B785">
        <v>-86.138000000000005</v>
      </c>
      <c r="C785">
        <v>-86.111999999999995</v>
      </c>
      <c r="D785">
        <v>1.2549999999999999</v>
      </c>
      <c r="E785">
        <v>156.72499999999999</v>
      </c>
      <c r="F785">
        <v>120</v>
      </c>
      <c r="G785">
        <v>58.807000000000002</v>
      </c>
      <c r="H785">
        <v>3.9573000000000005</v>
      </c>
    </row>
    <row r="786" spans="1:8" x14ac:dyDescent="0.2">
      <c r="A786">
        <v>21302.508000000002</v>
      </c>
      <c r="B786">
        <v>-86.191999999999993</v>
      </c>
      <c r="C786">
        <v>-86.165000000000006</v>
      </c>
      <c r="D786">
        <v>1.3939999999999999</v>
      </c>
      <c r="E786">
        <v>156.75299999999999</v>
      </c>
      <c r="F786">
        <v>120</v>
      </c>
      <c r="G786">
        <v>58.744</v>
      </c>
      <c r="H786">
        <v>3.9591000000000003</v>
      </c>
    </row>
    <row r="787" spans="1:8" x14ac:dyDescent="0.2">
      <c r="A787">
        <v>21305.973000000002</v>
      </c>
      <c r="B787">
        <v>-86.242999999999995</v>
      </c>
      <c r="C787">
        <v>-86.215999999999994</v>
      </c>
      <c r="D787">
        <v>1.4710000000000001</v>
      </c>
      <c r="E787">
        <v>156.78100000000001</v>
      </c>
      <c r="F787">
        <v>120</v>
      </c>
      <c r="G787">
        <v>58.807000000000002</v>
      </c>
      <c r="H787">
        <v>3.9609000000000001</v>
      </c>
    </row>
    <row r="788" spans="1:8" x14ac:dyDescent="0.2">
      <c r="A788">
        <v>21309.756000000001</v>
      </c>
      <c r="B788">
        <v>-86.296000000000006</v>
      </c>
      <c r="C788">
        <v>-86.269000000000005</v>
      </c>
      <c r="D788">
        <v>1.3919999999999999</v>
      </c>
      <c r="E788">
        <v>157.34</v>
      </c>
      <c r="F788">
        <v>120</v>
      </c>
      <c r="G788">
        <v>58.82</v>
      </c>
      <c r="H788">
        <v>3.9960000000000004</v>
      </c>
    </row>
    <row r="789" spans="1:8" x14ac:dyDescent="0.2">
      <c r="A789">
        <v>21313.516</v>
      </c>
      <c r="B789">
        <v>-86.349000000000004</v>
      </c>
      <c r="C789">
        <v>-86.32</v>
      </c>
      <c r="D789">
        <v>1.383</v>
      </c>
      <c r="E789">
        <v>157.21600000000001</v>
      </c>
      <c r="F789">
        <v>120</v>
      </c>
      <c r="G789">
        <v>58.829000000000001</v>
      </c>
      <c r="H789">
        <v>3.9879000000000002</v>
      </c>
    </row>
    <row r="790" spans="1:8" x14ac:dyDescent="0.2">
      <c r="A790">
        <v>21317.293000000001</v>
      </c>
      <c r="B790">
        <v>-86.400999999999996</v>
      </c>
      <c r="C790">
        <v>-86.372</v>
      </c>
      <c r="D790">
        <v>1.367</v>
      </c>
      <c r="E790">
        <v>156.999</v>
      </c>
      <c r="F790">
        <v>120</v>
      </c>
      <c r="G790">
        <v>58.825000000000003</v>
      </c>
      <c r="H790">
        <v>3.9744000000000006</v>
      </c>
    </row>
    <row r="791" spans="1:8" x14ac:dyDescent="0.2">
      <c r="A791">
        <v>21321.074000000001</v>
      </c>
      <c r="B791">
        <v>-86.450999999999993</v>
      </c>
      <c r="C791">
        <v>-86.421999999999997</v>
      </c>
      <c r="D791">
        <v>1.319</v>
      </c>
      <c r="E791">
        <v>156.858</v>
      </c>
      <c r="F791">
        <v>120</v>
      </c>
      <c r="G791">
        <v>58.859000000000002</v>
      </c>
      <c r="H791">
        <v>3.9653999999999998</v>
      </c>
    </row>
    <row r="792" spans="1:8" x14ac:dyDescent="0.2">
      <c r="A792">
        <v>21324.855</v>
      </c>
      <c r="B792">
        <v>-86.504999999999995</v>
      </c>
      <c r="C792">
        <v>-86.475999999999999</v>
      </c>
      <c r="D792">
        <v>1.4179999999999999</v>
      </c>
      <c r="E792">
        <v>157.18799999999999</v>
      </c>
      <c r="F792">
        <v>120</v>
      </c>
      <c r="G792">
        <v>58.95</v>
      </c>
      <c r="H792">
        <v>3.9861000000000004</v>
      </c>
    </row>
    <row r="793" spans="1:8" x14ac:dyDescent="0.2">
      <c r="A793">
        <v>21328.312000000002</v>
      </c>
      <c r="B793">
        <v>-86.555999999999997</v>
      </c>
      <c r="C793">
        <v>-86.525999999999996</v>
      </c>
      <c r="D793">
        <v>1.456</v>
      </c>
      <c r="E793">
        <v>156.88300000000001</v>
      </c>
      <c r="F793">
        <v>120</v>
      </c>
      <c r="G793">
        <v>58.905999999999999</v>
      </c>
      <c r="H793">
        <v>3.9672000000000005</v>
      </c>
    </row>
    <row r="794" spans="1:8" x14ac:dyDescent="0.2">
      <c r="A794">
        <v>21331.766</v>
      </c>
      <c r="B794">
        <v>-86.605999999999995</v>
      </c>
      <c r="C794">
        <v>-86.575999999999993</v>
      </c>
      <c r="D794">
        <v>1.4530000000000001</v>
      </c>
      <c r="E794">
        <v>156.58099999999999</v>
      </c>
      <c r="F794">
        <v>120</v>
      </c>
      <c r="G794">
        <v>58.883000000000003</v>
      </c>
      <c r="H794">
        <v>3.9474</v>
      </c>
    </row>
    <row r="795" spans="1:8" x14ac:dyDescent="0.2">
      <c r="A795">
        <v>21335.232</v>
      </c>
      <c r="B795">
        <v>-86.656999999999996</v>
      </c>
      <c r="C795">
        <v>-86.626000000000005</v>
      </c>
      <c r="D795">
        <v>1.4410000000000001</v>
      </c>
      <c r="E795">
        <v>156.74299999999999</v>
      </c>
      <c r="F795">
        <v>120</v>
      </c>
      <c r="G795">
        <v>58.848999999999997</v>
      </c>
      <c r="H795">
        <v>3.9581999999999997</v>
      </c>
    </row>
    <row r="796" spans="1:8" x14ac:dyDescent="0.2">
      <c r="A796">
        <v>21338.684000000001</v>
      </c>
      <c r="B796">
        <v>-86.709000000000003</v>
      </c>
      <c r="C796">
        <v>-86.677000000000007</v>
      </c>
      <c r="D796">
        <v>1.486</v>
      </c>
      <c r="E796">
        <v>156.953</v>
      </c>
      <c r="F796">
        <v>120</v>
      </c>
      <c r="G796">
        <v>58.841999999999999</v>
      </c>
      <c r="H796">
        <v>3.9717000000000002</v>
      </c>
    </row>
    <row r="797" spans="1:8" x14ac:dyDescent="0.2">
      <c r="A797">
        <v>21342.146000000001</v>
      </c>
      <c r="B797">
        <v>-86.759</v>
      </c>
      <c r="C797">
        <v>-86.727999999999994</v>
      </c>
      <c r="D797">
        <v>1.45</v>
      </c>
      <c r="E797">
        <v>155.97999999999999</v>
      </c>
      <c r="F797">
        <v>120</v>
      </c>
      <c r="G797">
        <v>58.859000000000002</v>
      </c>
      <c r="H797">
        <v>3.9096000000000002</v>
      </c>
    </row>
    <row r="798" spans="1:8" x14ac:dyDescent="0.2">
      <c r="A798">
        <v>21345.916000000001</v>
      </c>
      <c r="B798">
        <v>-86.813000000000002</v>
      </c>
      <c r="C798">
        <v>-86.781000000000006</v>
      </c>
      <c r="D798">
        <v>1.4059999999999999</v>
      </c>
      <c r="E798">
        <v>157.19900000000001</v>
      </c>
      <c r="F798">
        <v>120</v>
      </c>
      <c r="G798">
        <v>58.847999999999999</v>
      </c>
      <c r="H798">
        <v>3.9869999999999997</v>
      </c>
    </row>
    <row r="799" spans="1:8" x14ac:dyDescent="0.2">
      <c r="A799">
        <v>21350.018</v>
      </c>
      <c r="B799">
        <v>-86.866</v>
      </c>
      <c r="C799">
        <v>-86.834000000000003</v>
      </c>
      <c r="D799">
        <v>1.2929999999999999</v>
      </c>
      <c r="E799">
        <v>157.19999999999999</v>
      </c>
      <c r="F799">
        <v>120</v>
      </c>
      <c r="G799">
        <v>58.862000000000002</v>
      </c>
      <c r="H799">
        <v>3.9869999999999997</v>
      </c>
    </row>
    <row r="800" spans="1:8" x14ac:dyDescent="0.2">
      <c r="A800">
        <v>21353.803</v>
      </c>
      <c r="B800">
        <v>-86.918000000000006</v>
      </c>
      <c r="C800">
        <v>-86.885000000000005</v>
      </c>
      <c r="D800">
        <v>1.361</v>
      </c>
      <c r="E800">
        <v>155.839</v>
      </c>
      <c r="F800">
        <v>120</v>
      </c>
      <c r="G800">
        <v>58.889000000000003</v>
      </c>
      <c r="H800">
        <v>3.9015</v>
      </c>
    </row>
    <row r="801" spans="1:8" x14ac:dyDescent="0.2">
      <c r="A801">
        <v>21357.893</v>
      </c>
      <c r="B801">
        <v>-86.97</v>
      </c>
      <c r="C801">
        <v>-86.936999999999998</v>
      </c>
      <c r="D801">
        <v>1.2589999999999999</v>
      </c>
      <c r="E801">
        <v>157.15199999999999</v>
      </c>
      <c r="F801">
        <v>120</v>
      </c>
      <c r="G801">
        <v>58.866</v>
      </c>
      <c r="H801">
        <v>3.9842999999999997</v>
      </c>
    </row>
    <row r="802" spans="1:8" x14ac:dyDescent="0.2">
      <c r="A802">
        <v>21362.305</v>
      </c>
      <c r="B802">
        <v>-87.022999999999996</v>
      </c>
      <c r="C802">
        <v>-86.99</v>
      </c>
      <c r="D802">
        <v>1.1990000000000001</v>
      </c>
      <c r="E802">
        <v>156.31200000000001</v>
      </c>
      <c r="F802">
        <v>120</v>
      </c>
      <c r="G802">
        <v>58.889000000000003</v>
      </c>
      <c r="H802">
        <v>3.9312000000000005</v>
      </c>
    </row>
    <row r="803" spans="1:8" x14ac:dyDescent="0.2">
      <c r="A803">
        <v>21367.026999999998</v>
      </c>
      <c r="B803">
        <v>-87.076999999999998</v>
      </c>
      <c r="C803">
        <v>-87.043000000000006</v>
      </c>
      <c r="D803">
        <v>1.121</v>
      </c>
      <c r="E803">
        <v>157.19999999999999</v>
      </c>
      <c r="F803">
        <v>120</v>
      </c>
      <c r="G803">
        <v>58.911999999999999</v>
      </c>
      <c r="H803">
        <v>3.9869999999999997</v>
      </c>
    </row>
    <row r="804" spans="1:8" x14ac:dyDescent="0.2">
      <c r="A804">
        <v>21371.743999999999</v>
      </c>
      <c r="B804">
        <v>-87.129000000000005</v>
      </c>
      <c r="C804">
        <v>-87.093999999999994</v>
      </c>
      <c r="D804">
        <v>1.093</v>
      </c>
      <c r="E804">
        <v>156.59100000000001</v>
      </c>
      <c r="F804">
        <v>120</v>
      </c>
      <c r="G804">
        <v>58.893999999999998</v>
      </c>
      <c r="H804">
        <v>3.9482999999999997</v>
      </c>
    </row>
    <row r="805" spans="1:8" x14ac:dyDescent="0.2">
      <c r="A805">
        <v>21376.465</v>
      </c>
      <c r="B805">
        <v>-87.18</v>
      </c>
      <c r="C805">
        <v>-87.144999999999996</v>
      </c>
      <c r="D805">
        <v>1.0840000000000001</v>
      </c>
      <c r="E805">
        <v>155.74100000000001</v>
      </c>
      <c r="F805">
        <v>120</v>
      </c>
      <c r="G805">
        <v>58.881999999999998</v>
      </c>
      <c r="H805">
        <v>3.8952000000000004</v>
      </c>
    </row>
    <row r="806" spans="1:8" x14ac:dyDescent="0.2">
      <c r="A806">
        <v>21381.812000000002</v>
      </c>
      <c r="B806">
        <v>-87.233000000000004</v>
      </c>
      <c r="C806">
        <v>-87.197999999999993</v>
      </c>
      <c r="D806">
        <v>0.97799999999999998</v>
      </c>
      <c r="E806">
        <v>156.411</v>
      </c>
      <c r="F806">
        <v>120</v>
      </c>
      <c r="G806">
        <v>58.927</v>
      </c>
      <c r="H806">
        <v>3.9375</v>
      </c>
    </row>
    <row r="807" spans="1:8" x14ac:dyDescent="0.2">
      <c r="A807">
        <v>21386.85</v>
      </c>
      <c r="B807">
        <v>-87.284999999999997</v>
      </c>
      <c r="C807">
        <v>-87.248999999999995</v>
      </c>
      <c r="D807">
        <v>1.024</v>
      </c>
      <c r="E807">
        <v>155.98599999999999</v>
      </c>
      <c r="F807">
        <v>120</v>
      </c>
      <c r="G807">
        <v>58.959000000000003</v>
      </c>
      <c r="H807">
        <v>3.9104999999999999</v>
      </c>
    </row>
    <row r="808" spans="1:8" x14ac:dyDescent="0.2">
      <c r="A808">
        <v>21392.210999999999</v>
      </c>
      <c r="B808">
        <v>-87.334999999999994</v>
      </c>
      <c r="C808">
        <v>-87.299000000000007</v>
      </c>
      <c r="D808">
        <v>0.92500000000000004</v>
      </c>
      <c r="E808">
        <v>155.89099999999999</v>
      </c>
      <c r="F808">
        <v>120</v>
      </c>
      <c r="G808">
        <v>58.963000000000001</v>
      </c>
      <c r="H808">
        <v>3.9042000000000003</v>
      </c>
    </row>
    <row r="809" spans="1:8" x14ac:dyDescent="0.2">
      <c r="A809">
        <v>21397.812000000002</v>
      </c>
      <c r="B809">
        <v>-87.387</v>
      </c>
      <c r="C809">
        <v>-87.35</v>
      </c>
      <c r="D809">
        <v>0.92200000000000004</v>
      </c>
      <c r="E809">
        <v>156.03100000000001</v>
      </c>
      <c r="F809">
        <v>120</v>
      </c>
      <c r="G809">
        <v>58.963000000000001</v>
      </c>
      <c r="H809">
        <v>3.9131999999999998</v>
      </c>
    </row>
    <row r="810" spans="1:8" x14ac:dyDescent="0.2">
      <c r="A810">
        <v>21404.65</v>
      </c>
      <c r="B810">
        <v>-87.436999999999998</v>
      </c>
      <c r="C810">
        <v>-87.4</v>
      </c>
      <c r="D810">
        <v>0.72499999999999998</v>
      </c>
      <c r="E810">
        <v>155.684</v>
      </c>
      <c r="F810">
        <v>120</v>
      </c>
      <c r="G810">
        <v>58.985999999999997</v>
      </c>
      <c r="H810">
        <v>3.8915999999999999</v>
      </c>
    </row>
    <row r="811" spans="1:8" x14ac:dyDescent="0.2">
      <c r="A811">
        <v>21550.853999999999</v>
      </c>
      <c r="B811">
        <v>-87.451999999999998</v>
      </c>
      <c r="C811">
        <v>-87.451999999999998</v>
      </c>
      <c r="D811">
        <v>0</v>
      </c>
      <c r="E811">
        <v>149.94200000000001</v>
      </c>
      <c r="F811">
        <v>120</v>
      </c>
      <c r="G811">
        <v>59.557000000000002</v>
      </c>
      <c r="H811">
        <v>3.5559000000000003</v>
      </c>
    </row>
    <row r="812" spans="1:8" x14ac:dyDescent="0.2">
      <c r="A812">
        <v>21556.192999999999</v>
      </c>
      <c r="B812">
        <v>-87.504000000000005</v>
      </c>
      <c r="C812">
        <v>-87.504000000000005</v>
      </c>
      <c r="D812">
        <v>0.96499999999999997</v>
      </c>
      <c r="E812">
        <v>150.09800000000001</v>
      </c>
      <c r="F812">
        <v>120</v>
      </c>
      <c r="G812">
        <v>59.533000000000001</v>
      </c>
      <c r="H812">
        <v>3.5640000000000001</v>
      </c>
    </row>
    <row r="813" spans="1:8" x14ac:dyDescent="0.2">
      <c r="A813">
        <v>21561.857</v>
      </c>
      <c r="B813">
        <v>-87.554000000000002</v>
      </c>
      <c r="C813">
        <v>-87.554000000000002</v>
      </c>
      <c r="D813">
        <v>0.89100000000000001</v>
      </c>
      <c r="E813">
        <v>150.75299999999999</v>
      </c>
      <c r="F813">
        <v>120</v>
      </c>
      <c r="G813">
        <v>59.554000000000002</v>
      </c>
      <c r="H813">
        <v>3.6009000000000002</v>
      </c>
    </row>
    <row r="814" spans="1:8" x14ac:dyDescent="0.2">
      <c r="A814">
        <v>21567.526999999998</v>
      </c>
      <c r="B814">
        <v>-87.603999999999999</v>
      </c>
      <c r="C814">
        <v>-87.603999999999999</v>
      </c>
      <c r="D814">
        <v>0.88600000000000001</v>
      </c>
      <c r="E814">
        <v>149.786</v>
      </c>
      <c r="F814">
        <v>120</v>
      </c>
      <c r="G814">
        <v>59.56</v>
      </c>
      <c r="H814">
        <v>3.5468999999999999</v>
      </c>
    </row>
    <row r="815" spans="1:8" x14ac:dyDescent="0.2">
      <c r="A815">
        <v>26357.548999999999</v>
      </c>
      <c r="B815">
        <v>-87.655000000000001</v>
      </c>
      <c r="C815">
        <v>-87.655000000000001</v>
      </c>
      <c r="D815">
        <v>0</v>
      </c>
      <c r="E815">
        <v>154.23099999999999</v>
      </c>
      <c r="F815">
        <v>120</v>
      </c>
      <c r="G815">
        <v>59.207000000000001</v>
      </c>
      <c r="H815">
        <v>3.8024999999999998</v>
      </c>
    </row>
    <row r="816" spans="1:8" x14ac:dyDescent="0.2">
      <c r="A816">
        <v>26363.148000000001</v>
      </c>
      <c r="B816">
        <v>-87.706999999999994</v>
      </c>
      <c r="C816">
        <v>-87.706999999999994</v>
      </c>
      <c r="D816">
        <v>0.92100000000000004</v>
      </c>
      <c r="E816">
        <v>153.77600000000001</v>
      </c>
      <c r="F816">
        <v>120</v>
      </c>
      <c r="G816">
        <v>59.387</v>
      </c>
      <c r="H816">
        <v>3.7755000000000005</v>
      </c>
    </row>
    <row r="817" spans="1:8" x14ac:dyDescent="0.2">
      <c r="A817">
        <v>26370.032999999999</v>
      </c>
      <c r="B817">
        <v>-87.757999999999996</v>
      </c>
      <c r="C817">
        <v>-87.757999999999996</v>
      </c>
      <c r="D817">
        <v>0.73599999999999999</v>
      </c>
      <c r="E817">
        <v>153.64400000000001</v>
      </c>
      <c r="F817">
        <v>120</v>
      </c>
      <c r="G817">
        <v>59.143000000000001</v>
      </c>
      <c r="H817">
        <v>3.7673999999999999</v>
      </c>
    </row>
    <row r="818" spans="1:8" x14ac:dyDescent="0.2">
      <c r="A818">
        <v>26384.824000000001</v>
      </c>
      <c r="B818">
        <v>-87.808999999999997</v>
      </c>
      <c r="C818">
        <v>-87.808999999999997</v>
      </c>
      <c r="D818">
        <v>0.34799999999999998</v>
      </c>
      <c r="E818">
        <v>153.608</v>
      </c>
      <c r="F818">
        <v>120</v>
      </c>
      <c r="G818">
        <v>59.061</v>
      </c>
      <c r="H818">
        <v>3.7656000000000001</v>
      </c>
    </row>
    <row r="819" spans="1:8" x14ac:dyDescent="0.2">
      <c r="A819">
        <v>26388.898000000001</v>
      </c>
      <c r="B819">
        <v>-87.86</v>
      </c>
      <c r="C819">
        <v>-87.86</v>
      </c>
      <c r="D819">
        <v>1.254</v>
      </c>
      <c r="E819">
        <v>153.292</v>
      </c>
      <c r="F819">
        <v>120</v>
      </c>
      <c r="G819">
        <v>59.433</v>
      </c>
      <c r="H819">
        <v>3.7467000000000001</v>
      </c>
    </row>
    <row r="820" spans="1:8" x14ac:dyDescent="0.2">
      <c r="A820">
        <v>26392.67</v>
      </c>
      <c r="B820">
        <v>-87.911000000000001</v>
      </c>
      <c r="C820">
        <v>-87.911000000000001</v>
      </c>
      <c r="D820">
        <v>1.3380000000000001</v>
      </c>
      <c r="E820">
        <v>154.578</v>
      </c>
      <c r="F820">
        <v>120</v>
      </c>
      <c r="G820">
        <v>59.137</v>
      </c>
      <c r="H820">
        <v>3.8240999999999996</v>
      </c>
    </row>
    <row r="821" spans="1:8" x14ac:dyDescent="0.2">
      <c r="A821">
        <v>26396.766</v>
      </c>
      <c r="B821">
        <v>-87.965000000000003</v>
      </c>
      <c r="C821">
        <v>-87.965000000000003</v>
      </c>
      <c r="D821">
        <v>1.3260000000000001</v>
      </c>
      <c r="E821">
        <v>153.375</v>
      </c>
      <c r="F821">
        <v>120</v>
      </c>
      <c r="G821">
        <v>58.947000000000003</v>
      </c>
      <c r="H821">
        <v>3.7520999999999995</v>
      </c>
    </row>
    <row r="822" spans="1:8" x14ac:dyDescent="0.2">
      <c r="A822">
        <v>26400.846000000001</v>
      </c>
      <c r="B822">
        <v>-88.016999999999996</v>
      </c>
      <c r="C822">
        <v>-88.016999999999996</v>
      </c>
      <c r="D822">
        <v>1.2789999999999999</v>
      </c>
      <c r="E822">
        <v>153.017</v>
      </c>
      <c r="F822">
        <v>120</v>
      </c>
      <c r="G822">
        <v>59.054000000000002</v>
      </c>
      <c r="H822">
        <v>3.7304999999999997</v>
      </c>
    </row>
    <row r="823" spans="1:8" x14ac:dyDescent="0.2">
      <c r="A823">
        <v>26404.893</v>
      </c>
      <c r="B823">
        <v>-88.067999999999998</v>
      </c>
      <c r="C823">
        <v>-88.067999999999998</v>
      </c>
      <c r="D823">
        <v>1.25</v>
      </c>
      <c r="E823">
        <v>153.417</v>
      </c>
      <c r="F823">
        <v>120</v>
      </c>
      <c r="G823">
        <v>59.308</v>
      </c>
      <c r="H823">
        <v>3.7539000000000002</v>
      </c>
    </row>
    <row r="824" spans="1:8" x14ac:dyDescent="0.2">
      <c r="A824">
        <v>26409.248</v>
      </c>
      <c r="B824">
        <v>-88.120999999999995</v>
      </c>
      <c r="C824">
        <v>-88.120999999999995</v>
      </c>
      <c r="D824">
        <v>1.228</v>
      </c>
      <c r="E824">
        <v>153.536</v>
      </c>
      <c r="F824">
        <v>120</v>
      </c>
      <c r="G824">
        <v>59.030999999999999</v>
      </c>
      <c r="H824">
        <v>3.7611000000000003</v>
      </c>
    </row>
    <row r="825" spans="1:8" x14ac:dyDescent="0.2">
      <c r="A825">
        <v>26413.603999999999</v>
      </c>
      <c r="B825">
        <v>-88.174000000000007</v>
      </c>
      <c r="C825">
        <v>-88.174000000000007</v>
      </c>
      <c r="D825">
        <v>1.222</v>
      </c>
      <c r="E825">
        <v>153.61500000000001</v>
      </c>
      <c r="F825">
        <v>120</v>
      </c>
      <c r="G825">
        <v>59.081000000000003</v>
      </c>
      <c r="H825">
        <v>3.7656000000000001</v>
      </c>
    </row>
    <row r="826" spans="1:8" x14ac:dyDescent="0.2">
      <c r="A826">
        <v>26417.956999999999</v>
      </c>
      <c r="B826">
        <v>-88.227999999999994</v>
      </c>
      <c r="C826">
        <v>-88.227999999999994</v>
      </c>
      <c r="D826">
        <v>1.2230000000000001</v>
      </c>
      <c r="E826">
        <v>153.976</v>
      </c>
      <c r="F826">
        <v>120</v>
      </c>
      <c r="G826">
        <v>59.061999999999998</v>
      </c>
      <c r="H826">
        <v>3.7872000000000003</v>
      </c>
    </row>
    <row r="827" spans="1:8" x14ac:dyDescent="0.2">
      <c r="A827">
        <v>26422.346000000001</v>
      </c>
      <c r="B827">
        <v>-88.281000000000006</v>
      </c>
      <c r="C827">
        <v>-88.281000000000006</v>
      </c>
      <c r="D827">
        <v>1.212</v>
      </c>
      <c r="E827">
        <v>154.18299999999999</v>
      </c>
      <c r="F827">
        <v>120</v>
      </c>
      <c r="G827">
        <v>59.167000000000002</v>
      </c>
      <c r="H827">
        <v>3.7998000000000003</v>
      </c>
    </row>
    <row r="828" spans="1:8" x14ac:dyDescent="0.2">
      <c r="A828">
        <v>26426.434000000001</v>
      </c>
      <c r="B828">
        <v>-88.331000000000003</v>
      </c>
      <c r="C828">
        <v>-88.331000000000003</v>
      </c>
      <c r="D828">
        <v>1.2330000000000001</v>
      </c>
      <c r="E828">
        <v>153.619</v>
      </c>
      <c r="F828">
        <v>120</v>
      </c>
      <c r="G828">
        <v>59.264000000000003</v>
      </c>
      <c r="H828">
        <v>3.7664999999999997</v>
      </c>
    </row>
    <row r="829" spans="1:8" x14ac:dyDescent="0.2">
      <c r="A829">
        <v>26430.826000000001</v>
      </c>
      <c r="B829">
        <v>-88.381</v>
      </c>
      <c r="C829">
        <v>-88.381</v>
      </c>
      <c r="D829">
        <v>1.1399999999999999</v>
      </c>
      <c r="E829">
        <v>154.023</v>
      </c>
      <c r="F829">
        <v>120</v>
      </c>
      <c r="G829">
        <v>59.158000000000001</v>
      </c>
      <c r="H829">
        <v>3.7899000000000003</v>
      </c>
    </row>
    <row r="830" spans="1:8" x14ac:dyDescent="0.2">
      <c r="A830">
        <v>26434.918000000001</v>
      </c>
      <c r="B830">
        <v>-88.435000000000002</v>
      </c>
      <c r="C830">
        <v>-88.435000000000002</v>
      </c>
      <c r="D830">
        <v>1.32</v>
      </c>
      <c r="E830">
        <v>153.91399999999999</v>
      </c>
      <c r="F830">
        <v>120</v>
      </c>
      <c r="G830">
        <v>58.976999999999997</v>
      </c>
      <c r="H830">
        <v>3.7835999999999999</v>
      </c>
    </row>
    <row r="831" spans="1:8" x14ac:dyDescent="0.2">
      <c r="A831">
        <v>26438.688999999998</v>
      </c>
      <c r="B831">
        <v>-88.486999999999995</v>
      </c>
      <c r="C831">
        <v>-88.486999999999995</v>
      </c>
      <c r="D831">
        <v>1.371</v>
      </c>
      <c r="E831">
        <v>154.92500000000001</v>
      </c>
      <c r="F831">
        <v>120</v>
      </c>
      <c r="G831">
        <v>58.917999999999999</v>
      </c>
      <c r="H831">
        <v>3.8448000000000002</v>
      </c>
    </row>
    <row r="832" spans="1:8" x14ac:dyDescent="0.2">
      <c r="A832">
        <v>26442.778999999999</v>
      </c>
      <c r="B832">
        <v>-88.537000000000006</v>
      </c>
      <c r="C832">
        <v>-88.537000000000006</v>
      </c>
      <c r="D832">
        <v>1.224</v>
      </c>
      <c r="E832">
        <v>154.31899999999999</v>
      </c>
      <c r="F832">
        <v>120</v>
      </c>
      <c r="G832">
        <v>59.215000000000003</v>
      </c>
      <c r="H832">
        <v>3.8079000000000001</v>
      </c>
    </row>
    <row r="833" spans="1:8" x14ac:dyDescent="0.2">
      <c r="A833">
        <v>26447.188999999998</v>
      </c>
      <c r="B833">
        <v>-88.588999999999999</v>
      </c>
      <c r="C833">
        <v>-88.588999999999999</v>
      </c>
      <c r="D833">
        <v>1.1850000000000001</v>
      </c>
      <c r="E833">
        <v>153.964</v>
      </c>
      <c r="F833">
        <v>120</v>
      </c>
      <c r="G833">
        <v>59.07</v>
      </c>
      <c r="H833">
        <v>3.7872000000000003</v>
      </c>
    </row>
    <row r="834" spans="1:8" x14ac:dyDescent="0.2">
      <c r="A834">
        <v>26451.598000000002</v>
      </c>
      <c r="B834">
        <v>-88.641999999999996</v>
      </c>
      <c r="C834">
        <v>-88.641999999999996</v>
      </c>
      <c r="D834">
        <v>1.1850000000000001</v>
      </c>
      <c r="E834">
        <v>154.28700000000001</v>
      </c>
      <c r="F834">
        <v>120</v>
      </c>
      <c r="G834">
        <v>59.085000000000001</v>
      </c>
      <c r="H834">
        <v>3.8061000000000003</v>
      </c>
    </row>
    <row r="835" spans="1:8" x14ac:dyDescent="0.2">
      <c r="A835">
        <v>26456.32</v>
      </c>
      <c r="B835">
        <v>-88.694000000000003</v>
      </c>
      <c r="C835">
        <v>-88.694000000000003</v>
      </c>
      <c r="D835">
        <v>1.1040000000000001</v>
      </c>
      <c r="E835">
        <v>153.643</v>
      </c>
      <c r="F835">
        <v>120</v>
      </c>
      <c r="G835">
        <v>59.186</v>
      </c>
      <c r="H835">
        <v>3.7673999999999999</v>
      </c>
    </row>
    <row r="836" spans="1:8" x14ac:dyDescent="0.2">
      <c r="A836">
        <v>26460.736000000001</v>
      </c>
      <c r="B836">
        <v>-88.745000000000005</v>
      </c>
      <c r="C836">
        <v>-88.745000000000005</v>
      </c>
      <c r="D836">
        <v>1.171</v>
      </c>
      <c r="E836">
        <v>153.84</v>
      </c>
      <c r="F836">
        <v>120</v>
      </c>
      <c r="G836">
        <v>59.156999999999996</v>
      </c>
      <c r="H836">
        <v>3.7791000000000001</v>
      </c>
    </row>
    <row r="837" spans="1:8" x14ac:dyDescent="0.2">
      <c r="A837">
        <v>26465.43</v>
      </c>
      <c r="B837">
        <v>-88.796999999999997</v>
      </c>
      <c r="C837">
        <v>-88.796999999999997</v>
      </c>
      <c r="D837">
        <v>1.1000000000000001</v>
      </c>
      <c r="E837">
        <v>154.613</v>
      </c>
      <c r="F837">
        <v>120</v>
      </c>
      <c r="G837">
        <v>59.057000000000002</v>
      </c>
      <c r="H837">
        <v>3.8259000000000003</v>
      </c>
    </row>
    <row r="838" spans="1:8" x14ac:dyDescent="0.2">
      <c r="A838">
        <v>26469.484</v>
      </c>
      <c r="B838">
        <v>-88.846999999999994</v>
      </c>
      <c r="C838">
        <v>-88.846999999999994</v>
      </c>
      <c r="D838">
        <v>1.2390000000000001</v>
      </c>
      <c r="E838">
        <v>153.916</v>
      </c>
      <c r="F838">
        <v>120</v>
      </c>
      <c r="G838">
        <v>59.118000000000002</v>
      </c>
      <c r="H838">
        <v>3.7835999999999999</v>
      </c>
    </row>
    <row r="839" spans="1:8" x14ac:dyDescent="0.2">
      <c r="A839">
        <v>26904.932000000001</v>
      </c>
      <c r="B839">
        <v>-88.9</v>
      </c>
      <c r="C839">
        <v>-88.9</v>
      </c>
      <c r="D839">
        <v>0</v>
      </c>
      <c r="E839">
        <v>140.83500000000001</v>
      </c>
      <c r="F839">
        <v>120</v>
      </c>
      <c r="G839">
        <v>60.378</v>
      </c>
      <c r="H839">
        <v>3.0942000000000003</v>
      </c>
    </row>
    <row r="840" spans="1:8" x14ac:dyDescent="0.2">
      <c r="A840">
        <v>27390.048999999999</v>
      </c>
      <c r="B840">
        <v>-88.951999999999998</v>
      </c>
      <c r="C840">
        <v>-88.954999999999998</v>
      </c>
      <c r="D840">
        <v>0</v>
      </c>
      <c r="E840">
        <v>127.73</v>
      </c>
      <c r="F840">
        <v>120</v>
      </c>
      <c r="G840">
        <v>61.264000000000003</v>
      </c>
      <c r="H840">
        <v>2.5478999999999998</v>
      </c>
    </row>
    <row r="841" spans="1:8" x14ac:dyDescent="0.2">
      <c r="A841">
        <v>27435.221000000001</v>
      </c>
      <c r="B841">
        <v>-89.003</v>
      </c>
      <c r="C841">
        <v>-89.007999999999996</v>
      </c>
      <c r="D841">
        <v>0.11799999999999999</v>
      </c>
      <c r="E841">
        <v>129.63900000000001</v>
      </c>
      <c r="F841">
        <v>120</v>
      </c>
      <c r="G841">
        <v>61.371000000000002</v>
      </c>
      <c r="H841">
        <v>2.6198999999999999</v>
      </c>
    </row>
    <row r="842" spans="1:8" x14ac:dyDescent="0.2">
      <c r="A842">
        <v>27457.555</v>
      </c>
      <c r="B842">
        <v>-89.054000000000002</v>
      </c>
      <c r="C842">
        <v>-89.061000000000007</v>
      </c>
      <c r="D842">
        <v>0.23899999999999999</v>
      </c>
      <c r="E842">
        <v>131.20099999999999</v>
      </c>
      <c r="F842">
        <v>120</v>
      </c>
      <c r="G842">
        <v>61.103000000000002</v>
      </c>
      <c r="H842">
        <v>2.6811000000000003</v>
      </c>
    </row>
    <row r="843" spans="1:8" x14ac:dyDescent="0.2">
      <c r="A843">
        <v>27464.793000000001</v>
      </c>
      <c r="B843">
        <v>-89.105999999999995</v>
      </c>
      <c r="C843">
        <v>-89.116</v>
      </c>
      <c r="D843">
        <v>0.75600000000000001</v>
      </c>
      <c r="E843">
        <v>133.845</v>
      </c>
      <c r="F843">
        <v>120</v>
      </c>
      <c r="G843">
        <v>61.003</v>
      </c>
      <c r="H843">
        <v>2.7881999999999998</v>
      </c>
    </row>
    <row r="844" spans="1:8" x14ac:dyDescent="0.2">
      <c r="A844">
        <v>27471.039000000001</v>
      </c>
      <c r="B844">
        <v>-89.156000000000006</v>
      </c>
      <c r="C844">
        <v>-89.168999999999997</v>
      </c>
      <c r="D844">
        <v>0.84399999999999997</v>
      </c>
      <c r="E844">
        <v>136.072</v>
      </c>
      <c r="F844">
        <v>120</v>
      </c>
      <c r="G844">
        <v>60.673999999999999</v>
      </c>
      <c r="H844">
        <v>2.8818000000000001</v>
      </c>
    </row>
    <row r="845" spans="1:8" x14ac:dyDescent="0.2">
      <c r="A845">
        <v>27477.27</v>
      </c>
      <c r="B845">
        <v>-89.206999999999994</v>
      </c>
      <c r="C845">
        <v>-89.221999999999994</v>
      </c>
      <c r="D845">
        <v>0.85499999999999998</v>
      </c>
      <c r="E845">
        <v>137.46899999999999</v>
      </c>
      <c r="F845">
        <v>120</v>
      </c>
      <c r="G845">
        <v>60.688000000000002</v>
      </c>
      <c r="H845">
        <v>2.9421000000000004</v>
      </c>
    </row>
    <row r="846" spans="1:8" x14ac:dyDescent="0.2">
      <c r="A846">
        <v>27482.937000000002</v>
      </c>
      <c r="B846">
        <v>-89.257999999999996</v>
      </c>
      <c r="C846">
        <v>-89.275000000000006</v>
      </c>
      <c r="D846">
        <v>0.93799999999999994</v>
      </c>
      <c r="E846">
        <v>138.44800000000001</v>
      </c>
      <c r="F846">
        <v>120</v>
      </c>
      <c r="G846">
        <v>60.503999999999998</v>
      </c>
      <c r="H846">
        <v>2.9853000000000001</v>
      </c>
    </row>
    <row r="847" spans="1:8" x14ac:dyDescent="0.2">
      <c r="A847">
        <v>27522.088</v>
      </c>
      <c r="B847">
        <v>-89.308999999999997</v>
      </c>
      <c r="C847">
        <v>-89.328999999999994</v>
      </c>
      <c r="D847">
        <v>0.13700000000000001</v>
      </c>
      <c r="E847">
        <v>138.51</v>
      </c>
      <c r="F847">
        <v>120</v>
      </c>
      <c r="G847">
        <v>60.24</v>
      </c>
      <c r="H847">
        <v>2.988</v>
      </c>
    </row>
    <row r="848" spans="1:8" x14ac:dyDescent="0.2">
      <c r="A848">
        <v>27528.379000000001</v>
      </c>
      <c r="B848">
        <v>-89.361999999999995</v>
      </c>
      <c r="C848">
        <v>-89.384</v>
      </c>
      <c r="D848">
        <v>0.88300000000000001</v>
      </c>
      <c r="E848">
        <v>140.64500000000001</v>
      </c>
      <c r="F848">
        <v>120</v>
      </c>
      <c r="G848">
        <v>60.353000000000002</v>
      </c>
      <c r="H848">
        <v>3.0851999999999999</v>
      </c>
    </row>
    <row r="849" spans="1:8" x14ac:dyDescent="0.2">
      <c r="A849">
        <v>27568.348000000002</v>
      </c>
      <c r="B849">
        <v>-89.412000000000006</v>
      </c>
      <c r="C849">
        <v>-89.436999999999998</v>
      </c>
      <c r="D849">
        <v>0.13300000000000001</v>
      </c>
      <c r="E849">
        <v>139.55199999999999</v>
      </c>
      <c r="F849">
        <v>120</v>
      </c>
      <c r="G849">
        <v>60.521000000000001</v>
      </c>
      <c r="H849">
        <v>3.0357000000000003</v>
      </c>
    </row>
    <row r="850" spans="1:8" x14ac:dyDescent="0.2">
      <c r="A850">
        <v>27574.623</v>
      </c>
      <c r="B850">
        <v>-89.462999999999994</v>
      </c>
      <c r="C850">
        <v>-89.491</v>
      </c>
      <c r="D850">
        <v>0.85299999999999998</v>
      </c>
      <c r="E850">
        <v>141.23099999999999</v>
      </c>
      <c r="F850">
        <v>120</v>
      </c>
      <c r="G850">
        <v>59.914000000000001</v>
      </c>
      <c r="H850">
        <v>3.1131000000000002</v>
      </c>
    </row>
    <row r="851" spans="1:8" x14ac:dyDescent="0.2">
      <c r="A851">
        <v>27628.405999999999</v>
      </c>
      <c r="B851">
        <v>-89.513000000000005</v>
      </c>
      <c r="C851">
        <v>-89.543000000000006</v>
      </c>
      <c r="D851">
        <v>9.8000000000000004E-2</v>
      </c>
      <c r="E851">
        <v>140.63900000000001</v>
      </c>
      <c r="F851">
        <v>120</v>
      </c>
      <c r="G851">
        <v>59.64</v>
      </c>
      <c r="H851">
        <v>3.0851999999999999</v>
      </c>
    </row>
    <row r="852" spans="1:8" x14ac:dyDescent="0.2">
      <c r="A852">
        <v>27635.326000000001</v>
      </c>
      <c r="B852">
        <v>-89.564999999999998</v>
      </c>
      <c r="C852">
        <v>-89.596999999999994</v>
      </c>
      <c r="D852">
        <v>0.77700000000000002</v>
      </c>
      <c r="E852">
        <v>140.72399999999999</v>
      </c>
      <c r="F852">
        <v>120</v>
      </c>
      <c r="G852">
        <v>59.744999999999997</v>
      </c>
      <c r="H852">
        <v>3.0888</v>
      </c>
    </row>
    <row r="853" spans="1:8" x14ac:dyDescent="0.2">
      <c r="A853">
        <v>27642.557000000001</v>
      </c>
      <c r="B853">
        <v>-89.614999999999995</v>
      </c>
      <c r="C853">
        <v>-89.65</v>
      </c>
      <c r="D853">
        <v>0.73299999999999998</v>
      </c>
      <c r="E853">
        <v>141.988</v>
      </c>
      <c r="F853">
        <v>120</v>
      </c>
      <c r="G853">
        <v>60.055999999999997</v>
      </c>
      <c r="H853">
        <v>3.1482000000000001</v>
      </c>
    </row>
    <row r="854" spans="1:8" x14ac:dyDescent="0.2">
      <c r="A854">
        <v>29454.634999999998</v>
      </c>
      <c r="B854">
        <v>-89.7</v>
      </c>
      <c r="C854">
        <v>-89.7</v>
      </c>
      <c r="D854">
        <v>0</v>
      </c>
      <c r="E854">
        <v>129.63300000000001</v>
      </c>
      <c r="F854">
        <v>120</v>
      </c>
      <c r="G854">
        <v>64.850999999999999</v>
      </c>
      <c r="H854">
        <v>2.6198999999999999</v>
      </c>
    </row>
    <row r="855" spans="1:8" x14ac:dyDescent="0.2">
      <c r="A855">
        <v>29459.615000000002</v>
      </c>
      <c r="B855">
        <v>-89.753</v>
      </c>
      <c r="C855">
        <v>-89.753</v>
      </c>
      <c r="D855">
        <v>1.056</v>
      </c>
      <c r="E855">
        <v>131.29</v>
      </c>
      <c r="F855">
        <v>120</v>
      </c>
      <c r="G855">
        <v>66.52</v>
      </c>
      <c r="H855">
        <v>2.6847000000000003</v>
      </c>
    </row>
    <row r="856" spans="1:8" x14ac:dyDescent="0.2">
      <c r="A856">
        <v>29673.266</v>
      </c>
      <c r="B856">
        <v>-89.804000000000002</v>
      </c>
      <c r="C856">
        <v>-89.804000000000002</v>
      </c>
      <c r="D856">
        <v>2.4E-2</v>
      </c>
      <c r="E856">
        <v>131.18</v>
      </c>
      <c r="F856">
        <v>120</v>
      </c>
      <c r="G856">
        <v>68.513999999999996</v>
      </c>
      <c r="H856">
        <v>2.6802000000000001</v>
      </c>
    </row>
    <row r="857" spans="1:8" x14ac:dyDescent="0.2">
      <c r="A857">
        <v>32648.945</v>
      </c>
      <c r="B857">
        <v>-89.855000000000004</v>
      </c>
      <c r="C857">
        <v>-89.855000000000004</v>
      </c>
      <c r="D857">
        <v>0</v>
      </c>
      <c r="E857">
        <v>129.23400000000001</v>
      </c>
      <c r="F857">
        <v>120</v>
      </c>
      <c r="G857">
        <v>66.466999999999999</v>
      </c>
      <c r="H857">
        <v>2.6046</v>
      </c>
    </row>
    <row r="858" spans="1:8" x14ac:dyDescent="0.2">
      <c r="A858">
        <v>33968.32</v>
      </c>
      <c r="B858">
        <v>-89.905000000000001</v>
      </c>
      <c r="C858">
        <v>-89.905000000000001</v>
      </c>
      <c r="D858">
        <v>0</v>
      </c>
      <c r="E858">
        <v>136.42699999999999</v>
      </c>
      <c r="F858">
        <v>120</v>
      </c>
      <c r="G858">
        <v>60.542999999999999</v>
      </c>
      <c r="H858">
        <v>2.8971</v>
      </c>
    </row>
    <row r="859" spans="1:8" x14ac:dyDescent="0.2">
      <c r="A859">
        <v>33974.612999999998</v>
      </c>
      <c r="B859">
        <v>-89.954999999999998</v>
      </c>
      <c r="C859">
        <v>-89.954999999999998</v>
      </c>
      <c r="D859">
        <v>0.79900000000000004</v>
      </c>
      <c r="E859">
        <v>139.05500000000001</v>
      </c>
      <c r="F859">
        <v>120</v>
      </c>
      <c r="G859">
        <v>58.344999999999999</v>
      </c>
      <c r="H859">
        <v>3.0131999999999999</v>
      </c>
    </row>
    <row r="860" spans="1:8" x14ac:dyDescent="0.2">
      <c r="A860">
        <v>1216.08</v>
      </c>
      <c r="B860">
        <v>-90.024000000000001</v>
      </c>
      <c r="C860">
        <v>-90.024000000000001</v>
      </c>
      <c r="D860">
        <v>0</v>
      </c>
      <c r="E860">
        <v>140.80199999999999</v>
      </c>
      <c r="F860">
        <v>120</v>
      </c>
      <c r="G860">
        <v>65.126999999999995</v>
      </c>
      <c r="H860">
        <v>3.1320000000000001</v>
      </c>
    </row>
    <row r="861" spans="1:8" x14ac:dyDescent="0.2">
      <c r="A861">
        <v>1252.1469999999999</v>
      </c>
      <c r="B861">
        <v>-90.078000000000003</v>
      </c>
      <c r="C861">
        <v>-90.078000000000003</v>
      </c>
      <c r="D861">
        <v>0.151</v>
      </c>
      <c r="E861">
        <v>142.03100000000001</v>
      </c>
      <c r="F861">
        <v>120</v>
      </c>
      <c r="G861">
        <v>64.814999999999998</v>
      </c>
      <c r="H861">
        <v>3.1905000000000001</v>
      </c>
    </row>
    <row r="862" spans="1:8" x14ac:dyDescent="0.2">
      <c r="A862">
        <v>1260.6410000000001</v>
      </c>
      <c r="B862">
        <v>-90.129000000000005</v>
      </c>
      <c r="C862">
        <v>-90.129000000000005</v>
      </c>
      <c r="D862">
        <v>0.59399999999999997</v>
      </c>
      <c r="E862">
        <v>142.94399999999999</v>
      </c>
      <c r="F862">
        <v>120</v>
      </c>
      <c r="G862">
        <v>64.656000000000006</v>
      </c>
      <c r="H862">
        <v>3.2355</v>
      </c>
    </row>
    <row r="863" spans="1:8" x14ac:dyDescent="0.2">
      <c r="A863">
        <v>1266.57</v>
      </c>
      <c r="B863">
        <v>-90.180999999999997</v>
      </c>
      <c r="C863">
        <v>-90.180999999999997</v>
      </c>
      <c r="D863">
        <v>0.88800000000000001</v>
      </c>
      <c r="E863">
        <v>143.95699999999999</v>
      </c>
      <c r="F863">
        <v>120</v>
      </c>
      <c r="G863">
        <v>64.588999999999999</v>
      </c>
      <c r="H863">
        <v>3.2858999999999998</v>
      </c>
    </row>
    <row r="864" spans="1:8" x14ac:dyDescent="0.2">
      <c r="A864">
        <v>1272.241</v>
      </c>
      <c r="B864">
        <v>-90.233999999999995</v>
      </c>
      <c r="C864">
        <v>-90.233999999999995</v>
      </c>
      <c r="D864">
        <v>0.92200000000000004</v>
      </c>
      <c r="E864">
        <v>143.50800000000001</v>
      </c>
      <c r="F864">
        <v>120</v>
      </c>
      <c r="G864">
        <v>64.295000000000002</v>
      </c>
      <c r="H864">
        <v>3.2633999999999999</v>
      </c>
    </row>
    <row r="865" spans="1:8" x14ac:dyDescent="0.2">
      <c r="A865">
        <v>1278.23</v>
      </c>
      <c r="B865">
        <v>-90.284999999999997</v>
      </c>
      <c r="C865">
        <v>-90.284999999999997</v>
      </c>
      <c r="D865">
        <v>0.85699999999999998</v>
      </c>
      <c r="E865">
        <v>144.494</v>
      </c>
      <c r="F865">
        <v>120</v>
      </c>
      <c r="G865">
        <v>64.561999999999998</v>
      </c>
      <c r="H865">
        <v>3.3129</v>
      </c>
    </row>
    <row r="866" spans="1:8" x14ac:dyDescent="0.2">
      <c r="A866">
        <v>1284.528</v>
      </c>
      <c r="B866">
        <v>-90.335999999999999</v>
      </c>
      <c r="C866">
        <v>-90.335999999999999</v>
      </c>
      <c r="D866">
        <v>0.80500000000000005</v>
      </c>
      <c r="E866">
        <v>142.256</v>
      </c>
      <c r="F866">
        <v>120</v>
      </c>
      <c r="G866">
        <v>64.822999999999993</v>
      </c>
      <c r="H866">
        <v>3.2021999999999999</v>
      </c>
    </row>
    <row r="867" spans="1:8" x14ac:dyDescent="0.2">
      <c r="A867">
        <v>1289.579</v>
      </c>
      <c r="B867">
        <v>-90.385999999999996</v>
      </c>
      <c r="C867">
        <v>-90.385999999999996</v>
      </c>
      <c r="D867">
        <v>1.0069999999999999</v>
      </c>
      <c r="E867">
        <v>139.45099999999999</v>
      </c>
      <c r="F867">
        <v>120</v>
      </c>
      <c r="G867">
        <v>65.057000000000002</v>
      </c>
      <c r="H867">
        <v>3.0690000000000004</v>
      </c>
    </row>
    <row r="868" spans="1:8" x14ac:dyDescent="0.2">
      <c r="A868">
        <v>1294.3009999999999</v>
      </c>
      <c r="B868">
        <v>-90.438999999999993</v>
      </c>
      <c r="C868">
        <v>-90.438999999999993</v>
      </c>
      <c r="D868">
        <v>1.115</v>
      </c>
      <c r="E868">
        <v>142.27199999999999</v>
      </c>
      <c r="F868">
        <v>120</v>
      </c>
      <c r="G868">
        <v>64.634</v>
      </c>
      <c r="H868">
        <v>3.2021999999999999</v>
      </c>
    </row>
    <row r="869" spans="1:8" x14ac:dyDescent="0.2">
      <c r="A869">
        <v>1298.7139999999999</v>
      </c>
      <c r="B869">
        <v>-90.492000000000004</v>
      </c>
      <c r="C869">
        <v>-90.492000000000004</v>
      </c>
      <c r="D869">
        <v>1.1970000000000001</v>
      </c>
      <c r="E869">
        <v>143.667</v>
      </c>
      <c r="F869">
        <v>120</v>
      </c>
      <c r="G869">
        <v>64.588999999999999</v>
      </c>
      <c r="H869">
        <v>3.2715000000000001</v>
      </c>
    </row>
    <row r="870" spans="1:8" x14ac:dyDescent="0.2">
      <c r="A870">
        <v>1303.4369999999999</v>
      </c>
      <c r="B870">
        <v>-90.543000000000006</v>
      </c>
      <c r="C870">
        <v>-90.543000000000006</v>
      </c>
      <c r="D870">
        <v>1.085</v>
      </c>
      <c r="E870">
        <v>145.26300000000001</v>
      </c>
      <c r="F870">
        <v>120</v>
      </c>
      <c r="G870">
        <v>64.463999999999999</v>
      </c>
      <c r="H870">
        <v>3.3525</v>
      </c>
    </row>
    <row r="871" spans="1:8" x14ac:dyDescent="0.2">
      <c r="A871">
        <v>1308.162</v>
      </c>
      <c r="B871">
        <v>-90.594999999999999</v>
      </c>
      <c r="C871">
        <v>-90.594999999999999</v>
      </c>
      <c r="D871">
        <v>1.095</v>
      </c>
      <c r="E871">
        <v>145.905</v>
      </c>
      <c r="F871">
        <v>120</v>
      </c>
      <c r="G871">
        <v>64.34</v>
      </c>
      <c r="H871">
        <v>3.3858000000000001</v>
      </c>
    </row>
    <row r="872" spans="1:8" x14ac:dyDescent="0.2">
      <c r="A872">
        <v>1324.8989999999999</v>
      </c>
      <c r="B872">
        <v>-90.646000000000001</v>
      </c>
      <c r="C872">
        <v>-90.646000000000001</v>
      </c>
      <c r="D872">
        <v>0.30199999999999999</v>
      </c>
      <c r="E872">
        <v>145.70400000000001</v>
      </c>
      <c r="F872">
        <v>120</v>
      </c>
      <c r="G872">
        <v>64.349999999999994</v>
      </c>
      <c r="H872">
        <v>3.375</v>
      </c>
    </row>
    <row r="873" spans="1:8" x14ac:dyDescent="0.2">
      <c r="A873">
        <v>1342.1980000000001</v>
      </c>
      <c r="B873">
        <v>-90.697999999999993</v>
      </c>
      <c r="C873">
        <v>-90.697999999999993</v>
      </c>
      <c r="D873">
        <v>0.30299999999999999</v>
      </c>
      <c r="E873">
        <v>144.636</v>
      </c>
      <c r="F873">
        <v>120</v>
      </c>
      <c r="G873">
        <v>64.789000000000001</v>
      </c>
      <c r="H873">
        <v>3.3201000000000001</v>
      </c>
    </row>
    <row r="874" spans="1:8" x14ac:dyDescent="0.2">
      <c r="A874">
        <v>1347.508</v>
      </c>
      <c r="B874">
        <v>-90.748000000000005</v>
      </c>
      <c r="C874">
        <v>-90.748000000000005</v>
      </c>
      <c r="D874">
        <v>0.95</v>
      </c>
      <c r="E874">
        <v>144.357</v>
      </c>
      <c r="F874">
        <v>120</v>
      </c>
      <c r="G874">
        <v>64.287000000000006</v>
      </c>
      <c r="H874">
        <v>3.3057000000000003</v>
      </c>
    </row>
    <row r="875" spans="1:8" x14ac:dyDescent="0.2">
      <c r="A875">
        <v>1353.1790000000001</v>
      </c>
      <c r="B875">
        <v>-90.801000000000002</v>
      </c>
      <c r="C875">
        <v>-90.801000000000002</v>
      </c>
      <c r="D875">
        <v>0.91900000000000004</v>
      </c>
      <c r="E875">
        <v>144.13800000000001</v>
      </c>
      <c r="F875">
        <v>120</v>
      </c>
      <c r="G875">
        <v>64.412000000000006</v>
      </c>
      <c r="H875">
        <v>3.2949000000000002</v>
      </c>
    </row>
    <row r="876" spans="1:8" x14ac:dyDescent="0.2">
      <c r="A876">
        <v>1358.511</v>
      </c>
      <c r="B876">
        <v>-90.852999999999994</v>
      </c>
      <c r="C876">
        <v>-90.852999999999994</v>
      </c>
      <c r="D876">
        <v>0.98799999999999999</v>
      </c>
      <c r="E876">
        <v>144.29</v>
      </c>
      <c r="F876">
        <v>120</v>
      </c>
      <c r="G876">
        <v>64.42</v>
      </c>
      <c r="H876">
        <v>3.3029999999999999</v>
      </c>
    </row>
    <row r="877" spans="1:8" x14ac:dyDescent="0.2">
      <c r="A877">
        <v>1363.826</v>
      </c>
      <c r="B877">
        <v>-90.905000000000001</v>
      </c>
      <c r="C877">
        <v>-90.905000000000001</v>
      </c>
      <c r="D877">
        <v>0.96799999999999997</v>
      </c>
      <c r="E877">
        <v>144.71299999999999</v>
      </c>
      <c r="F877">
        <v>120</v>
      </c>
      <c r="G877">
        <v>64.475999999999999</v>
      </c>
      <c r="H877">
        <v>3.3246000000000002</v>
      </c>
    </row>
    <row r="878" spans="1:8" x14ac:dyDescent="0.2">
      <c r="A878">
        <v>1369.1220000000001</v>
      </c>
      <c r="B878">
        <v>-90.957999999999998</v>
      </c>
      <c r="C878">
        <v>-90.957999999999998</v>
      </c>
      <c r="D878">
        <v>1.004</v>
      </c>
      <c r="E878">
        <v>146.27199999999999</v>
      </c>
      <c r="F878">
        <v>120</v>
      </c>
      <c r="G878">
        <v>64.25</v>
      </c>
      <c r="H878">
        <v>3.4047000000000001</v>
      </c>
    </row>
    <row r="879" spans="1:8" x14ac:dyDescent="0.2">
      <c r="A879">
        <v>1374.41</v>
      </c>
      <c r="B879">
        <v>-91.01</v>
      </c>
      <c r="C879">
        <v>-91.01</v>
      </c>
      <c r="D879">
        <v>0.98699999999999999</v>
      </c>
      <c r="E879">
        <v>147.08199999999999</v>
      </c>
      <c r="F879">
        <v>120</v>
      </c>
      <c r="G879">
        <v>64.141000000000005</v>
      </c>
      <c r="H879">
        <v>3.4479000000000002</v>
      </c>
    </row>
    <row r="880" spans="1:8" x14ac:dyDescent="0.2">
      <c r="A880">
        <v>1379.7090000000001</v>
      </c>
      <c r="B880">
        <v>-91.063000000000002</v>
      </c>
      <c r="C880">
        <v>-91.063000000000002</v>
      </c>
      <c r="D880">
        <v>0.99199999999999999</v>
      </c>
      <c r="E880">
        <v>147.398</v>
      </c>
      <c r="F880">
        <v>120</v>
      </c>
      <c r="G880">
        <v>64.084999999999994</v>
      </c>
      <c r="H880">
        <v>3.4641000000000002</v>
      </c>
    </row>
    <row r="881" spans="1:8" x14ac:dyDescent="0.2">
      <c r="A881">
        <v>1385.076</v>
      </c>
      <c r="B881">
        <v>-91.113</v>
      </c>
      <c r="C881">
        <v>-91.113</v>
      </c>
      <c r="D881">
        <v>0.94399999999999995</v>
      </c>
      <c r="E881">
        <v>146.70099999999999</v>
      </c>
      <c r="F881">
        <v>120</v>
      </c>
      <c r="G881">
        <v>64.177000000000007</v>
      </c>
      <c r="H881">
        <v>3.4272</v>
      </c>
    </row>
    <row r="882" spans="1:8" x14ac:dyDescent="0.2">
      <c r="A882">
        <v>1403.9459999999999</v>
      </c>
      <c r="B882">
        <v>-91.167000000000002</v>
      </c>
      <c r="C882">
        <v>-91.167000000000002</v>
      </c>
      <c r="D882">
        <v>0.28399999999999997</v>
      </c>
      <c r="E882">
        <v>146.50700000000001</v>
      </c>
      <c r="F882">
        <v>120</v>
      </c>
      <c r="G882">
        <v>64.182000000000002</v>
      </c>
      <c r="H882">
        <v>3.4173</v>
      </c>
    </row>
    <row r="883" spans="1:8" x14ac:dyDescent="0.2">
      <c r="A883">
        <v>1408.963</v>
      </c>
      <c r="B883">
        <v>-91.218000000000004</v>
      </c>
      <c r="C883">
        <v>-91.218000000000004</v>
      </c>
      <c r="D883">
        <v>1.0189999999999999</v>
      </c>
      <c r="E883">
        <v>145.40700000000001</v>
      </c>
      <c r="F883">
        <v>120</v>
      </c>
      <c r="G883">
        <v>64.123000000000005</v>
      </c>
      <c r="H883">
        <v>3.3597000000000001</v>
      </c>
    </row>
    <row r="884" spans="1:8" x14ac:dyDescent="0.2">
      <c r="A884">
        <v>1942.779</v>
      </c>
      <c r="B884">
        <v>-91.268000000000001</v>
      </c>
      <c r="C884">
        <v>-91.27</v>
      </c>
      <c r="D884">
        <v>0</v>
      </c>
      <c r="E884">
        <v>137.39500000000001</v>
      </c>
      <c r="F884">
        <v>120</v>
      </c>
      <c r="G884">
        <v>64.454999999999998</v>
      </c>
      <c r="H884">
        <v>2.9754</v>
      </c>
    </row>
    <row r="885" spans="1:8" x14ac:dyDescent="0.2">
      <c r="A885">
        <v>1949.636</v>
      </c>
      <c r="B885">
        <v>-91.319000000000003</v>
      </c>
      <c r="C885">
        <v>-91.322000000000003</v>
      </c>
      <c r="D885">
        <v>0.76500000000000001</v>
      </c>
      <c r="E885">
        <v>138.94200000000001</v>
      </c>
      <c r="F885">
        <v>120</v>
      </c>
      <c r="G885">
        <v>64.325000000000003</v>
      </c>
      <c r="H885">
        <v>3.0455999999999999</v>
      </c>
    </row>
    <row r="886" spans="1:8" x14ac:dyDescent="0.2">
      <c r="A886">
        <v>1957.183</v>
      </c>
      <c r="B886">
        <v>-91.37</v>
      </c>
      <c r="C886">
        <v>-91.375</v>
      </c>
      <c r="D886">
        <v>0.69699999999999995</v>
      </c>
      <c r="E886">
        <v>137.53399999999999</v>
      </c>
      <c r="F886">
        <v>120</v>
      </c>
      <c r="G886">
        <v>64.384</v>
      </c>
      <c r="H886">
        <v>2.9817</v>
      </c>
    </row>
    <row r="887" spans="1:8" x14ac:dyDescent="0.2">
      <c r="A887">
        <v>1964.1130000000001</v>
      </c>
      <c r="B887">
        <v>-91.42</v>
      </c>
      <c r="C887">
        <v>-91.427000000000007</v>
      </c>
      <c r="D887">
        <v>0.755</v>
      </c>
      <c r="E887">
        <v>139.33500000000001</v>
      </c>
      <c r="F887">
        <v>120</v>
      </c>
      <c r="G887">
        <v>64.257000000000005</v>
      </c>
      <c r="H887">
        <v>3.0636000000000001</v>
      </c>
    </row>
    <row r="888" spans="1:8" x14ac:dyDescent="0.2">
      <c r="A888">
        <v>1973.25</v>
      </c>
      <c r="B888">
        <v>-91.471999999999994</v>
      </c>
      <c r="C888">
        <v>-91.480999999999995</v>
      </c>
      <c r="D888">
        <v>0.58399999999999996</v>
      </c>
      <c r="E888">
        <v>141.22999999999999</v>
      </c>
      <c r="F888">
        <v>120</v>
      </c>
      <c r="G888">
        <v>64.105999999999995</v>
      </c>
      <c r="H888">
        <v>3.1527000000000003</v>
      </c>
    </row>
    <row r="889" spans="1:8" x14ac:dyDescent="0.2">
      <c r="A889">
        <v>1982.941</v>
      </c>
      <c r="B889">
        <v>-91.522999999999996</v>
      </c>
      <c r="C889">
        <v>-91.534000000000006</v>
      </c>
      <c r="D889">
        <v>0.54700000000000004</v>
      </c>
      <c r="E889">
        <v>133.964</v>
      </c>
      <c r="F889">
        <v>120</v>
      </c>
      <c r="G889">
        <v>64.683000000000007</v>
      </c>
      <c r="H889">
        <v>2.8269000000000002</v>
      </c>
    </row>
    <row r="890" spans="1:8" x14ac:dyDescent="0.2">
      <c r="A890">
        <v>1995.4069999999999</v>
      </c>
      <c r="B890">
        <v>-91.572999999999993</v>
      </c>
      <c r="C890">
        <v>-91.585999999999999</v>
      </c>
      <c r="D890">
        <v>0.41699999999999998</v>
      </c>
      <c r="E890">
        <v>124.73399999999999</v>
      </c>
      <c r="F890">
        <v>120</v>
      </c>
      <c r="G890">
        <v>65.637</v>
      </c>
      <c r="H890">
        <v>2.4660000000000002</v>
      </c>
    </row>
    <row r="891" spans="1:8" x14ac:dyDescent="0.2">
      <c r="A891">
        <v>2004.7560000000001</v>
      </c>
      <c r="B891">
        <v>-91.623999999999995</v>
      </c>
      <c r="C891">
        <v>-91.638000000000005</v>
      </c>
      <c r="D891">
        <v>0.56399999999999995</v>
      </c>
      <c r="E891">
        <v>134.60400000000001</v>
      </c>
      <c r="F891">
        <v>120</v>
      </c>
      <c r="G891">
        <v>64.438999999999993</v>
      </c>
      <c r="H891">
        <v>2.8538999999999999</v>
      </c>
    </row>
    <row r="892" spans="1:8" x14ac:dyDescent="0.2">
      <c r="A892">
        <v>2014.846</v>
      </c>
      <c r="B892">
        <v>-91.674999999999997</v>
      </c>
      <c r="C892">
        <v>-91.69</v>
      </c>
      <c r="D892">
        <v>0.51500000000000001</v>
      </c>
      <c r="E892">
        <v>136.71700000000001</v>
      </c>
      <c r="F892">
        <v>120</v>
      </c>
      <c r="G892">
        <v>64.415999999999997</v>
      </c>
      <c r="H892">
        <v>2.9447999999999999</v>
      </c>
    </row>
    <row r="893" spans="1:8" x14ac:dyDescent="0.2">
      <c r="A893">
        <v>2024.8240000000001</v>
      </c>
      <c r="B893">
        <v>-91.724999999999994</v>
      </c>
      <c r="C893">
        <v>-91.742999999999995</v>
      </c>
      <c r="D893">
        <v>0.52200000000000002</v>
      </c>
      <c r="E893">
        <v>137.851</v>
      </c>
      <c r="F893">
        <v>120</v>
      </c>
      <c r="G893">
        <v>64.465999999999994</v>
      </c>
      <c r="H893">
        <v>2.9961000000000002</v>
      </c>
    </row>
    <row r="894" spans="1:8" x14ac:dyDescent="0.2">
      <c r="A894">
        <v>2035.77</v>
      </c>
      <c r="B894">
        <v>-91.775999999999996</v>
      </c>
      <c r="C894">
        <v>-91.796000000000006</v>
      </c>
      <c r="D894">
        <v>0.48399999999999999</v>
      </c>
      <c r="E894">
        <v>137.33500000000001</v>
      </c>
      <c r="F894">
        <v>120</v>
      </c>
      <c r="G894">
        <v>64.347999999999999</v>
      </c>
      <c r="H894">
        <v>2.9727000000000001</v>
      </c>
    </row>
    <row r="895" spans="1:8" x14ac:dyDescent="0.2">
      <c r="A895">
        <v>2045.7940000000001</v>
      </c>
      <c r="B895">
        <v>-91.826999999999998</v>
      </c>
      <c r="C895">
        <v>-91.847999999999999</v>
      </c>
      <c r="D895">
        <v>0.52900000000000003</v>
      </c>
      <c r="E895">
        <v>139.30600000000001</v>
      </c>
      <c r="F895">
        <v>120</v>
      </c>
      <c r="G895">
        <v>64.197000000000003</v>
      </c>
      <c r="H895">
        <v>3.0618000000000003</v>
      </c>
    </row>
    <row r="896" spans="1:8" x14ac:dyDescent="0.2">
      <c r="A896">
        <v>2056.5010000000002</v>
      </c>
      <c r="B896">
        <v>-91.878</v>
      </c>
      <c r="C896">
        <v>-91.900999999999996</v>
      </c>
      <c r="D896">
        <v>0.49399999999999999</v>
      </c>
      <c r="E896">
        <v>140.54599999999999</v>
      </c>
      <c r="F896">
        <v>120</v>
      </c>
      <c r="G896">
        <v>64.076999999999998</v>
      </c>
      <c r="H896">
        <v>3.1203000000000003</v>
      </c>
    </row>
    <row r="897" spans="1:8" x14ac:dyDescent="0.2">
      <c r="A897">
        <v>2066.5790000000002</v>
      </c>
      <c r="B897">
        <v>-91.929000000000002</v>
      </c>
      <c r="C897">
        <v>-91.953999999999994</v>
      </c>
      <c r="D897">
        <v>0.52200000000000002</v>
      </c>
      <c r="E897">
        <v>141.09800000000001</v>
      </c>
      <c r="F897">
        <v>120</v>
      </c>
      <c r="G897">
        <v>64.081999999999994</v>
      </c>
      <c r="H897">
        <v>3.1463999999999999</v>
      </c>
    </row>
    <row r="898" spans="1:8" x14ac:dyDescent="0.2">
      <c r="A898">
        <v>2077.598</v>
      </c>
      <c r="B898">
        <v>-91.98</v>
      </c>
      <c r="C898">
        <v>-92.006</v>
      </c>
      <c r="D898">
        <v>0.47599999999999998</v>
      </c>
      <c r="E898">
        <v>140.905</v>
      </c>
      <c r="F898">
        <v>120</v>
      </c>
      <c r="G898">
        <v>63.804000000000002</v>
      </c>
      <c r="H898">
        <v>3.1364999999999998</v>
      </c>
    </row>
    <row r="899" spans="1:8" x14ac:dyDescent="0.2">
      <c r="A899">
        <v>2089.5569999999998</v>
      </c>
      <c r="B899">
        <v>-92.03</v>
      </c>
      <c r="C899">
        <v>-92.058999999999997</v>
      </c>
      <c r="D899">
        <v>0.437</v>
      </c>
      <c r="E899">
        <v>140.05799999999999</v>
      </c>
      <c r="F899">
        <v>120</v>
      </c>
      <c r="G899">
        <v>64.006</v>
      </c>
      <c r="H899">
        <v>3.0968999999999998</v>
      </c>
    </row>
    <row r="900" spans="1:8" x14ac:dyDescent="0.2">
      <c r="A900">
        <v>2100.88</v>
      </c>
      <c r="B900">
        <v>-92.081000000000003</v>
      </c>
      <c r="C900">
        <v>-92.111000000000004</v>
      </c>
      <c r="D900">
        <v>0.46</v>
      </c>
      <c r="E900">
        <v>142.261</v>
      </c>
      <c r="F900">
        <v>120</v>
      </c>
      <c r="G900">
        <v>63.896999999999998</v>
      </c>
      <c r="H900">
        <v>3.2021999999999999</v>
      </c>
    </row>
    <row r="901" spans="1:8" x14ac:dyDescent="0.2">
      <c r="A901">
        <v>2111.8150000000001</v>
      </c>
      <c r="B901">
        <v>-92.132000000000005</v>
      </c>
      <c r="C901">
        <v>-92.164000000000001</v>
      </c>
      <c r="D901">
        <v>0.48699999999999999</v>
      </c>
      <c r="E901">
        <v>147.41200000000001</v>
      </c>
      <c r="F901">
        <v>120</v>
      </c>
      <c r="G901">
        <v>63.281999999999996</v>
      </c>
      <c r="H901">
        <v>3.4650000000000003</v>
      </c>
    </row>
    <row r="902" spans="1:8" x14ac:dyDescent="0.2">
      <c r="A902">
        <v>2122.404</v>
      </c>
      <c r="B902">
        <v>-92.183000000000007</v>
      </c>
      <c r="C902">
        <v>-92.216999999999999</v>
      </c>
      <c r="D902">
        <v>0.5</v>
      </c>
      <c r="E902">
        <v>148.27000000000001</v>
      </c>
      <c r="F902">
        <v>120</v>
      </c>
      <c r="G902">
        <v>63.289000000000001</v>
      </c>
      <c r="H902">
        <v>3.5118</v>
      </c>
    </row>
    <row r="903" spans="1:8" x14ac:dyDescent="0.2">
      <c r="A903">
        <v>2133.3240000000001</v>
      </c>
      <c r="B903">
        <v>-92.233999999999995</v>
      </c>
      <c r="C903">
        <v>-92.27</v>
      </c>
      <c r="D903">
        <v>0.48499999999999999</v>
      </c>
      <c r="E903">
        <v>148.827</v>
      </c>
      <c r="F903">
        <v>120</v>
      </c>
      <c r="G903">
        <v>63.180999999999997</v>
      </c>
      <c r="H903">
        <v>3.5424000000000002</v>
      </c>
    </row>
    <row r="904" spans="1:8" x14ac:dyDescent="0.2">
      <c r="A904">
        <v>2146.46</v>
      </c>
      <c r="B904">
        <v>-92.284999999999997</v>
      </c>
      <c r="C904">
        <v>-92.322000000000003</v>
      </c>
      <c r="D904">
        <v>0.39900000000000002</v>
      </c>
      <c r="E904">
        <v>149.346</v>
      </c>
      <c r="F904">
        <v>120</v>
      </c>
      <c r="G904">
        <v>62.863999999999997</v>
      </c>
      <c r="H904">
        <v>3.5712000000000002</v>
      </c>
    </row>
    <row r="905" spans="1:8" x14ac:dyDescent="0.2">
      <c r="A905">
        <v>2159.2570000000001</v>
      </c>
      <c r="B905">
        <v>-92.334999999999994</v>
      </c>
      <c r="C905">
        <v>-92.373999999999995</v>
      </c>
      <c r="D905">
        <v>0.40500000000000003</v>
      </c>
      <c r="E905">
        <v>149.227</v>
      </c>
      <c r="F905">
        <v>120</v>
      </c>
      <c r="G905">
        <v>62.957999999999998</v>
      </c>
      <c r="H905">
        <v>3.5640000000000001</v>
      </c>
    </row>
    <row r="906" spans="1:8" x14ac:dyDescent="0.2">
      <c r="A906">
        <v>2172.433</v>
      </c>
      <c r="B906">
        <v>-92.385000000000005</v>
      </c>
      <c r="C906">
        <v>-92.426000000000002</v>
      </c>
      <c r="D906">
        <v>0.39400000000000002</v>
      </c>
      <c r="E906">
        <v>149.721</v>
      </c>
      <c r="F906">
        <v>120</v>
      </c>
      <c r="G906">
        <v>62.915999999999997</v>
      </c>
      <c r="H906">
        <v>3.5919000000000003</v>
      </c>
    </row>
    <row r="907" spans="1:8" x14ac:dyDescent="0.2">
      <c r="A907">
        <v>2186.2829999999999</v>
      </c>
      <c r="B907">
        <v>-92.436000000000007</v>
      </c>
      <c r="C907">
        <v>-92.477999999999994</v>
      </c>
      <c r="D907">
        <v>0.379</v>
      </c>
      <c r="E907">
        <v>149.20699999999999</v>
      </c>
      <c r="F907">
        <v>120</v>
      </c>
      <c r="G907">
        <v>62.59</v>
      </c>
      <c r="H907">
        <v>3.5630999999999999</v>
      </c>
    </row>
    <row r="908" spans="1:8" x14ac:dyDescent="0.2">
      <c r="A908">
        <v>2200.7759999999998</v>
      </c>
      <c r="B908">
        <v>-92.486000000000004</v>
      </c>
      <c r="C908">
        <v>-92.531000000000006</v>
      </c>
      <c r="D908">
        <v>0.36</v>
      </c>
      <c r="E908">
        <v>148.715</v>
      </c>
      <c r="F908">
        <v>120</v>
      </c>
      <c r="G908">
        <v>62.936999999999998</v>
      </c>
      <c r="H908">
        <v>3.5360999999999998</v>
      </c>
    </row>
    <row r="909" spans="1:8" x14ac:dyDescent="0.2">
      <c r="A909">
        <v>2216.2159999999999</v>
      </c>
      <c r="B909">
        <v>-92.537000000000006</v>
      </c>
      <c r="C909">
        <v>-92.582999999999998</v>
      </c>
      <c r="D909">
        <v>0.33800000000000002</v>
      </c>
      <c r="E909">
        <v>149.43700000000001</v>
      </c>
      <c r="F909">
        <v>120</v>
      </c>
      <c r="G909">
        <v>62.761000000000003</v>
      </c>
      <c r="H909">
        <v>3.5756999999999999</v>
      </c>
    </row>
    <row r="910" spans="1:8" x14ac:dyDescent="0.2">
      <c r="A910">
        <v>2231.8789999999999</v>
      </c>
      <c r="B910">
        <v>-92.587000000000003</v>
      </c>
      <c r="C910">
        <v>-92.635000000000005</v>
      </c>
      <c r="D910">
        <v>0.33300000000000002</v>
      </c>
      <c r="E910">
        <v>151.04400000000001</v>
      </c>
      <c r="F910">
        <v>120</v>
      </c>
      <c r="G910">
        <v>62.823999999999998</v>
      </c>
      <c r="H910">
        <v>3.6675000000000004</v>
      </c>
    </row>
    <row r="911" spans="1:8" x14ac:dyDescent="0.2">
      <c r="A911">
        <v>2244.0070000000001</v>
      </c>
      <c r="B911">
        <v>-92.637</v>
      </c>
      <c r="C911">
        <v>-92.686999999999998</v>
      </c>
      <c r="D911">
        <v>0.42899999999999999</v>
      </c>
      <c r="E911">
        <v>150.31</v>
      </c>
      <c r="F911">
        <v>120</v>
      </c>
      <c r="G911">
        <v>62.753</v>
      </c>
      <c r="H911">
        <v>3.6251999999999995</v>
      </c>
    </row>
    <row r="912" spans="1:8" x14ac:dyDescent="0.2">
      <c r="A912">
        <v>2255.56</v>
      </c>
      <c r="B912">
        <v>-92.688000000000002</v>
      </c>
      <c r="C912">
        <v>-92.739000000000004</v>
      </c>
      <c r="D912">
        <v>0.45200000000000001</v>
      </c>
      <c r="E912">
        <v>150.238</v>
      </c>
      <c r="F912">
        <v>120</v>
      </c>
      <c r="G912">
        <v>62.67</v>
      </c>
      <c r="H912">
        <v>3.6206999999999998</v>
      </c>
    </row>
    <row r="913" spans="1:8" x14ac:dyDescent="0.2">
      <c r="A913">
        <v>2266.777</v>
      </c>
      <c r="B913">
        <v>-92.738</v>
      </c>
      <c r="C913">
        <v>-92.790999999999997</v>
      </c>
      <c r="D913">
        <v>0.46300000000000002</v>
      </c>
      <c r="E913">
        <v>150.23099999999999</v>
      </c>
      <c r="F913">
        <v>120</v>
      </c>
      <c r="G913">
        <v>62.746000000000002</v>
      </c>
      <c r="H913">
        <v>3.6206999999999998</v>
      </c>
    </row>
    <row r="914" spans="1:8" x14ac:dyDescent="0.2">
      <c r="A914">
        <v>2280.3150000000001</v>
      </c>
      <c r="B914">
        <v>-92.787999999999997</v>
      </c>
      <c r="C914">
        <v>-92.843000000000004</v>
      </c>
      <c r="D914">
        <v>0.38500000000000001</v>
      </c>
      <c r="E914">
        <v>150.00899999999999</v>
      </c>
      <c r="F914">
        <v>120</v>
      </c>
      <c r="G914">
        <v>62.621000000000002</v>
      </c>
      <c r="H914">
        <v>3.6081000000000003</v>
      </c>
    </row>
    <row r="915" spans="1:8" x14ac:dyDescent="0.2">
      <c r="A915">
        <v>2290.6750000000002</v>
      </c>
      <c r="B915">
        <v>-92.838999999999999</v>
      </c>
      <c r="C915">
        <v>-92.896000000000001</v>
      </c>
      <c r="D915">
        <v>0.505</v>
      </c>
      <c r="E915">
        <v>151.43299999999999</v>
      </c>
      <c r="F915">
        <v>120</v>
      </c>
      <c r="G915">
        <v>62.633000000000003</v>
      </c>
      <c r="H915">
        <v>3.69</v>
      </c>
    </row>
    <row r="916" spans="1:8" x14ac:dyDescent="0.2">
      <c r="A916">
        <v>2305.4459999999999</v>
      </c>
      <c r="B916">
        <v>-92.89</v>
      </c>
      <c r="C916">
        <v>-92.947999999999993</v>
      </c>
      <c r="D916">
        <v>0.35599999999999998</v>
      </c>
      <c r="E916">
        <v>152.393</v>
      </c>
      <c r="F916">
        <v>120</v>
      </c>
      <c r="G916">
        <v>62.704000000000001</v>
      </c>
      <c r="H916">
        <v>3.7458</v>
      </c>
    </row>
    <row r="917" spans="1:8" x14ac:dyDescent="0.2">
      <c r="A917">
        <v>2316.4290000000001</v>
      </c>
      <c r="B917">
        <v>-92.94</v>
      </c>
      <c r="C917">
        <v>-93</v>
      </c>
      <c r="D917">
        <v>0.47099999999999997</v>
      </c>
      <c r="E917">
        <v>150.51499999999999</v>
      </c>
      <c r="F917">
        <v>120</v>
      </c>
      <c r="G917">
        <v>62.664000000000001</v>
      </c>
      <c r="H917">
        <v>3.6369000000000002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4"/>
  <sheetViews>
    <sheetView workbookViewId="0">
      <selection activeCell="L52" sqref="L52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2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4">
        <v>-55</v>
      </c>
      <c r="E14" s="304">
        <v>55.66</v>
      </c>
      <c r="F14" s="305" t="s">
        <v>107</v>
      </c>
      <c r="G14" s="303">
        <v>30</v>
      </c>
      <c r="H14" s="303">
        <v>54</v>
      </c>
      <c r="I14" s="306">
        <v>0</v>
      </c>
      <c r="J14" s="173">
        <v>8.06</v>
      </c>
      <c r="K14" s="306">
        <v>0</v>
      </c>
      <c r="L14" s="173">
        <v>6.14</v>
      </c>
      <c r="M14" s="306">
        <v>0</v>
      </c>
      <c r="N14" s="289"/>
      <c r="O14" s="290"/>
      <c r="P14" s="303">
        <v>31.72</v>
      </c>
      <c r="Q14" s="306">
        <v>0</v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Z14" s="307">
        <v>320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119</v>
      </c>
      <c r="AC14" s="307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4">
        <v>-55</v>
      </c>
      <c r="E15" s="304">
        <v>55.66</v>
      </c>
      <c r="F15" s="305" t="s">
        <v>108</v>
      </c>
      <c r="G15" s="303">
        <v>120</v>
      </c>
      <c r="H15" s="303">
        <v>47</v>
      </c>
      <c r="I15" s="306">
        <v>-12.962999999999999</v>
      </c>
      <c r="J15" s="173">
        <v>4.66</v>
      </c>
      <c r="K15" s="306">
        <v>-42.183999999999997</v>
      </c>
      <c r="L15" s="173">
        <v>6.11</v>
      </c>
      <c r="M15" s="306">
        <v>-0.48899999999999999</v>
      </c>
      <c r="N15" s="289">
        <f t="shared" ref="N15:N36" si="1">IF(ISNUMBER(Z15), AA15, "")</f>
        <v>125</v>
      </c>
      <c r="O15" s="290" t="str">
        <f t="shared" ref="O15:O36" si="2">IF(ISNUMBER(N14), IF(ISNUMBER(N15), ABS(((ABS(N14-N15))/N14)*100), ""), "")</f>
        <v/>
      </c>
      <c r="P15" s="303">
        <v>32.020000000000003</v>
      </c>
      <c r="Q15" s="306">
        <v>0.94599999999999995</v>
      </c>
      <c r="R15" s="272"/>
      <c r="S15" s="281" t="str">
        <f t="shared" ref="S15:S36" si="3">IF(ISNUMBER(R14), IF(ISNUMBER(R15), ABS(((ABS(R14-R15))/R14)*100), ""), "")</f>
        <v/>
      </c>
      <c r="T15" s="270"/>
      <c r="U15" s="270"/>
      <c r="V15" s="270"/>
      <c r="W15" s="270"/>
      <c r="X15" s="14"/>
      <c r="Z15" s="307">
        <v>318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125</v>
      </c>
      <c r="AC15" s="307">
        <v>-0.625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4">
        <v>-55</v>
      </c>
      <c r="E16" s="304">
        <v>55.66</v>
      </c>
      <c r="F16" s="305" t="s">
        <v>109</v>
      </c>
      <c r="G16" s="303">
        <v>200</v>
      </c>
      <c r="H16" s="303">
        <v>45</v>
      </c>
      <c r="I16" s="306">
        <v>-4.2549999999999999</v>
      </c>
      <c r="J16" s="173">
        <v>5.26</v>
      </c>
      <c r="K16" s="306">
        <v>12.875999999999999</v>
      </c>
      <c r="L16" s="173">
        <v>6.04</v>
      </c>
      <c r="M16" s="306">
        <v>-1.1459999999999999</v>
      </c>
      <c r="N16" s="289">
        <f t="shared" si="1"/>
        <v>128</v>
      </c>
      <c r="O16" s="290">
        <f t="shared" si="2"/>
        <v>2.4</v>
      </c>
      <c r="P16" s="303">
        <v>32.119999999999997</v>
      </c>
      <c r="Q16" s="306">
        <v>0.312</v>
      </c>
      <c r="R16" s="272"/>
      <c r="S16" s="281" t="str">
        <f t="shared" si="3"/>
        <v/>
      </c>
      <c r="T16" s="270"/>
      <c r="U16" s="270"/>
      <c r="V16" s="270"/>
      <c r="W16" s="270"/>
      <c r="X16" s="14"/>
      <c r="Z16" s="307">
        <v>321</v>
      </c>
      <c r="AA16" s="10">
        <f t="shared" si="4"/>
        <v>128</v>
      </c>
      <c r="AC16" s="307">
        <v>0.94299999999999995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4">
        <v>-55</v>
      </c>
      <c r="E17" s="304">
        <v>55.66</v>
      </c>
      <c r="F17" s="305" t="s">
        <v>110</v>
      </c>
      <c r="G17" s="303">
        <v>270</v>
      </c>
      <c r="H17" s="303">
        <v>43</v>
      </c>
      <c r="I17" s="306">
        <v>-4.444</v>
      </c>
      <c r="J17" s="173">
        <v>4.05</v>
      </c>
      <c r="K17" s="306">
        <v>-23.004000000000001</v>
      </c>
      <c r="L17" s="173">
        <v>6.04</v>
      </c>
      <c r="M17" s="306">
        <v>0</v>
      </c>
      <c r="N17" s="289">
        <f t="shared" si="1"/>
        <v>124</v>
      </c>
      <c r="O17" s="290">
        <f t="shared" si="2"/>
        <v>3.125</v>
      </c>
      <c r="P17" s="303">
        <v>32.19</v>
      </c>
      <c r="Q17" s="306">
        <v>0.218</v>
      </c>
      <c r="R17" s="272"/>
      <c r="S17" s="281" t="str">
        <f t="shared" si="3"/>
        <v/>
      </c>
      <c r="T17" s="270"/>
      <c r="U17" s="270"/>
      <c r="V17" s="270"/>
      <c r="W17" s="270"/>
      <c r="X17" s="14"/>
      <c r="Z17" s="307">
        <v>317</v>
      </c>
      <c r="AA17" s="10">
        <f t="shared" si="4"/>
        <v>124</v>
      </c>
      <c r="AC17" s="307">
        <v>-1.246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4">
        <v>-55</v>
      </c>
      <c r="E18" s="304">
        <v>55.66</v>
      </c>
      <c r="F18" s="305" t="s">
        <v>111</v>
      </c>
      <c r="G18" s="303">
        <v>340</v>
      </c>
      <c r="H18" s="303">
        <v>49</v>
      </c>
      <c r="I18" s="306">
        <v>13.952999999999999</v>
      </c>
      <c r="J18" s="173">
        <v>4.0999999999999996</v>
      </c>
      <c r="K18" s="306">
        <v>1.2350000000000001</v>
      </c>
      <c r="L18" s="173">
        <v>5.97</v>
      </c>
      <c r="M18" s="306">
        <v>-1.159</v>
      </c>
      <c r="N18" s="289">
        <f t="shared" si="1"/>
        <v>127</v>
      </c>
      <c r="O18" s="290">
        <f t="shared" si="2"/>
        <v>2.4193548387096775</v>
      </c>
      <c r="P18" s="303">
        <v>32.29</v>
      </c>
      <c r="Q18" s="306">
        <v>0.311</v>
      </c>
      <c r="R18" s="272"/>
      <c r="S18" s="281" t="str">
        <f t="shared" si="3"/>
        <v/>
      </c>
      <c r="T18" s="270"/>
      <c r="U18" s="270"/>
      <c r="V18" s="270"/>
      <c r="W18" s="270"/>
      <c r="X18" s="14"/>
      <c r="Z18" s="307">
        <v>320</v>
      </c>
      <c r="AA18" s="10">
        <f t="shared" si="4"/>
        <v>127</v>
      </c>
      <c r="AC18" s="307">
        <v>0.94599999999999995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4">
        <v>-55</v>
      </c>
      <c r="E19" s="304">
        <v>55.66</v>
      </c>
      <c r="F19" s="305" t="s">
        <v>112</v>
      </c>
      <c r="G19" s="303">
        <v>420</v>
      </c>
      <c r="H19" s="303">
        <v>56</v>
      </c>
      <c r="I19" s="306">
        <v>14.286</v>
      </c>
      <c r="J19" s="173">
        <v>3.64</v>
      </c>
      <c r="K19" s="306">
        <v>-11.22</v>
      </c>
      <c r="L19" s="173">
        <v>6.16</v>
      </c>
      <c r="M19" s="306">
        <v>3.1829999999999998</v>
      </c>
      <c r="N19" s="289">
        <f t="shared" si="1"/>
        <v>115</v>
      </c>
      <c r="O19" s="290">
        <f t="shared" si="2"/>
        <v>9.4488188976377945</v>
      </c>
      <c r="P19" s="303">
        <v>32.31</v>
      </c>
      <c r="Q19" s="306">
        <v>6.2E-2</v>
      </c>
      <c r="R19" s="272"/>
      <c r="S19" s="281" t="str">
        <f t="shared" si="3"/>
        <v/>
      </c>
      <c r="T19" s="270"/>
      <c r="U19" s="270"/>
      <c r="V19" s="270"/>
      <c r="W19" s="270"/>
      <c r="X19" s="14"/>
      <c r="Z19" s="307">
        <v>308</v>
      </c>
      <c r="AA19" s="10">
        <f t="shared" si="4"/>
        <v>115</v>
      </c>
      <c r="AC19" s="307">
        <v>-3.75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4">
        <v>-55</v>
      </c>
      <c r="E20" s="304">
        <v>55.66</v>
      </c>
      <c r="F20" s="305" t="s">
        <v>113</v>
      </c>
      <c r="G20" s="303">
        <v>520</v>
      </c>
      <c r="H20" s="303">
        <v>97</v>
      </c>
      <c r="I20" s="306">
        <v>73.213999999999999</v>
      </c>
      <c r="J20" s="173">
        <v>3.41</v>
      </c>
      <c r="K20" s="306">
        <v>-6.319</v>
      </c>
      <c r="L20" s="173">
        <v>6.76</v>
      </c>
      <c r="M20" s="306">
        <v>9.74</v>
      </c>
      <c r="N20" s="289">
        <f t="shared" si="1"/>
        <v>88</v>
      </c>
      <c r="O20" s="290">
        <f t="shared" si="2"/>
        <v>23.478260869565219</v>
      </c>
      <c r="P20" s="303">
        <v>32.33</v>
      </c>
      <c r="Q20" s="306">
        <v>6.2E-2</v>
      </c>
      <c r="R20" s="272"/>
      <c r="S20" s="281" t="str">
        <f t="shared" si="3"/>
        <v/>
      </c>
      <c r="T20" s="270"/>
      <c r="U20" s="270"/>
      <c r="V20" s="270"/>
      <c r="W20" s="270"/>
      <c r="X20" s="14"/>
      <c r="Z20" s="307">
        <v>281</v>
      </c>
      <c r="AA20" s="10">
        <f t="shared" si="4"/>
        <v>88</v>
      </c>
      <c r="AC20" s="307">
        <v>-8.766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4">
        <v>-55</v>
      </c>
      <c r="E21" s="304">
        <v>55.66</v>
      </c>
      <c r="F21" s="305" t="s">
        <v>114</v>
      </c>
      <c r="G21" s="303">
        <v>620</v>
      </c>
      <c r="H21" s="303">
        <v>127</v>
      </c>
      <c r="I21" s="306">
        <v>30.928000000000001</v>
      </c>
      <c r="J21" s="173">
        <v>3.42</v>
      </c>
      <c r="K21" s="306">
        <v>0.29299999999999998</v>
      </c>
      <c r="L21" s="173">
        <v>7.84</v>
      </c>
      <c r="M21" s="306">
        <v>15.976000000000001</v>
      </c>
      <c r="N21" s="289">
        <f t="shared" si="1"/>
        <v>40</v>
      </c>
      <c r="O21" s="290">
        <f t="shared" si="2"/>
        <v>54.54545454545454</v>
      </c>
      <c r="P21" s="303">
        <v>32.380000000000003</v>
      </c>
      <c r="Q21" s="306">
        <v>0.155</v>
      </c>
      <c r="R21" s="272"/>
      <c r="S21" s="281" t="str">
        <f t="shared" si="3"/>
        <v/>
      </c>
      <c r="T21" s="270"/>
      <c r="U21" s="270"/>
      <c r="V21" s="270"/>
      <c r="W21" s="270"/>
      <c r="X21" s="14"/>
      <c r="Z21" s="307">
        <v>233</v>
      </c>
      <c r="AA21" s="10">
        <f t="shared" si="4"/>
        <v>40</v>
      </c>
      <c r="AC21" s="307">
        <v>-17.082000000000001</v>
      </c>
    </row>
    <row r="22" spans="1:29" s="10" customFormat="1" ht="39.950000000000003" customHeight="1" x14ac:dyDescent="0.2">
      <c r="A22" s="10">
        <f t="shared" ca="1" si="0"/>
        <v>22</v>
      </c>
      <c r="B22" s="308">
        <v>1</v>
      </c>
      <c r="C22" s="5"/>
      <c r="D22" s="304">
        <v>-55</v>
      </c>
      <c r="E22" s="304">
        <v>55.66</v>
      </c>
      <c r="F22" s="305" t="s">
        <v>115</v>
      </c>
      <c r="G22" s="303">
        <v>710</v>
      </c>
      <c r="H22" s="303">
        <v>168</v>
      </c>
      <c r="I22" s="306">
        <v>32.283000000000001</v>
      </c>
      <c r="J22" s="173">
        <v>3.09</v>
      </c>
      <c r="K22" s="306">
        <v>-9.6489999999999991</v>
      </c>
      <c r="L22" s="173">
        <v>9.14</v>
      </c>
      <c r="M22" s="306">
        <v>16.582000000000001</v>
      </c>
      <c r="N22" s="289">
        <f t="shared" si="1"/>
        <v>-8</v>
      </c>
      <c r="O22" s="290">
        <f t="shared" si="2"/>
        <v>120</v>
      </c>
      <c r="P22" s="303">
        <v>32.44</v>
      </c>
      <c r="Q22" s="306">
        <v>0.185</v>
      </c>
      <c r="R22" s="272"/>
      <c r="S22" s="281" t="str">
        <f t="shared" si="3"/>
        <v/>
      </c>
      <c r="T22" s="270"/>
      <c r="U22" s="270"/>
      <c r="V22" s="270"/>
      <c r="W22" s="270"/>
      <c r="X22" s="14"/>
      <c r="Z22" s="307">
        <v>185</v>
      </c>
      <c r="AA22" s="10">
        <f t="shared" si="4"/>
        <v>-8</v>
      </c>
      <c r="AC22" s="307">
        <v>-20.600999999999999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ref="I23:I36" si="5">IF(ISNUMBER(H22), IF(ISNUMBER(H23), ((ABS(H22-H23))/H22)*100, ""), "")</f>
        <v/>
      </c>
      <c r="J23" s="274"/>
      <c r="K23" s="281" t="str">
        <f t="shared" ref="K23:K36" si="6">IF(ISNUMBER(J22), IF(ISNUMBER(J23), ((ABS(J22-J23))/J22)*100, ""), "")</f>
        <v/>
      </c>
      <c r="L23" s="274"/>
      <c r="M23" s="281" t="str">
        <f t="shared" ref="M23:M36" si="7">IF(ISNUMBER(L22), IF(ISNUMBER(L23), ((ABS(L22-L23))/L22)*100, ""), "")</f>
        <v/>
      </c>
      <c r="N23" s="289" t="str">
        <f t="shared" si="1"/>
        <v/>
      </c>
      <c r="O23" s="290" t="str">
        <f t="shared" si="2"/>
        <v/>
      </c>
      <c r="P23" s="272"/>
      <c r="Q23" s="281" t="str">
        <f t="shared" ref="Q23:Q36" si="8">IF(ISNUMBER(P22), IF(ISNUMBER(P23), ABS(((ABS(P22-P23))/P22)*100), ""), "")</f>
        <v/>
      </c>
      <c r="R23" s="272"/>
      <c r="S23" s="281" t="str">
        <f t="shared" si="3"/>
        <v/>
      </c>
      <c r="T23" s="270"/>
      <c r="U23" s="270"/>
      <c r="V23" s="270"/>
      <c r="W23" s="270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5"/>
        <v/>
      </c>
      <c r="J24" s="274"/>
      <c r="K24" s="281" t="str">
        <f t="shared" si="6"/>
        <v/>
      </c>
      <c r="L24" s="274"/>
      <c r="M24" s="281" t="str">
        <f t="shared" si="7"/>
        <v/>
      </c>
      <c r="N24" s="289" t="str">
        <f t="shared" si="1"/>
        <v/>
      </c>
      <c r="O24" s="290" t="str">
        <f t="shared" si="2"/>
        <v/>
      </c>
      <c r="P24" s="272"/>
      <c r="Q24" s="281" t="str">
        <f t="shared" si="8"/>
        <v/>
      </c>
      <c r="R24" s="272"/>
      <c r="S24" s="281" t="str">
        <f t="shared" si="3"/>
        <v/>
      </c>
      <c r="T24" s="270"/>
      <c r="U24" s="270"/>
      <c r="V24" s="270"/>
      <c r="W24" s="270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5"/>
        <v/>
      </c>
      <c r="J25" s="274"/>
      <c r="K25" s="281" t="str">
        <f t="shared" si="6"/>
        <v/>
      </c>
      <c r="L25" s="274"/>
      <c r="M25" s="281" t="str">
        <f t="shared" si="7"/>
        <v/>
      </c>
      <c r="N25" s="289" t="str">
        <f t="shared" si="1"/>
        <v/>
      </c>
      <c r="O25" s="290" t="str">
        <f t="shared" si="2"/>
        <v/>
      </c>
      <c r="P25" s="272"/>
      <c r="Q25" s="281" t="str">
        <f t="shared" si="8"/>
        <v/>
      </c>
      <c r="R25" s="272"/>
      <c r="S25" s="281" t="str">
        <f t="shared" si="3"/>
        <v/>
      </c>
      <c r="T25" s="270"/>
      <c r="U25" s="270"/>
      <c r="V25" s="270"/>
      <c r="W25" s="27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5"/>
        <v/>
      </c>
      <c r="J26" s="274"/>
      <c r="K26" s="281" t="str">
        <f t="shared" si="6"/>
        <v/>
      </c>
      <c r="L26" s="274"/>
      <c r="M26" s="281" t="str">
        <f t="shared" si="7"/>
        <v/>
      </c>
      <c r="N26" s="289" t="str">
        <f t="shared" si="1"/>
        <v/>
      </c>
      <c r="O26" s="290" t="str">
        <f t="shared" si="2"/>
        <v/>
      </c>
      <c r="P26" s="272"/>
      <c r="Q26" s="281" t="str">
        <f t="shared" si="8"/>
        <v/>
      </c>
      <c r="R26" s="272"/>
      <c r="S26" s="281" t="str">
        <f t="shared" si="3"/>
        <v/>
      </c>
      <c r="T26" s="270"/>
      <c r="U26" s="270"/>
      <c r="V26" s="270"/>
      <c r="W26" s="27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5"/>
        <v/>
      </c>
      <c r="J27" s="274"/>
      <c r="K27" s="281" t="str">
        <f t="shared" si="6"/>
        <v/>
      </c>
      <c r="L27" s="274"/>
      <c r="M27" s="281" t="str">
        <f t="shared" si="7"/>
        <v/>
      </c>
      <c r="N27" s="289" t="str">
        <f t="shared" si="1"/>
        <v/>
      </c>
      <c r="O27" s="290" t="str">
        <f t="shared" si="2"/>
        <v/>
      </c>
      <c r="P27" s="272"/>
      <c r="Q27" s="281" t="str">
        <f t="shared" si="8"/>
        <v/>
      </c>
      <c r="R27" s="272"/>
      <c r="S27" s="281" t="str">
        <f t="shared" si="3"/>
        <v/>
      </c>
      <c r="T27" s="270"/>
      <c r="U27" s="270"/>
      <c r="V27" s="270"/>
      <c r="W27" s="27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5"/>
        <v/>
      </c>
      <c r="J28" s="274"/>
      <c r="K28" s="281" t="str">
        <f t="shared" si="6"/>
        <v/>
      </c>
      <c r="L28" s="274"/>
      <c r="M28" s="281" t="str">
        <f t="shared" si="7"/>
        <v/>
      </c>
      <c r="N28" s="289" t="str">
        <f t="shared" si="1"/>
        <v/>
      </c>
      <c r="O28" s="290" t="str">
        <f t="shared" si="2"/>
        <v/>
      </c>
      <c r="P28" s="272"/>
      <c r="Q28" s="281" t="str">
        <f t="shared" si="8"/>
        <v/>
      </c>
      <c r="R28" s="272"/>
      <c r="S28" s="281" t="str">
        <f t="shared" si="3"/>
        <v/>
      </c>
      <c r="T28" s="270"/>
      <c r="U28" s="270"/>
      <c r="V28" s="270"/>
      <c r="W28" s="27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5"/>
        <v/>
      </c>
      <c r="J29" s="274"/>
      <c r="K29" s="281" t="str">
        <f t="shared" si="6"/>
        <v/>
      </c>
      <c r="L29" s="274"/>
      <c r="M29" s="281" t="str">
        <f t="shared" si="7"/>
        <v/>
      </c>
      <c r="N29" s="289" t="str">
        <f t="shared" si="1"/>
        <v/>
      </c>
      <c r="O29" s="290" t="str">
        <f t="shared" si="2"/>
        <v/>
      </c>
      <c r="P29" s="272"/>
      <c r="Q29" s="281" t="str">
        <f t="shared" si="8"/>
        <v/>
      </c>
      <c r="R29" s="272"/>
      <c r="S29" s="281" t="str">
        <f t="shared" si="3"/>
        <v/>
      </c>
      <c r="T29" s="270"/>
      <c r="U29" s="270"/>
      <c r="V29" s="270"/>
      <c r="W29" s="27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5"/>
        <v/>
      </c>
      <c r="J30" s="274"/>
      <c r="K30" s="281" t="str">
        <f t="shared" si="6"/>
        <v/>
      </c>
      <c r="L30" s="274"/>
      <c r="M30" s="281" t="str">
        <f t="shared" si="7"/>
        <v/>
      </c>
      <c r="N30" s="289" t="str">
        <f t="shared" si="1"/>
        <v/>
      </c>
      <c r="O30" s="290" t="str">
        <f t="shared" si="2"/>
        <v/>
      </c>
      <c r="P30" s="272"/>
      <c r="Q30" s="281" t="str">
        <f t="shared" si="8"/>
        <v/>
      </c>
      <c r="R30" s="272"/>
      <c r="S30" s="281" t="str">
        <f t="shared" si="3"/>
        <v/>
      </c>
      <c r="T30" s="270"/>
      <c r="U30" s="270"/>
      <c r="V30" s="270"/>
      <c r="W30" s="27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5"/>
        <v/>
      </c>
      <c r="J31" s="274"/>
      <c r="K31" s="281" t="str">
        <f t="shared" si="6"/>
        <v/>
      </c>
      <c r="L31" s="274"/>
      <c r="M31" s="281" t="str">
        <f t="shared" si="7"/>
        <v/>
      </c>
      <c r="N31" s="289" t="str">
        <f t="shared" si="1"/>
        <v/>
      </c>
      <c r="O31" s="290" t="str">
        <f t="shared" si="2"/>
        <v/>
      </c>
      <c r="P31" s="272"/>
      <c r="Q31" s="281" t="str">
        <f t="shared" si="8"/>
        <v/>
      </c>
      <c r="R31" s="272"/>
      <c r="S31" s="281" t="str">
        <f t="shared" si="3"/>
        <v/>
      </c>
      <c r="T31" s="270"/>
      <c r="U31" s="270"/>
      <c r="V31" s="270"/>
      <c r="W31" s="27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5"/>
        <v/>
      </c>
      <c r="J32" s="274"/>
      <c r="K32" s="281" t="str">
        <f t="shared" si="6"/>
        <v/>
      </c>
      <c r="L32" s="274"/>
      <c r="M32" s="281" t="str">
        <f t="shared" si="7"/>
        <v/>
      </c>
      <c r="N32" s="289" t="str">
        <f t="shared" si="1"/>
        <v/>
      </c>
      <c r="O32" s="290" t="str">
        <f t="shared" si="2"/>
        <v/>
      </c>
      <c r="P32" s="272"/>
      <c r="Q32" s="281" t="str">
        <f t="shared" si="8"/>
        <v/>
      </c>
      <c r="R32" s="272"/>
      <c r="S32" s="281" t="str">
        <f t="shared" si="3"/>
        <v/>
      </c>
      <c r="T32" s="270"/>
      <c r="U32" s="270"/>
      <c r="V32" s="270"/>
      <c r="W32" s="27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5"/>
        <v/>
      </c>
      <c r="J33" s="274"/>
      <c r="K33" s="281" t="str">
        <f t="shared" si="6"/>
        <v/>
      </c>
      <c r="L33" s="274"/>
      <c r="M33" s="281" t="str">
        <f t="shared" si="7"/>
        <v/>
      </c>
      <c r="N33" s="289" t="str">
        <f t="shared" si="1"/>
        <v/>
      </c>
      <c r="O33" s="290" t="str">
        <f t="shared" si="2"/>
        <v/>
      </c>
      <c r="P33" s="272"/>
      <c r="Q33" s="281" t="str">
        <f t="shared" si="8"/>
        <v/>
      </c>
      <c r="R33" s="272"/>
      <c r="S33" s="281" t="str">
        <f t="shared" si="3"/>
        <v/>
      </c>
      <c r="T33" s="270"/>
      <c r="U33" s="270"/>
      <c r="V33" s="270"/>
      <c r="W33" s="27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5"/>
        <v/>
      </c>
      <c r="J34" s="274"/>
      <c r="K34" s="281" t="str">
        <f t="shared" si="6"/>
        <v/>
      </c>
      <c r="L34" s="274"/>
      <c r="M34" s="281" t="str">
        <f t="shared" si="7"/>
        <v/>
      </c>
      <c r="N34" s="289" t="str">
        <f t="shared" si="1"/>
        <v/>
      </c>
      <c r="O34" s="290" t="str">
        <f t="shared" si="2"/>
        <v/>
      </c>
      <c r="P34" s="272"/>
      <c r="Q34" s="281" t="str">
        <f t="shared" si="8"/>
        <v/>
      </c>
      <c r="R34" s="272"/>
      <c r="S34" s="281" t="str">
        <f t="shared" si="3"/>
        <v/>
      </c>
      <c r="T34" s="270"/>
      <c r="U34" s="270"/>
      <c r="V34" s="270"/>
      <c r="W34" s="27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5"/>
        <v/>
      </c>
      <c r="J35" s="274"/>
      <c r="K35" s="281" t="str">
        <f t="shared" si="6"/>
        <v/>
      </c>
      <c r="L35" s="274"/>
      <c r="M35" s="281" t="str">
        <f t="shared" si="7"/>
        <v/>
      </c>
      <c r="N35" s="289" t="str">
        <f t="shared" si="1"/>
        <v/>
      </c>
      <c r="O35" s="290" t="str">
        <f t="shared" si="2"/>
        <v/>
      </c>
      <c r="P35" s="272"/>
      <c r="Q35" s="281" t="str">
        <f t="shared" si="8"/>
        <v/>
      </c>
      <c r="R35" s="272"/>
      <c r="S35" s="281" t="str">
        <f t="shared" si="3"/>
        <v/>
      </c>
      <c r="T35" s="270"/>
      <c r="U35" s="270"/>
      <c r="V35" s="270"/>
      <c r="W35" s="27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5"/>
        <v/>
      </c>
      <c r="J36" s="275"/>
      <c r="K36" s="281" t="str">
        <f t="shared" si="6"/>
        <v/>
      </c>
      <c r="L36" s="275"/>
      <c r="M36" s="281" t="str">
        <f t="shared" si="7"/>
        <v/>
      </c>
      <c r="N36" s="289" t="str">
        <f t="shared" si="1"/>
        <v/>
      </c>
      <c r="O36" s="290" t="str">
        <f t="shared" si="2"/>
        <v/>
      </c>
      <c r="P36" s="271"/>
      <c r="Q36" s="281" t="str">
        <f t="shared" si="8"/>
        <v/>
      </c>
      <c r="R36" s="271"/>
      <c r="S36" s="281" t="str">
        <f t="shared" si="3"/>
        <v/>
      </c>
      <c r="T36" s="269"/>
      <c r="U36" s="269"/>
      <c r="V36" s="269"/>
      <c r="W36" s="26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1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22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4">
        <v>-87.603999999999999</v>
      </c>
      <c r="E14" s="304">
        <v>59.542000000000002</v>
      </c>
      <c r="F14" s="305" t="s">
        <v>116</v>
      </c>
      <c r="G14" s="303">
        <v>100</v>
      </c>
      <c r="H14" s="303">
        <v>171</v>
      </c>
      <c r="I14" s="306">
        <v>1.786</v>
      </c>
      <c r="J14" s="173">
        <v>2.82</v>
      </c>
      <c r="K14" s="306">
        <v>-8.7379999999999995</v>
      </c>
      <c r="L14" s="173">
        <v>10.01</v>
      </c>
      <c r="M14" s="306">
        <v>9.5190000000000001</v>
      </c>
      <c r="N14" s="289"/>
      <c r="O14" s="290"/>
      <c r="P14" s="303">
        <v>33.869999999999997</v>
      </c>
      <c r="Q14" s="306">
        <v>4.4080000000000004</v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Z14" s="307">
        <v>153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-40</v>
      </c>
      <c r="AC14" s="307">
        <v>-17.297000000000001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4">
        <v>-87.603999999999999</v>
      </c>
      <c r="E15" s="304">
        <v>59.542000000000002</v>
      </c>
      <c r="F15" s="305" t="s">
        <v>117</v>
      </c>
      <c r="G15" s="303">
        <v>190</v>
      </c>
      <c r="H15" s="303">
        <v>129</v>
      </c>
      <c r="I15" s="306">
        <v>-24.561</v>
      </c>
      <c r="J15" s="173">
        <v>3.21</v>
      </c>
      <c r="K15" s="306">
        <v>13.83</v>
      </c>
      <c r="L15" s="173">
        <v>9.7899999999999991</v>
      </c>
      <c r="M15" s="306">
        <v>-2.198</v>
      </c>
      <c r="N15" s="289">
        <f t="shared" ref="N15:N36" si="1">IF(ISNUMBER(Z15), AA15, "")</f>
        <v>-31</v>
      </c>
      <c r="O15" s="290" t="str">
        <f t="shared" ref="O15:O36" si="2">IF(ISNUMBER(N14), IF(ISNUMBER(N15), ABS(((ABS(N14-N15))/N14)*100), ""), "")</f>
        <v/>
      </c>
      <c r="P15" s="303">
        <v>33.94</v>
      </c>
      <c r="Q15" s="306">
        <v>0.20699999999999999</v>
      </c>
      <c r="R15" s="272"/>
      <c r="S15" s="281" t="str">
        <f t="shared" ref="S15:S36" si="3">IF(ISNUMBER(R14), IF(ISNUMBER(R15), ABS(((ABS(R14-R15))/R14)*100), ""), "")</f>
        <v/>
      </c>
      <c r="T15" s="270"/>
      <c r="U15" s="270"/>
      <c r="V15" s="270"/>
      <c r="W15" s="270"/>
      <c r="X15" s="14"/>
      <c r="Z15" s="307">
        <v>162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-31</v>
      </c>
      <c r="AC15" s="307">
        <v>5.8819999999999997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4">
        <v>-87.603999999999999</v>
      </c>
      <c r="E16" s="304">
        <v>59.542000000000002</v>
      </c>
      <c r="F16" s="305" t="s">
        <v>118</v>
      </c>
      <c r="G16" s="303">
        <v>270</v>
      </c>
      <c r="H16" s="303">
        <v>109</v>
      </c>
      <c r="I16" s="306">
        <v>-15.504</v>
      </c>
      <c r="J16" s="173">
        <v>3.44</v>
      </c>
      <c r="K16" s="306">
        <v>7.165</v>
      </c>
      <c r="L16" s="173">
        <v>9.64</v>
      </c>
      <c r="M16" s="306">
        <v>-1.532</v>
      </c>
      <c r="N16" s="289">
        <f t="shared" si="1"/>
        <v>-18</v>
      </c>
      <c r="O16" s="290">
        <f t="shared" si="2"/>
        <v>41.935483870967744</v>
      </c>
      <c r="P16" s="303">
        <v>34.049999999999997</v>
      </c>
      <c r="Q16" s="306">
        <v>0.32400000000000001</v>
      </c>
      <c r="R16" s="272"/>
      <c r="S16" s="281" t="str">
        <f t="shared" si="3"/>
        <v/>
      </c>
      <c r="T16" s="270"/>
      <c r="U16" s="270"/>
      <c r="V16" s="270"/>
      <c r="W16" s="270"/>
      <c r="X16" s="14"/>
      <c r="Z16" s="307">
        <v>174</v>
      </c>
      <c r="AA16" s="10">
        <f t="shared" si="4"/>
        <v>-18</v>
      </c>
      <c r="AC16" s="307">
        <v>7.407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4">
        <v>-87.603999999999999</v>
      </c>
      <c r="E17" s="304">
        <v>59.542000000000002</v>
      </c>
      <c r="F17" s="305" t="s">
        <v>119</v>
      </c>
      <c r="G17" s="303">
        <v>370</v>
      </c>
      <c r="H17" s="303">
        <v>102</v>
      </c>
      <c r="I17" s="306">
        <v>-6.4219999999999997</v>
      </c>
      <c r="J17" s="173">
        <v>3.61</v>
      </c>
      <c r="K17" s="306">
        <v>4.9420000000000002</v>
      </c>
      <c r="L17" s="173">
        <v>9.4700000000000006</v>
      </c>
      <c r="M17" s="306">
        <v>-1.7629999999999999</v>
      </c>
      <c r="N17" s="289">
        <f t="shared" si="1"/>
        <v>-13</v>
      </c>
      <c r="O17" s="290">
        <f t="shared" si="2"/>
        <v>27.777777777777779</v>
      </c>
      <c r="P17" s="303">
        <v>34.19</v>
      </c>
      <c r="Q17" s="306">
        <v>0.41099999999999998</v>
      </c>
      <c r="R17" s="272"/>
      <c r="S17" s="281" t="str">
        <f t="shared" si="3"/>
        <v/>
      </c>
      <c r="T17" s="270"/>
      <c r="U17" s="270"/>
      <c r="V17" s="270"/>
      <c r="W17" s="270"/>
      <c r="X17" s="14"/>
      <c r="Z17" s="307">
        <v>179</v>
      </c>
      <c r="AA17" s="10">
        <f t="shared" si="4"/>
        <v>-13</v>
      </c>
      <c r="AC17" s="307">
        <v>2.8740000000000001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4">
        <v>-87.603999999999999</v>
      </c>
      <c r="E18" s="304">
        <v>59.542000000000002</v>
      </c>
      <c r="F18" s="305" t="s">
        <v>120</v>
      </c>
      <c r="G18" s="303">
        <v>440</v>
      </c>
      <c r="H18" s="303">
        <v>94</v>
      </c>
      <c r="I18" s="306">
        <v>-7.843</v>
      </c>
      <c r="J18" s="173">
        <v>3.49</v>
      </c>
      <c r="K18" s="306">
        <v>-3.3239999999999998</v>
      </c>
      <c r="L18" s="173">
        <v>9.3699999999999992</v>
      </c>
      <c r="M18" s="306">
        <v>-1.056</v>
      </c>
      <c r="N18" s="289">
        <f t="shared" si="1"/>
        <v>-11</v>
      </c>
      <c r="O18" s="290">
        <f t="shared" si="2"/>
        <v>15.384615384615385</v>
      </c>
      <c r="P18" s="303">
        <v>34.39</v>
      </c>
      <c r="Q18" s="306">
        <v>0.58499999999999996</v>
      </c>
      <c r="R18" s="272"/>
      <c r="S18" s="281" t="str">
        <f t="shared" si="3"/>
        <v/>
      </c>
      <c r="T18" s="270"/>
      <c r="U18" s="270"/>
      <c r="V18" s="270"/>
      <c r="W18" s="270"/>
      <c r="X18" s="14"/>
      <c r="Z18" s="307">
        <v>181</v>
      </c>
      <c r="AA18" s="10">
        <f t="shared" si="4"/>
        <v>-11</v>
      </c>
      <c r="AC18" s="307">
        <v>1.117</v>
      </c>
    </row>
    <row r="19" spans="1:29" s="10" customFormat="1" ht="39.950000000000003" customHeight="1" x14ac:dyDescent="0.2">
      <c r="A19" s="10">
        <f t="shared" ca="1" si="0"/>
        <v>19</v>
      </c>
      <c r="B19" s="308">
        <v>1</v>
      </c>
      <c r="C19" s="5"/>
      <c r="D19" s="304">
        <v>-87.603999999999999</v>
      </c>
      <c r="E19" s="304">
        <v>59.542000000000002</v>
      </c>
      <c r="F19" s="305" t="s">
        <v>121</v>
      </c>
      <c r="G19" s="303">
        <v>520</v>
      </c>
      <c r="H19" s="303">
        <v>92</v>
      </c>
      <c r="I19" s="306">
        <v>-2.1280000000000001</v>
      </c>
      <c r="J19" s="173">
        <v>3.39</v>
      </c>
      <c r="K19" s="306">
        <v>-2.8650000000000002</v>
      </c>
      <c r="L19" s="173">
        <v>9.24</v>
      </c>
      <c r="M19" s="306">
        <v>-1.387</v>
      </c>
      <c r="N19" s="289">
        <f t="shared" si="1"/>
        <v>-3</v>
      </c>
      <c r="O19" s="290">
        <f t="shared" si="2"/>
        <v>72.727272727272734</v>
      </c>
      <c r="P19" s="303">
        <v>34.56</v>
      </c>
      <c r="Q19" s="306">
        <v>0.49399999999999999</v>
      </c>
      <c r="R19" s="272"/>
      <c r="S19" s="281" t="str">
        <f t="shared" si="3"/>
        <v/>
      </c>
      <c r="T19" s="308" t="s">
        <v>122</v>
      </c>
      <c r="U19" s="270"/>
      <c r="V19" s="270"/>
      <c r="W19" s="270"/>
      <c r="X19" s="14"/>
      <c r="Z19" s="307">
        <v>189</v>
      </c>
      <c r="AA19" s="10">
        <f t="shared" si="4"/>
        <v>-3</v>
      </c>
      <c r="AC19" s="307">
        <v>4.42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ref="I20:I36" si="5">IF(ISNUMBER(H19), IF(ISNUMBER(H20), ((ABS(H19-H20))/H19)*100, ""), "")</f>
        <v/>
      </c>
      <c r="J20" s="274"/>
      <c r="K20" s="281" t="str">
        <f t="shared" ref="K20:K36" si="6">IF(ISNUMBER(J19), IF(ISNUMBER(J20), ((ABS(J19-J20))/J19)*100, ""), "")</f>
        <v/>
      </c>
      <c r="L20" s="274"/>
      <c r="M20" s="281" t="str">
        <f t="shared" ref="M20:M36" si="7">IF(ISNUMBER(L19), IF(ISNUMBER(L20), ((ABS(L19-L20))/L19)*100, ""), "")</f>
        <v/>
      </c>
      <c r="N20" s="289" t="str">
        <f t="shared" si="1"/>
        <v/>
      </c>
      <c r="O20" s="290" t="str">
        <f t="shared" si="2"/>
        <v/>
      </c>
      <c r="P20" s="272"/>
      <c r="Q20" s="281" t="str">
        <f t="shared" ref="Q20:Q36" si="8">IF(ISNUMBER(P19), IF(ISNUMBER(P20), ABS(((ABS(P19-P20))/P19)*100), ""), "")</f>
        <v/>
      </c>
      <c r="R20" s="272"/>
      <c r="S20" s="281" t="str">
        <f t="shared" si="3"/>
        <v/>
      </c>
      <c r="T20" s="270"/>
      <c r="U20" s="270"/>
      <c r="V20" s="270"/>
      <c r="W20" s="270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5"/>
        <v/>
      </c>
      <c r="J21" s="274"/>
      <c r="K21" s="281" t="str">
        <f t="shared" si="6"/>
        <v/>
      </c>
      <c r="L21" s="274"/>
      <c r="M21" s="281" t="str">
        <f t="shared" si="7"/>
        <v/>
      </c>
      <c r="N21" s="289" t="str">
        <f t="shared" si="1"/>
        <v/>
      </c>
      <c r="O21" s="290" t="str">
        <f t="shared" si="2"/>
        <v/>
      </c>
      <c r="P21" s="272"/>
      <c r="Q21" s="281" t="str">
        <f t="shared" si="8"/>
        <v/>
      </c>
      <c r="R21" s="272"/>
      <c r="S21" s="281" t="str">
        <f t="shared" si="3"/>
        <v/>
      </c>
      <c r="T21" s="270"/>
      <c r="U21" s="270"/>
      <c r="V21" s="270"/>
      <c r="W21" s="270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5"/>
        <v/>
      </c>
      <c r="J22" s="274"/>
      <c r="K22" s="281" t="str">
        <f t="shared" si="6"/>
        <v/>
      </c>
      <c r="L22" s="274"/>
      <c r="M22" s="281" t="str">
        <f t="shared" si="7"/>
        <v/>
      </c>
      <c r="N22" s="289" t="str">
        <f t="shared" si="1"/>
        <v/>
      </c>
      <c r="O22" s="290" t="str">
        <f t="shared" si="2"/>
        <v/>
      </c>
      <c r="P22" s="272"/>
      <c r="Q22" s="281" t="str">
        <f t="shared" si="8"/>
        <v/>
      </c>
      <c r="R22" s="272"/>
      <c r="S22" s="281" t="str">
        <f t="shared" si="3"/>
        <v/>
      </c>
      <c r="T22" s="270"/>
      <c r="U22" s="270"/>
      <c r="V22" s="270"/>
      <c r="W22" s="270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5"/>
        <v/>
      </c>
      <c r="J23" s="274"/>
      <c r="K23" s="281" t="str">
        <f t="shared" si="6"/>
        <v/>
      </c>
      <c r="L23" s="274"/>
      <c r="M23" s="281" t="str">
        <f t="shared" si="7"/>
        <v/>
      </c>
      <c r="N23" s="289" t="str">
        <f t="shared" si="1"/>
        <v/>
      </c>
      <c r="O23" s="290" t="str">
        <f t="shared" si="2"/>
        <v/>
      </c>
      <c r="P23" s="272"/>
      <c r="Q23" s="281" t="str">
        <f t="shared" si="8"/>
        <v/>
      </c>
      <c r="R23" s="272"/>
      <c r="S23" s="281" t="str">
        <f t="shared" si="3"/>
        <v/>
      </c>
      <c r="T23" s="270"/>
      <c r="U23" s="270"/>
      <c r="V23" s="270"/>
      <c r="W23" s="270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5"/>
        <v/>
      </c>
      <c r="J24" s="274"/>
      <c r="K24" s="281" t="str">
        <f t="shared" si="6"/>
        <v/>
      </c>
      <c r="L24" s="274"/>
      <c r="M24" s="281" t="str">
        <f t="shared" si="7"/>
        <v/>
      </c>
      <c r="N24" s="289" t="str">
        <f t="shared" si="1"/>
        <v/>
      </c>
      <c r="O24" s="290" t="str">
        <f t="shared" si="2"/>
        <v/>
      </c>
      <c r="P24" s="272"/>
      <c r="Q24" s="281" t="str">
        <f t="shared" si="8"/>
        <v/>
      </c>
      <c r="R24" s="272"/>
      <c r="S24" s="281" t="str">
        <f t="shared" si="3"/>
        <v/>
      </c>
      <c r="T24" s="270"/>
      <c r="U24" s="270"/>
      <c r="V24" s="270"/>
      <c r="W24" s="270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5"/>
        <v/>
      </c>
      <c r="J25" s="274"/>
      <c r="K25" s="281" t="str">
        <f t="shared" si="6"/>
        <v/>
      </c>
      <c r="L25" s="274"/>
      <c r="M25" s="281" t="str">
        <f t="shared" si="7"/>
        <v/>
      </c>
      <c r="N25" s="289" t="str">
        <f t="shared" si="1"/>
        <v/>
      </c>
      <c r="O25" s="290" t="str">
        <f t="shared" si="2"/>
        <v/>
      </c>
      <c r="P25" s="272"/>
      <c r="Q25" s="281" t="str">
        <f t="shared" si="8"/>
        <v/>
      </c>
      <c r="R25" s="272"/>
      <c r="S25" s="281" t="str">
        <f t="shared" si="3"/>
        <v/>
      </c>
      <c r="T25" s="270"/>
      <c r="U25" s="270"/>
      <c r="V25" s="270"/>
      <c r="W25" s="27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5"/>
        <v/>
      </c>
      <c r="J26" s="274"/>
      <c r="K26" s="281" t="str">
        <f t="shared" si="6"/>
        <v/>
      </c>
      <c r="L26" s="274"/>
      <c r="M26" s="281" t="str">
        <f t="shared" si="7"/>
        <v/>
      </c>
      <c r="N26" s="289" t="str">
        <f t="shared" si="1"/>
        <v/>
      </c>
      <c r="O26" s="290" t="str">
        <f t="shared" si="2"/>
        <v/>
      </c>
      <c r="P26" s="272"/>
      <c r="Q26" s="281" t="str">
        <f t="shared" si="8"/>
        <v/>
      </c>
      <c r="R26" s="272"/>
      <c r="S26" s="281" t="str">
        <f t="shared" si="3"/>
        <v/>
      </c>
      <c r="T26" s="270"/>
      <c r="U26" s="270"/>
      <c r="V26" s="270"/>
      <c r="W26" s="27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5"/>
        <v/>
      </c>
      <c r="J27" s="274"/>
      <c r="K27" s="281" t="str">
        <f t="shared" si="6"/>
        <v/>
      </c>
      <c r="L27" s="274"/>
      <c r="M27" s="281" t="str">
        <f t="shared" si="7"/>
        <v/>
      </c>
      <c r="N27" s="289" t="str">
        <f t="shared" si="1"/>
        <v/>
      </c>
      <c r="O27" s="290" t="str">
        <f t="shared" si="2"/>
        <v/>
      </c>
      <c r="P27" s="272"/>
      <c r="Q27" s="281" t="str">
        <f t="shared" si="8"/>
        <v/>
      </c>
      <c r="R27" s="272"/>
      <c r="S27" s="281" t="str">
        <f t="shared" si="3"/>
        <v/>
      </c>
      <c r="T27" s="270"/>
      <c r="U27" s="270"/>
      <c r="V27" s="270"/>
      <c r="W27" s="27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5"/>
        <v/>
      </c>
      <c r="J28" s="274"/>
      <c r="K28" s="281" t="str">
        <f t="shared" si="6"/>
        <v/>
      </c>
      <c r="L28" s="274"/>
      <c r="M28" s="281" t="str">
        <f t="shared" si="7"/>
        <v/>
      </c>
      <c r="N28" s="289" t="str">
        <f t="shared" si="1"/>
        <v/>
      </c>
      <c r="O28" s="290" t="str">
        <f t="shared" si="2"/>
        <v/>
      </c>
      <c r="P28" s="272"/>
      <c r="Q28" s="281" t="str">
        <f t="shared" si="8"/>
        <v/>
      </c>
      <c r="R28" s="272"/>
      <c r="S28" s="281" t="str">
        <f t="shared" si="3"/>
        <v/>
      </c>
      <c r="T28" s="270"/>
      <c r="U28" s="270"/>
      <c r="V28" s="270"/>
      <c r="W28" s="27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5"/>
        <v/>
      </c>
      <c r="J29" s="274"/>
      <c r="K29" s="281" t="str">
        <f t="shared" si="6"/>
        <v/>
      </c>
      <c r="L29" s="274"/>
      <c r="M29" s="281" t="str">
        <f t="shared" si="7"/>
        <v/>
      </c>
      <c r="N29" s="289" t="str">
        <f t="shared" si="1"/>
        <v/>
      </c>
      <c r="O29" s="290" t="str">
        <f t="shared" si="2"/>
        <v/>
      </c>
      <c r="P29" s="272"/>
      <c r="Q29" s="281" t="str">
        <f t="shared" si="8"/>
        <v/>
      </c>
      <c r="R29" s="272"/>
      <c r="S29" s="281" t="str">
        <f t="shared" si="3"/>
        <v/>
      </c>
      <c r="T29" s="270"/>
      <c r="U29" s="270"/>
      <c r="V29" s="270"/>
      <c r="W29" s="27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5"/>
        <v/>
      </c>
      <c r="J30" s="274"/>
      <c r="K30" s="281" t="str">
        <f t="shared" si="6"/>
        <v/>
      </c>
      <c r="L30" s="274"/>
      <c r="M30" s="281" t="str">
        <f t="shared" si="7"/>
        <v/>
      </c>
      <c r="N30" s="289" t="str">
        <f t="shared" si="1"/>
        <v/>
      </c>
      <c r="O30" s="290" t="str">
        <f t="shared" si="2"/>
        <v/>
      </c>
      <c r="P30" s="272"/>
      <c r="Q30" s="281" t="str">
        <f t="shared" si="8"/>
        <v/>
      </c>
      <c r="R30" s="272"/>
      <c r="S30" s="281" t="str">
        <f t="shared" si="3"/>
        <v/>
      </c>
      <c r="T30" s="270"/>
      <c r="U30" s="270"/>
      <c r="V30" s="270"/>
      <c r="W30" s="27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5"/>
        <v/>
      </c>
      <c r="J31" s="274"/>
      <c r="K31" s="281" t="str">
        <f t="shared" si="6"/>
        <v/>
      </c>
      <c r="L31" s="274"/>
      <c r="M31" s="281" t="str">
        <f t="shared" si="7"/>
        <v/>
      </c>
      <c r="N31" s="289" t="str">
        <f t="shared" si="1"/>
        <v/>
      </c>
      <c r="O31" s="290" t="str">
        <f t="shared" si="2"/>
        <v/>
      </c>
      <c r="P31" s="272"/>
      <c r="Q31" s="281" t="str">
        <f t="shared" si="8"/>
        <v/>
      </c>
      <c r="R31" s="272"/>
      <c r="S31" s="281" t="str">
        <f t="shared" si="3"/>
        <v/>
      </c>
      <c r="T31" s="270"/>
      <c r="U31" s="270"/>
      <c r="V31" s="270"/>
      <c r="W31" s="27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5"/>
        <v/>
      </c>
      <c r="J32" s="274"/>
      <c r="K32" s="281" t="str">
        <f t="shared" si="6"/>
        <v/>
      </c>
      <c r="L32" s="274"/>
      <c r="M32" s="281" t="str">
        <f t="shared" si="7"/>
        <v/>
      </c>
      <c r="N32" s="289" t="str">
        <f t="shared" si="1"/>
        <v/>
      </c>
      <c r="O32" s="290" t="str">
        <f t="shared" si="2"/>
        <v/>
      </c>
      <c r="P32" s="272"/>
      <c r="Q32" s="281" t="str">
        <f t="shared" si="8"/>
        <v/>
      </c>
      <c r="R32" s="272"/>
      <c r="S32" s="281" t="str">
        <f t="shared" si="3"/>
        <v/>
      </c>
      <c r="T32" s="270"/>
      <c r="U32" s="270"/>
      <c r="V32" s="270"/>
      <c r="W32" s="27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5"/>
        <v/>
      </c>
      <c r="J33" s="274"/>
      <c r="K33" s="281" t="str">
        <f t="shared" si="6"/>
        <v/>
      </c>
      <c r="L33" s="274"/>
      <c r="M33" s="281" t="str">
        <f t="shared" si="7"/>
        <v/>
      </c>
      <c r="N33" s="289" t="str">
        <f t="shared" si="1"/>
        <v/>
      </c>
      <c r="O33" s="290" t="str">
        <f t="shared" si="2"/>
        <v/>
      </c>
      <c r="P33" s="272"/>
      <c r="Q33" s="281" t="str">
        <f t="shared" si="8"/>
        <v/>
      </c>
      <c r="R33" s="272"/>
      <c r="S33" s="281" t="str">
        <f t="shared" si="3"/>
        <v/>
      </c>
      <c r="T33" s="270"/>
      <c r="U33" s="270"/>
      <c r="V33" s="270"/>
      <c r="W33" s="27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5"/>
        <v/>
      </c>
      <c r="J34" s="274"/>
      <c r="K34" s="281" t="str">
        <f t="shared" si="6"/>
        <v/>
      </c>
      <c r="L34" s="274"/>
      <c r="M34" s="281" t="str">
        <f t="shared" si="7"/>
        <v/>
      </c>
      <c r="N34" s="289" t="str">
        <f t="shared" si="1"/>
        <v/>
      </c>
      <c r="O34" s="290" t="str">
        <f t="shared" si="2"/>
        <v/>
      </c>
      <c r="P34" s="272"/>
      <c r="Q34" s="281" t="str">
        <f t="shared" si="8"/>
        <v/>
      </c>
      <c r="R34" s="272"/>
      <c r="S34" s="281" t="str">
        <f t="shared" si="3"/>
        <v/>
      </c>
      <c r="T34" s="270"/>
      <c r="U34" s="270"/>
      <c r="V34" s="270"/>
      <c r="W34" s="27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5"/>
        <v/>
      </c>
      <c r="J35" s="274"/>
      <c r="K35" s="281" t="str">
        <f t="shared" si="6"/>
        <v/>
      </c>
      <c r="L35" s="274"/>
      <c r="M35" s="281" t="str">
        <f t="shared" si="7"/>
        <v/>
      </c>
      <c r="N35" s="289" t="str">
        <f t="shared" si="1"/>
        <v/>
      </c>
      <c r="O35" s="290" t="str">
        <f t="shared" si="2"/>
        <v/>
      </c>
      <c r="P35" s="272"/>
      <c r="Q35" s="281" t="str">
        <f t="shared" si="8"/>
        <v/>
      </c>
      <c r="R35" s="272"/>
      <c r="S35" s="281" t="str">
        <f t="shared" si="3"/>
        <v/>
      </c>
      <c r="T35" s="270"/>
      <c r="U35" s="270"/>
      <c r="V35" s="270"/>
      <c r="W35" s="27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5"/>
        <v/>
      </c>
      <c r="J36" s="275"/>
      <c r="K36" s="281" t="str">
        <f t="shared" si="6"/>
        <v/>
      </c>
      <c r="L36" s="275"/>
      <c r="M36" s="281" t="str">
        <f t="shared" si="7"/>
        <v/>
      </c>
      <c r="N36" s="289" t="str">
        <f t="shared" si="1"/>
        <v/>
      </c>
      <c r="O36" s="290" t="str">
        <f t="shared" si="2"/>
        <v/>
      </c>
      <c r="P36" s="271"/>
      <c r="Q36" s="281" t="str">
        <f t="shared" si="8"/>
        <v/>
      </c>
      <c r="R36" s="271"/>
      <c r="S36" s="281" t="str">
        <f t="shared" si="3"/>
        <v/>
      </c>
      <c r="T36" s="269"/>
      <c r="U36" s="269"/>
      <c r="V36" s="269"/>
      <c r="W36" s="26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2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19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4">
        <v>-93</v>
      </c>
      <c r="E14" s="304">
        <v>62.616</v>
      </c>
      <c r="F14" s="305" t="s">
        <v>123</v>
      </c>
      <c r="G14" s="303">
        <v>80</v>
      </c>
      <c r="H14" s="303">
        <v>46</v>
      </c>
      <c r="I14" s="306">
        <v>0</v>
      </c>
      <c r="J14" s="173">
        <v>5.81</v>
      </c>
      <c r="K14" s="306">
        <v>0</v>
      </c>
      <c r="L14" s="173">
        <v>7.67</v>
      </c>
      <c r="M14" s="306">
        <v>0</v>
      </c>
      <c r="N14" s="289"/>
      <c r="O14" s="290"/>
      <c r="P14" s="303">
        <v>26.89</v>
      </c>
      <c r="Q14" s="306">
        <v>0</v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Z14" s="307">
        <v>285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79</v>
      </c>
      <c r="AC14" s="307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4">
        <v>-93</v>
      </c>
      <c r="E15" s="304">
        <v>62.616</v>
      </c>
      <c r="F15" s="305" t="s">
        <v>124</v>
      </c>
      <c r="G15" s="303">
        <v>170</v>
      </c>
      <c r="H15" s="303">
        <v>55</v>
      </c>
      <c r="I15" s="306">
        <v>19.565000000000001</v>
      </c>
      <c r="J15" s="173">
        <v>5.04</v>
      </c>
      <c r="K15" s="306">
        <v>-13.253</v>
      </c>
      <c r="L15" s="173">
        <v>7.46</v>
      </c>
      <c r="M15" s="306">
        <v>-2.738</v>
      </c>
      <c r="N15" s="289">
        <f t="shared" ref="N15:N36" si="1">IF(ISNUMBER(Z15), AA15, "")</f>
        <v>87</v>
      </c>
      <c r="O15" s="290" t="str">
        <f t="shared" ref="O15:O36" si="2">IF(ISNUMBER(N14), IF(ISNUMBER(N15), ABS(((ABS(N14-N15))/N14)*100), ""), "")</f>
        <v/>
      </c>
      <c r="P15" s="303">
        <v>27.22</v>
      </c>
      <c r="Q15" s="306">
        <v>1.2270000000000001</v>
      </c>
      <c r="R15" s="272"/>
      <c r="S15" s="281" t="str">
        <f t="shared" ref="S15:S36" si="3">IF(ISNUMBER(R14), IF(ISNUMBER(R15), ABS(((ABS(R14-R15))/R14)*100), ""), "")</f>
        <v/>
      </c>
      <c r="T15" s="270"/>
      <c r="U15" s="270"/>
      <c r="V15" s="270"/>
      <c r="W15" s="270"/>
      <c r="X15" s="14"/>
      <c r="Z15" s="307">
        <v>293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87</v>
      </c>
      <c r="AC15" s="307">
        <v>2.8069999999999999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4">
        <v>-93</v>
      </c>
      <c r="E16" s="304">
        <v>62.616</v>
      </c>
      <c r="F16" s="305" t="s">
        <v>125</v>
      </c>
      <c r="G16" s="303">
        <v>260</v>
      </c>
      <c r="H16" s="303">
        <v>59</v>
      </c>
      <c r="I16" s="306">
        <v>7.2729999999999997</v>
      </c>
      <c r="J16" s="173">
        <v>5.41</v>
      </c>
      <c r="K16" s="306">
        <v>7.3410000000000002</v>
      </c>
      <c r="L16" s="173">
        <v>7.36</v>
      </c>
      <c r="M16" s="306">
        <v>-1.34</v>
      </c>
      <c r="N16" s="289">
        <f t="shared" si="1"/>
        <v>87</v>
      </c>
      <c r="O16" s="290">
        <f t="shared" si="2"/>
        <v>0</v>
      </c>
      <c r="P16" s="303">
        <v>27.41</v>
      </c>
      <c r="Q16" s="306">
        <v>0.69799999999999995</v>
      </c>
      <c r="R16" s="272"/>
      <c r="S16" s="281" t="str">
        <f t="shared" si="3"/>
        <v/>
      </c>
      <c r="T16" s="270"/>
      <c r="U16" s="270"/>
      <c r="V16" s="270"/>
      <c r="W16" s="270"/>
      <c r="X16" s="14"/>
      <c r="Z16" s="307">
        <v>293</v>
      </c>
      <c r="AA16" s="10">
        <f t="shared" si="4"/>
        <v>87</v>
      </c>
      <c r="AC16" s="307">
        <v>0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4">
        <v>-93</v>
      </c>
      <c r="E17" s="304">
        <v>62.616</v>
      </c>
      <c r="F17" s="305" t="s">
        <v>126</v>
      </c>
      <c r="G17" s="303">
        <v>350</v>
      </c>
      <c r="H17" s="303">
        <v>62</v>
      </c>
      <c r="I17" s="306">
        <v>5.085</v>
      </c>
      <c r="J17" s="173">
        <v>5.49</v>
      </c>
      <c r="K17" s="306">
        <v>1.4790000000000001</v>
      </c>
      <c r="L17" s="173">
        <v>7.25</v>
      </c>
      <c r="M17" s="306">
        <v>-1.4950000000000001</v>
      </c>
      <c r="N17" s="289">
        <f t="shared" si="1"/>
        <v>90</v>
      </c>
      <c r="O17" s="290">
        <f t="shared" si="2"/>
        <v>3.4482758620689653</v>
      </c>
      <c r="P17" s="303">
        <v>27.6</v>
      </c>
      <c r="Q17" s="306">
        <v>0.69299999999999995</v>
      </c>
      <c r="R17" s="272"/>
      <c r="S17" s="281" t="str">
        <f t="shared" si="3"/>
        <v/>
      </c>
      <c r="T17" s="270"/>
      <c r="U17" s="270"/>
      <c r="V17" s="270"/>
      <c r="W17" s="270"/>
      <c r="X17" s="14"/>
      <c r="Z17" s="307">
        <v>296</v>
      </c>
      <c r="AA17" s="10">
        <f t="shared" si="4"/>
        <v>90</v>
      </c>
      <c r="AC17" s="307">
        <v>1.024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4">
        <v>-93</v>
      </c>
      <c r="E18" s="304">
        <v>62.616</v>
      </c>
      <c r="F18" s="305" t="s">
        <v>127</v>
      </c>
      <c r="G18" s="303">
        <v>440</v>
      </c>
      <c r="H18" s="303">
        <v>62</v>
      </c>
      <c r="I18" s="306">
        <v>0</v>
      </c>
      <c r="J18" s="173">
        <v>3.75</v>
      </c>
      <c r="K18" s="306">
        <v>-31.693999999999999</v>
      </c>
      <c r="L18" s="173">
        <v>7.19</v>
      </c>
      <c r="M18" s="306">
        <v>-0.82799999999999996</v>
      </c>
      <c r="N18" s="289">
        <f t="shared" si="1"/>
        <v>90</v>
      </c>
      <c r="O18" s="290">
        <f t="shared" si="2"/>
        <v>0</v>
      </c>
      <c r="P18" s="303">
        <v>27.85</v>
      </c>
      <c r="Q18" s="306">
        <v>0.90600000000000003</v>
      </c>
      <c r="R18" s="272"/>
      <c r="S18" s="281" t="str">
        <f t="shared" si="3"/>
        <v/>
      </c>
      <c r="T18" s="270"/>
      <c r="U18" s="270"/>
      <c r="V18" s="270"/>
      <c r="W18" s="270"/>
      <c r="X18" s="14"/>
      <c r="Z18" s="307">
        <v>296</v>
      </c>
      <c r="AA18" s="10">
        <f t="shared" si="4"/>
        <v>90</v>
      </c>
      <c r="AC18" s="307">
        <v>0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4">
        <v>-93</v>
      </c>
      <c r="E19" s="304">
        <v>62.616</v>
      </c>
      <c r="F19" s="305" t="s">
        <v>128</v>
      </c>
      <c r="G19" s="303">
        <v>520</v>
      </c>
      <c r="H19" s="303">
        <v>60</v>
      </c>
      <c r="I19" s="306">
        <v>-3.226</v>
      </c>
      <c r="J19" s="173">
        <v>2.86</v>
      </c>
      <c r="K19" s="306">
        <v>-23.733000000000001</v>
      </c>
      <c r="L19" s="173">
        <v>7.14</v>
      </c>
      <c r="M19" s="306">
        <v>-0.69499999999999995</v>
      </c>
      <c r="N19" s="289">
        <f t="shared" si="1"/>
        <v>95</v>
      </c>
      <c r="O19" s="290">
        <f t="shared" si="2"/>
        <v>5.5555555555555554</v>
      </c>
      <c r="P19" s="303">
        <v>28.17</v>
      </c>
      <c r="Q19" s="306">
        <v>1.149</v>
      </c>
      <c r="R19" s="272"/>
      <c r="S19" s="281" t="str">
        <f t="shared" si="3"/>
        <v/>
      </c>
      <c r="T19" s="270"/>
      <c r="U19" s="270"/>
      <c r="V19" s="270"/>
      <c r="W19" s="270"/>
      <c r="X19" s="14"/>
      <c r="Z19" s="307">
        <v>297</v>
      </c>
      <c r="AA19" s="10">
        <f t="shared" si="4"/>
        <v>95</v>
      </c>
      <c r="AC19" s="307">
        <v>0.33800000000000002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4">
        <v>-93</v>
      </c>
      <c r="E20" s="304">
        <v>62.616</v>
      </c>
      <c r="F20" s="305" t="s">
        <v>129</v>
      </c>
      <c r="G20" s="303">
        <v>610</v>
      </c>
      <c r="H20" s="303">
        <v>60</v>
      </c>
      <c r="I20" s="306">
        <v>0</v>
      </c>
      <c r="J20" s="173">
        <v>1.94</v>
      </c>
      <c r="K20" s="306">
        <v>-32.167999999999999</v>
      </c>
      <c r="L20" s="173">
        <v>7.12</v>
      </c>
      <c r="M20" s="306">
        <v>-0.28000000000000003</v>
      </c>
      <c r="N20" s="289">
        <f t="shared" si="1"/>
        <v>92</v>
      </c>
      <c r="O20" s="290">
        <f t="shared" si="2"/>
        <v>3.1578947368421053</v>
      </c>
      <c r="P20" s="303">
        <v>28.5</v>
      </c>
      <c r="Q20" s="306">
        <v>1.171</v>
      </c>
      <c r="R20" s="272"/>
      <c r="S20" s="281" t="str">
        <f t="shared" si="3"/>
        <v/>
      </c>
      <c r="T20" s="270"/>
      <c r="U20" s="270"/>
      <c r="V20" s="270"/>
      <c r="W20" s="270"/>
      <c r="X20" s="14"/>
      <c r="Z20" s="307">
        <v>294</v>
      </c>
      <c r="AA20" s="10">
        <f t="shared" si="4"/>
        <v>92</v>
      </c>
      <c r="AC20" s="307">
        <v>-1.01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4">
        <v>-93</v>
      </c>
      <c r="E21" s="304">
        <v>62.616</v>
      </c>
      <c r="F21" s="305" t="s">
        <v>130</v>
      </c>
      <c r="G21" s="303">
        <v>700</v>
      </c>
      <c r="H21" s="303">
        <v>60</v>
      </c>
      <c r="I21" s="306">
        <v>0</v>
      </c>
      <c r="J21" s="173">
        <v>0.93</v>
      </c>
      <c r="K21" s="306">
        <v>-52.061999999999998</v>
      </c>
      <c r="L21" s="173">
        <v>7.11</v>
      </c>
      <c r="M21" s="306">
        <v>-0.14000000000000001</v>
      </c>
      <c r="N21" s="289">
        <f t="shared" si="1"/>
        <v>86</v>
      </c>
      <c r="O21" s="290">
        <f t="shared" si="2"/>
        <v>6.5217391304347823</v>
      </c>
      <c r="P21" s="303">
        <v>28.66</v>
      </c>
      <c r="Q21" s="306">
        <v>0.56100000000000005</v>
      </c>
      <c r="R21" s="272"/>
      <c r="S21" s="281" t="str">
        <f t="shared" si="3"/>
        <v/>
      </c>
      <c r="T21" s="270"/>
      <c r="U21" s="270"/>
      <c r="V21" s="270"/>
      <c r="W21" s="270"/>
      <c r="X21" s="14"/>
      <c r="Z21" s="307">
        <v>288</v>
      </c>
      <c r="AA21" s="10">
        <f t="shared" si="4"/>
        <v>86</v>
      </c>
      <c r="AC21" s="307">
        <v>-2.0409999999999999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4">
        <v>-93</v>
      </c>
      <c r="E22" s="304">
        <v>62.616</v>
      </c>
      <c r="F22" s="305" t="s">
        <v>131</v>
      </c>
      <c r="G22" s="303">
        <v>800</v>
      </c>
      <c r="H22" s="303">
        <v>60</v>
      </c>
      <c r="I22" s="306">
        <v>0</v>
      </c>
      <c r="J22" s="173">
        <v>0.5</v>
      </c>
      <c r="K22" s="306">
        <v>-46.237000000000002</v>
      </c>
      <c r="L22" s="173">
        <v>7.09</v>
      </c>
      <c r="M22" s="306">
        <v>-0.28100000000000003</v>
      </c>
      <c r="N22" s="289">
        <f t="shared" si="1"/>
        <v>18</v>
      </c>
      <c r="O22" s="290">
        <f t="shared" si="2"/>
        <v>79.069767441860463</v>
      </c>
      <c r="P22" s="303">
        <v>28.97</v>
      </c>
      <c r="Q22" s="306">
        <v>1.0820000000000001</v>
      </c>
      <c r="R22" s="272"/>
      <c r="S22" s="281" t="str">
        <f t="shared" si="3"/>
        <v/>
      </c>
      <c r="T22" s="270"/>
      <c r="U22" s="270"/>
      <c r="V22" s="270"/>
      <c r="W22" s="270"/>
      <c r="X22" s="14"/>
      <c r="Z22" s="307">
        <v>220</v>
      </c>
      <c r="AA22" s="10">
        <f t="shared" si="4"/>
        <v>18</v>
      </c>
      <c r="AC22" s="307">
        <v>-23.611000000000001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304">
        <v>-93</v>
      </c>
      <c r="E23" s="304">
        <v>62.616</v>
      </c>
      <c r="F23" s="305" t="s">
        <v>132</v>
      </c>
      <c r="G23" s="303">
        <v>900</v>
      </c>
      <c r="H23" s="303">
        <v>61</v>
      </c>
      <c r="I23" s="306">
        <v>1.667</v>
      </c>
      <c r="J23" s="173">
        <v>0.4</v>
      </c>
      <c r="K23" s="306">
        <v>-20</v>
      </c>
      <c r="L23" s="173">
        <v>7.04</v>
      </c>
      <c r="M23" s="306">
        <v>-0.70499999999999996</v>
      </c>
      <c r="N23" s="289">
        <f t="shared" si="1"/>
        <v>-67</v>
      </c>
      <c r="O23" s="290">
        <f t="shared" si="2"/>
        <v>472.22222222222223</v>
      </c>
      <c r="P23" s="303">
        <v>29.19</v>
      </c>
      <c r="Q23" s="306">
        <v>0.75900000000000001</v>
      </c>
      <c r="R23" s="272"/>
      <c r="S23" s="281" t="str">
        <f t="shared" si="3"/>
        <v/>
      </c>
      <c r="T23" s="270"/>
      <c r="U23" s="270"/>
      <c r="V23" s="270"/>
      <c r="W23" s="270"/>
      <c r="X23" s="14"/>
      <c r="Z23" s="307">
        <v>135</v>
      </c>
      <c r="AA23" s="10">
        <f t="shared" si="4"/>
        <v>-67</v>
      </c>
      <c r="AC23" s="307">
        <v>-38.636000000000003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304">
        <v>-93</v>
      </c>
      <c r="E24" s="304">
        <v>62.616</v>
      </c>
      <c r="F24" s="305" t="s">
        <v>133</v>
      </c>
      <c r="G24" s="303">
        <v>980</v>
      </c>
      <c r="H24" s="303">
        <v>62</v>
      </c>
      <c r="I24" s="306">
        <v>1.639</v>
      </c>
      <c r="J24" s="173">
        <v>0.31</v>
      </c>
      <c r="K24" s="306">
        <v>-22.5</v>
      </c>
      <c r="L24" s="173">
        <v>7.02</v>
      </c>
      <c r="M24" s="306">
        <v>-0.28399999999999997</v>
      </c>
      <c r="N24" s="289">
        <f t="shared" si="1"/>
        <v>-98</v>
      </c>
      <c r="O24" s="290">
        <f t="shared" si="2"/>
        <v>46.268656716417908</v>
      </c>
      <c r="P24" s="303">
        <v>29.34</v>
      </c>
      <c r="Q24" s="306">
        <v>0.51400000000000001</v>
      </c>
      <c r="R24" s="272"/>
      <c r="S24" s="281" t="str">
        <f t="shared" si="3"/>
        <v/>
      </c>
      <c r="T24" s="270"/>
      <c r="U24" s="270"/>
      <c r="V24" s="270"/>
      <c r="W24" s="270"/>
      <c r="X24" s="14"/>
      <c r="Z24" s="307">
        <v>104</v>
      </c>
      <c r="AA24" s="10">
        <f t="shared" si="4"/>
        <v>-98</v>
      </c>
      <c r="AC24" s="307">
        <v>-22.963000000000001</v>
      </c>
    </row>
    <row r="25" spans="1:29" s="10" customFormat="1" ht="39.950000000000003" customHeight="1" x14ac:dyDescent="0.2">
      <c r="A25" s="10">
        <f t="shared" ca="1" si="0"/>
        <v>25</v>
      </c>
      <c r="B25" s="308">
        <v>1</v>
      </c>
      <c r="C25" s="5"/>
      <c r="D25" s="304">
        <v>-93</v>
      </c>
      <c r="E25" s="304">
        <v>62.616</v>
      </c>
      <c r="F25" s="305" t="s">
        <v>134</v>
      </c>
      <c r="G25" s="303">
        <v>1070</v>
      </c>
      <c r="H25" s="303">
        <v>64</v>
      </c>
      <c r="I25" s="306">
        <v>3.226</v>
      </c>
      <c r="J25" s="173">
        <v>0.26</v>
      </c>
      <c r="K25" s="306">
        <v>-16.129000000000001</v>
      </c>
      <c r="L25" s="173">
        <v>7.03</v>
      </c>
      <c r="M25" s="306">
        <v>0.14199999999999999</v>
      </c>
      <c r="N25" s="289">
        <f t="shared" si="1"/>
        <v>-119</v>
      </c>
      <c r="O25" s="290">
        <f t="shared" si="2"/>
        <v>21.428571428571427</v>
      </c>
      <c r="P25" s="303">
        <v>29.45</v>
      </c>
      <c r="Q25" s="306">
        <v>0.375</v>
      </c>
      <c r="R25" s="272"/>
      <c r="S25" s="281" t="str">
        <f t="shared" si="3"/>
        <v/>
      </c>
      <c r="T25" s="270"/>
      <c r="U25" s="270"/>
      <c r="V25" s="270"/>
      <c r="W25" s="270"/>
      <c r="X25" s="14"/>
      <c r="Z25" s="307">
        <v>83</v>
      </c>
      <c r="AA25" s="10">
        <f t="shared" si="4"/>
        <v>-119</v>
      </c>
      <c r="AC25" s="307">
        <v>-20.192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ref="I26:I36" si="5">IF(ISNUMBER(H25), IF(ISNUMBER(H26), ((ABS(H25-H26))/H25)*100, ""), "")</f>
        <v/>
      </c>
      <c r="J26" s="274"/>
      <c r="K26" s="281" t="str">
        <f t="shared" ref="K26:K36" si="6">IF(ISNUMBER(J25), IF(ISNUMBER(J26), ((ABS(J25-J26))/J25)*100, ""), "")</f>
        <v/>
      </c>
      <c r="L26" s="274"/>
      <c r="M26" s="281" t="str">
        <f t="shared" ref="M26:M36" si="7">IF(ISNUMBER(L25), IF(ISNUMBER(L26), ((ABS(L25-L26))/L25)*100, ""), "")</f>
        <v/>
      </c>
      <c r="N26" s="289" t="str">
        <f t="shared" si="1"/>
        <v/>
      </c>
      <c r="O26" s="290" t="str">
        <f t="shared" si="2"/>
        <v/>
      </c>
      <c r="P26" s="272"/>
      <c r="Q26" s="281" t="str">
        <f t="shared" ref="Q26:Q36" si="8">IF(ISNUMBER(P25), IF(ISNUMBER(P26), ABS(((ABS(P25-P26))/P25)*100), ""), "")</f>
        <v/>
      </c>
      <c r="R26" s="272"/>
      <c r="S26" s="281" t="str">
        <f t="shared" si="3"/>
        <v/>
      </c>
      <c r="T26" s="270"/>
      <c r="U26" s="270"/>
      <c r="V26" s="270"/>
      <c r="W26" s="27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5"/>
        <v/>
      </c>
      <c r="J27" s="274"/>
      <c r="K27" s="281" t="str">
        <f t="shared" si="6"/>
        <v/>
      </c>
      <c r="L27" s="274"/>
      <c r="M27" s="281" t="str">
        <f t="shared" si="7"/>
        <v/>
      </c>
      <c r="N27" s="289" t="str">
        <f t="shared" si="1"/>
        <v/>
      </c>
      <c r="O27" s="290" t="str">
        <f t="shared" si="2"/>
        <v/>
      </c>
      <c r="P27" s="272"/>
      <c r="Q27" s="281" t="str">
        <f t="shared" si="8"/>
        <v/>
      </c>
      <c r="R27" s="272"/>
      <c r="S27" s="281" t="str">
        <f t="shared" si="3"/>
        <v/>
      </c>
      <c r="T27" s="270"/>
      <c r="U27" s="270"/>
      <c r="V27" s="270"/>
      <c r="W27" s="27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5"/>
        <v/>
      </c>
      <c r="J28" s="274"/>
      <c r="K28" s="281" t="str">
        <f t="shared" si="6"/>
        <v/>
      </c>
      <c r="L28" s="274"/>
      <c r="M28" s="281" t="str">
        <f t="shared" si="7"/>
        <v/>
      </c>
      <c r="N28" s="289" t="str">
        <f t="shared" si="1"/>
        <v/>
      </c>
      <c r="O28" s="290" t="str">
        <f t="shared" si="2"/>
        <v/>
      </c>
      <c r="P28" s="272"/>
      <c r="Q28" s="281" t="str">
        <f t="shared" si="8"/>
        <v/>
      </c>
      <c r="R28" s="272"/>
      <c r="S28" s="281" t="str">
        <f t="shared" si="3"/>
        <v/>
      </c>
      <c r="T28" s="270"/>
      <c r="U28" s="270"/>
      <c r="V28" s="270"/>
      <c r="W28" s="27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5"/>
        <v/>
      </c>
      <c r="J29" s="274"/>
      <c r="K29" s="281" t="str">
        <f t="shared" si="6"/>
        <v/>
      </c>
      <c r="L29" s="274"/>
      <c r="M29" s="281" t="str">
        <f t="shared" si="7"/>
        <v/>
      </c>
      <c r="N29" s="289" t="str">
        <f t="shared" si="1"/>
        <v/>
      </c>
      <c r="O29" s="290" t="str">
        <f t="shared" si="2"/>
        <v/>
      </c>
      <c r="P29" s="272"/>
      <c r="Q29" s="281" t="str">
        <f t="shared" si="8"/>
        <v/>
      </c>
      <c r="R29" s="272"/>
      <c r="S29" s="281" t="str">
        <f t="shared" si="3"/>
        <v/>
      </c>
      <c r="T29" s="270"/>
      <c r="U29" s="270"/>
      <c r="V29" s="270"/>
      <c r="W29" s="27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5"/>
        <v/>
      </c>
      <c r="J30" s="274"/>
      <c r="K30" s="281" t="str">
        <f t="shared" si="6"/>
        <v/>
      </c>
      <c r="L30" s="274"/>
      <c r="M30" s="281" t="str">
        <f t="shared" si="7"/>
        <v/>
      </c>
      <c r="N30" s="289" t="str">
        <f t="shared" si="1"/>
        <v/>
      </c>
      <c r="O30" s="290" t="str">
        <f t="shared" si="2"/>
        <v/>
      </c>
      <c r="P30" s="272"/>
      <c r="Q30" s="281" t="str">
        <f t="shared" si="8"/>
        <v/>
      </c>
      <c r="R30" s="272"/>
      <c r="S30" s="281" t="str">
        <f t="shared" si="3"/>
        <v/>
      </c>
      <c r="T30" s="270"/>
      <c r="U30" s="270"/>
      <c r="V30" s="270"/>
      <c r="W30" s="27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5"/>
        <v/>
      </c>
      <c r="J31" s="274"/>
      <c r="K31" s="281" t="str">
        <f t="shared" si="6"/>
        <v/>
      </c>
      <c r="L31" s="274"/>
      <c r="M31" s="281" t="str">
        <f t="shared" si="7"/>
        <v/>
      </c>
      <c r="N31" s="289" t="str">
        <f t="shared" si="1"/>
        <v/>
      </c>
      <c r="O31" s="290" t="str">
        <f t="shared" si="2"/>
        <v/>
      </c>
      <c r="P31" s="272"/>
      <c r="Q31" s="281" t="str">
        <f t="shared" si="8"/>
        <v/>
      </c>
      <c r="R31" s="272"/>
      <c r="S31" s="281" t="str">
        <f t="shared" si="3"/>
        <v/>
      </c>
      <c r="T31" s="270"/>
      <c r="U31" s="270"/>
      <c r="V31" s="270"/>
      <c r="W31" s="27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5"/>
        <v/>
      </c>
      <c r="J32" s="274"/>
      <c r="K32" s="281" t="str">
        <f t="shared" si="6"/>
        <v/>
      </c>
      <c r="L32" s="274"/>
      <c r="M32" s="281" t="str">
        <f t="shared" si="7"/>
        <v/>
      </c>
      <c r="N32" s="289" t="str">
        <f t="shared" si="1"/>
        <v/>
      </c>
      <c r="O32" s="290" t="str">
        <f t="shared" si="2"/>
        <v/>
      </c>
      <c r="P32" s="272"/>
      <c r="Q32" s="281" t="str">
        <f t="shared" si="8"/>
        <v/>
      </c>
      <c r="R32" s="272"/>
      <c r="S32" s="281" t="str">
        <f t="shared" si="3"/>
        <v/>
      </c>
      <c r="T32" s="270"/>
      <c r="U32" s="270"/>
      <c r="V32" s="270"/>
      <c r="W32" s="27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5"/>
        <v/>
      </c>
      <c r="J33" s="274"/>
      <c r="K33" s="281" t="str">
        <f t="shared" si="6"/>
        <v/>
      </c>
      <c r="L33" s="274"/>
      <c r="M33" s="281" t="str">
        <f t="shared" si="7"/>
        <v/>
      </c>
      <c r="N33" s="289" t="str">
        <f t="shared" si="1"/>
        <v/>
      </c>
      <c r="O33" s="290" t="str">
        <f t="shared" si="2"/>
        <v/>
      </c>
      <c r="P33" s="272"/>
      <c r="Q33" s="281" t="str">
        <f t="shared" si="8"/>
        <v/>
      </c>
      <c r="R33" s="272"/>
      <c r="S33" s="281" t="str">
        <f t="shared" si="3"/>
        <v/>
      </c>
      <c r="T33" s="270"/>
      <c r="U33" s="270"/>
      <c r="V33" s="270"/>
      <c r="W33" s="27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5"/>
        <v/>
      </c>
      <c r="J34" s="274"/>
      <c r="K34" s="281" t="str">
        <f t="shared" si="6"/>
        <v/>
      </c>
      <c r="L34" s="274"/>
      <c r="M34" s="281" t="str">
        <f t="shared" si="7"/>
        <v/>
      </c>
      <c r="N34" s="289" t="str">
        <f t="shared" si="1"/>
        <v/>
      </c>
      <c r="O34" s="290" t="str">
        <f t="shared" si="2"/>
        <v/>
      </c>
      <c r="P34" s="272"/>
      <c r="Q34" s="281" t="str">
        <f t="shared" si="8"/>
        <v/>
      </c>
      <c r="R34" s="272"/>
      <c r="S34" s="281" t="str">
        <f t="shared" si="3"/>
        <v/>
      </c>
      <c r="T34" s="270"/>
      <c r="U34" s="270"/>
      <c r="V34" s="270"/>
      <c r="W34" s="27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5"/>
        <v/>
      </c>
      <c r="J35" s="274"/>
      <c r="K35" s="281" t="str">
        <f t="shared" si="6"/>
        <v/>
      </c>
      <c r="L35" s="274"/>
      <c r="M35" s="281" t="str">
        <f t="shared" si="7"/>
        <v/>
      </c>
      <c r="N35" s="289" t="str">
        <f t="shared" si="1"/>
        <v/>
      </c>
      <c r="O35" s="290" t="str">
        <f t="shared" si="2"/>
        <v/>
      </c>
      <c r="P35" s="272"/>
      <c r="Q35" s="281" t="str">
        <f t="shared" si="8"/>
        <v/>
      </c>
      <c r="R35" s="272"/>
      <c r="S35" s="281" t="str">
        <f t="shared" si="3"/>
        <v/>
      </c>
      <c r="T35" s="270"/>
      <c r="U35" s="270"/>
      <c r="V35" s="270"/>
      <c r="W35" s="27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5"/>
        <v/>
      </c>
      <c r="J36" s="275"/>
      <c r="K36" s="281" t="str">
        <f t="shared" si="6"/>
        <v/>
      </c>
      <c r="L36" s="275"/>
      <c r="M36" s="281" t="str">
        <f t="shared" si="7"/>
        <v/>
      </c>
      <c r="N36" s="289" t="str">
        <f t="shared" si="1"/>
        <v/>
      </c>
      <c r="O36" s="290" t="str">
        <f t="shared" si="2"/>
        <v/>
      </c>
      <c r="P36" s="271"/>
      <c r="Q36" s="281" t="str">
        <f t="shared" si="8"/>
        <v/>
      </c>
      <c r="R36" s="271"/>
      <c r="S36" s="281" t="str">
        <f t="shared" si="3"/>
        <v/>
      </c>
      <c r="T36" s="269"/>
      <c r="U36" s="269"/>
      <c r="V36" s="269"/>
      <c r="W36" s="26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3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25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0" t="s">
        <v>17</v>
      </c>
      <c r="E2" s="372" t="str">
        <f>'Groundwater Profile Log'!C2</f>
        <v>Trinity</v>
      </c>
      <c r="F2" s="372"/>
      <c r="G2" s="372"/>
      <c r="H2" s="372"/>
      <c r="I2" s="33"/>
      <c r="J2" s="33"/>
      <c r="K2" s="36" t="s">
        <v>9</v>
      </c>
      <c r="L2" s="36"/>
      <c r="M2" s="6"/>
      <c r="N2" s="33"/>
      <c r="O2" s="374" t="s">
        <v>14</v>
      </c>
      <c r="P2" s="374"/>
      <c r="Q2" s="372" t="str">
        <f>'Groundwater Profile Log'!M2</f>
        <v>DPT-4</v>
      </c>
      <c r="R2" s="372"/>
      <c r="S2" s="175"/>
      <c r="X2" s="5" t="s">
        <v>13</v>
      </c>
    </row>
    <row r="3" spans="1:259" s="9" customFormat="1" ht="12.95" customHeight="1" x14ac:dyDescent="0.3">
      <c r="B3" s="66"/>
      <c r="C3" s="8"/>
      <c r="D3" s="371"/>
      <c r="E3" s="373"/>
      <c r="F3" s="373"/>
      <c r="G3" s="373"/>
      <c r="H3" s="373"/>
      <c r="I3" s="33"/>
      <c r="J3" s="35"/>
      <c r="K3" s="35"/>
      <c r="L3" s="34"/>
      <c r="M3" s="34"/>
      <c r="N3" s="34"/>
      <c r="O3" s="375"/>
      <c r="P3" s="375"/>
      <c r="Q3" s="373"/>
      <c r="R3" s="373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76">
        <f>'Groundwater Profile Log'!C5</f>
        <v>42549</v>
      </c>
      <c r="F5" s="376"/>
      <c r="G5" s="267"/>
      <c r="H5" s="34"/>
      <c r="I5" s="34"/>
      <c r="J5" s="256" t="s">
        <v>21</v>
      </c>
      <c r="K5" s="11" t="str">
        <f>'Groundwater Profile Log'!G5</f>
        <v>481APS05</v>
      </c>
      <c r="L5" s="65"/>
      <c r="M5" s="65"/>
      <c r="N5" s="40"/>
      <c r="O5" s="256" t="s">
        <v>22</v>
      </c>
      <c r="P5" s="266" t="str">
        <f>'Groundwater Profile Log'!L5</f>
        <v>Gas Drive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69" t="str">
        <f>'Groundwater Profile Log'!C6</f>
        <v>Marietta, GA</v>
      </c>
      <c r="F6" s="369"/>
      <c r="G6" s="65"/>
      <c r="H6" s="65"/>
      <c r="I6" s="65"/>
      <c r="J6" s="256" t="s">
        <v>27</v>
      </c>
      <c r="K6" s="11" t="str">
        <f>'Groundwater Profile Log'!G6</f>
        <v>ZCRQT7055</v>
      </c>
      <c r="L6" s="65"/>
      <c r="M6" s="65"/>
      <c r="N6" s="65"/>
      <c r="O6" s="256" t="s">
        <v>33</v>
      </c>
      <c r="P6" s="266">
        <f>'Groundwater Profile Log'!L6</f>
        <v>37.742758000000002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69">
        <f>'Groundwater Profile Log'!C7</f>
        <v>206201008</v>
      </c>
      <c r="F7" s="369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69.098495999999997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77"/>
      <c r="F8" s="377"/>
      <c r="G8" s="65"/>
      <c r="H8" s="65"/>
      <c r="I8" s="65"/>
      <c r="J8" s="256" t="s">
        <v>34</v>
      </c>
      <c r="K8" s="265">
        <f>'Groundwater Profile Log'!G8</f>
        <v>-35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9" t="s">
        <v>10</v>
      </c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AFP6\APS\MSTJV\[DPT04_Groundwater Profiling Log_MSTJV.xlsx]Sample 4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41"/>
      <c r="D49" s="342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43"/>
      <c r="D50" s="344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2020-06-29T17:30:38Z</cp:lastPrinted>
  <dcterms:created xsi:type="dcterms:W3CDTF">1999-09-28T02:07:07Z</dcterms:created>
  <dcterms:modified xsi:type="dcterms:W3CDTF">2020-06-29T17:33:17Z</dcterms:modified>
</cp:coreProperties>
</file>