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669EFCF0-6F31-4B0A-8213-200A13BE693A}" xr6:coauthVersionLast="45" xr6:coauthVersionMax="45" xr10:uidLastSave="{00000000-0000-0000-0000-000000000000}"/>
  <bookViews>
    <workbookView xWindow="28680" yWindow="-120" windowWidth="29040" windowHeight="158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8" i="138" l="1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N25" i="160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O18" i="160" s="1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O30" i="158" s="1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O26" i="156" s="1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N17" i="156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O35" i="155" s="1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O19" i="150"/>
  <c r="N19" i="150"/>
  <c r="O20" i="150" s="1"/>
  <c r="M19" i="150"/>
  <c r="K19" i="150"/>
  <c r="I19" i="150"/>
  <c r="A19" i="150"/>
  <c r="AA18" i="150"/>
  <c r="S18" i="150"/>
  <c r="Q18" i="150"/>
  <c r="N18" i="150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N25" i="149"/>
  <c r="O26" i="149" s="1"/>
  <c r="A25" i="149"/>
  <c r="AA24" i="149"/>
  <c r="N24" i="149" s="1"/>
  <c r="S24" i="149"/>
  <c r="A24" i="149"/>
  <c r="AA23" i="149"/>
  <c r="S23" i="149"/>
  <c r="N23" i="149"/>
  <c r="A23" i="149"/>
  <c r="AA22" i="149"/>
  <c r="N22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N18" i="149" s="1"/>
  <c r="O19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N21" i="148" s="1"/>
  <c r="O22" i="148" s="1"/>
  <c r="S21" i="148"/>
  <c r="A21" i="148"/>
  <c r="AA20" i="148"/>
  <c r="S20" i="148"/>
  <c r="N20" i="148"/>
  <c r="A20" i="148"/>
  <c r="AA19" i="148"/>
  <c r="S19" i="148"/>
  <c r="N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O23" i="149" l="1"/>
  <c r="O19" i="148"/>
  <c r="O25" i="149"/>
  <c r="O24" i="149"/>
  <c r="O22" i="149"/>
  <c r="O21" i="149"/>
  <c r="O20" i="149"/>
  <c r="O18" i="149"/>
  <c r="O17" i="149"/>
  <c r="O16" i="149"/>
  <c r="O21" i="148"/>
  <c r="O20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N25" i="147" s="1"/>
  <c r="AA26" i="147"/>
  <c r="N26" i="147" s="1"/>
  <c r="AA27" i="147"/>
  <c r="N27" i="147" s="1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O27" i="147"/>
  <c r="A27" i="147"/>
  <c r="S26" i="147"/>
  <c r="O26" i="147"/>
  <c r="A26" i="147"/>
  <c r="S25" i="147"/>
  <c r="O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<sst xmlns="http://schemas.openxmlformats.org/spreadsheetml/2006/main" count="1622" uniqueCount="148">
  <si>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</si>
  <si>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</si>
  <si>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</si>
  <si>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</si>
  <si>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</si>
  <si>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</si>
  <si>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</si>
  <si>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</si>
  <si>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</si>
  <si>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</si>
  <si>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</si>
  <si>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</si>
  <si>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</si>
  <si>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</si>
  <si>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</si>
  <si>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</si>
  <si>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</si>
  <si>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</si>
  <si>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</si>
  <si>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</si>
  <si>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</si>
  <si>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</si>
  <si>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</si>
  <si>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</si>
  <si>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</si>
  <si>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</si>
  <si>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</si>
  <si>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</si>
  <si>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</si>
  <si>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</si>
  <si>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</si>
  <si>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</si>
  <si>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</si>
  <si>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</si>
  <si>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</si>
  <si>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</si>
  <si>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</si>
  <si>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</si>
  <si>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</si>
  <si>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</si>
  <si>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</si>
  <si>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</si>
  <si>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</si>
  <si>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</si>
  <si>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</si>
  <si>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</si>
  <si>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</si>
  <si>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</si>
  <si>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</si>
  <si>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</si>
  <si>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</si>
  <si>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</si>
  <si>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</si>
  <si>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</si>
  <si>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</si>
  <si>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</si>
  <si>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</si>
  <si>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</si>
  <si>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</si>
  <si>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</si>
  <si>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</si>
  <si>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</si>
  <si>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</si>
  <si>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</si>
  <si>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</si>
  <si>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</si>
  <si>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</si>
  <si>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</si>
  <si>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</si>
  <si>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</si>
  <si>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</si>
  <si>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</si>
  <si>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</si>
  <si>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</si>
  <si>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</si>
  <si>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</si>
  <si>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</si>
  <si>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</si>
  <si>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</si>
  <si>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</si>
  <si>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</si>
  <si>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DPT-9</t>
  </si>
  <si>
    <t>Trinity</t>
  </si>
  <si>
    <t>No Change When Hammer Stopped</t>
  </si>
  <si>
    <t>7/13/2020:15:32:29</t>
  </si>
  <si>
    <t>NA</t>
  </si>
  <si>
    <t>7/13/2020:15:34:13</t>
  </si>
  <si>
    <t>7/14/2020:08:11:27</t>
  </si>
  <si>
    <t>7/14/2020:08:13:32</t>
  </si>
  <si>
    <t>7/14/2020:11:02:53</t>
  </si>
  <si>
    <t>7/14/2020:11:05:30</t>
  </si>
  <si>
    <t>7/14/2020:11:09:15</t>
  </si>
  <si>
    <t>7/14/2020:11:17:52</t>
  </si>
  <si>
    <t>7/14/2020:11:22:12</t>
  </si>
  <si>
    <t>7/14/2020:13:14:07</t>
  </si>
  <si>
    <t>7/14/2020:13:25:11</t>
  </si>
  <si>
    <t>7/14/2020:15:47:23</t>
  </si>
  <si>
    <t>ROP Dropped Below Threshold</t>
  </si>
  <si>
    <t>Could Not Produce Water</t>
  </si>
  <si>
    <t>7/13/2020:16:40:37</t>
  </si>
  <si>
    <t>7/14/2020:12:59:11</t>
  </si>
  <si>
    <t>07/14/2020:08:38:47</t>
  </si>
  <si>
    <t>07/14/2020:08:44:25</t>
  </si>
  <si>
    <t>07/14/2020:08:51:02</t>
  </si>
  <si>
    <t>07/14/2020:08:59:29</t>
  </si>
  <si>
    <t>07/14/2020:09:05:42</t>
  </si>
  <si>
    <t>07/14/2020:09:11:42</t>
  </si>
  <si>
    <t>07/14/2020:09:17:25</t>
  </si>
  <si>
    <t>07/14/2020:09:23:31</t>
  </si>
  <si>
    <t>07/14/2020:09:30:24</t>
  </si>
  <si>
    <t>07/14/2020:09:36:30</t>
  </si>
  <si>
    <t>07/14/2020:09:42:23</t>
  </si>
  <si>
    <t>07/14/2020:09:48:39</t>
  </si>
  <si>
    <t>07/14/2020:09:54:39</t>
  </si>
  <si>
    <t>07/14/2020:10:01:13</t>
  </si>
  <si>
    <t>07/14/2020:11:44:59</t>
  </si>
  <si>
    <t>07/14/2020:11:50:59</t>
  </si>
  <si>
    <t>07/14/2020:11:57:22</t>
  </si>
  <si>
    <t>07/14/2020:12:03:34</t>
  </si>
  <si>
    <t>07/14/2020:12:14:11</t>
  </si>
  <si>
    <t>07/14/2020:12:20:47</t>
  </si>
  <si>
    <t>07/14/2020:12:27:28</t>
  </si>
  <si>
    <t>07/14/2020:12:33:46</t>
  </si>
  <si>
    <t>07/14/2020:13:45:06</t>
  </si>
  <si>
    <t>07/14/2020:13:50:49</t>
  </si>
  <si>
    <t>07/14/2020:13:57:31</t>
  </si>
  <si>
    <t>07/14/2020:14:03:38</t>
  </si>
  <si>
    <t>07/14/2020:14:09:38</t>
  </si>
  <si>
    <t>07/14/2020:14:15:09</t>
  </si>
  <si>
    <t>07/14/2020:14:20:39</t>
  </si>
  <si>
    <t>07/14/2020:14:26:56</t>
  </si>
  <si>
    <t>07/14/2020:14:33:42</t>
  </si>
  <si>
    <t>07/14/2020:14:43:19</t>
  </si>
  <si>
    <t>07/14/2020:14:51:35</t>
  </si>
  <si>
    <t>07/14/2020:15:00:25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</si>
  <si>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</si>
  <si>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</si>
  <si>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</si>
  <si>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</si>
  <si>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</si>
  <si>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</si>
  <si>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</si>
  <si>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45-50</t>
  </si>
  <si>
    <t>45-50 PSI</t>
  </si>
  <si>
    <t>MSTJV</t>
  </si>
  <si>
    <t>DPT09</t>
  </si>
  <si>
    <t>CS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</si>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</sst>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3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3.4618000000000002</c:v>
                </c:pt>
                <c:pt idx="1">
                  <c:v>3.4135</c:v>
                </c:pt>
                <c:pt idx="2">
                  <c:v>3.4095</c:v>
                </c:pt>
                <c:pt idx="3">
                  <c:v>3.4150999999999998</c:v>
                </c:pt>
                <c:pt idx="4">
                  <c:v>3.1196000000000002</c:v>
                </c:pt>
                <c:pt idx="5">
                  <c:v>2.6349</c:v>
                </c:pt>
                <c:pt idx="6">
                  <c:v>2.2421000000000002</c:v>
                </c:pt>
                <c:pt idx="7">
                  <c:v>1.9339999999999999</c:v>
                </c:pt>
                <c:pt idx="8">
                  <c:v>1.7605999999999999</c:v>
                </c:pt>
                <c:pt idx="9">
                  <c:v>1.6860999999999999</c:v>
                </c:pt>
                <c:pt idx="10">
                  <c:v>1.5784</c:v>
                </c:pt>
                <c:pt idx="11">
                  <c:v>1.4168000000000001</c:v>
                </c:pt>
                <c:pt idx="12">
                  <c:v>1.1626000000000001</c:v>
                </c:pt>
                <c:pt idx="13">
                  <c:v>0.93289999999999995</c:v>
                </c:pt>
                <c:pt idx="14">
                  <c:v>0.71430000000000005</c:v>
                </c:pt>
                <c:pt idx="15">
                  <c:v>0.54479999999999995</c:v>
                </c:pt>
                <c:pt idx="16">
                  <c:v>0.47039999999999998</c:v>
                </c:pt>
                <c:pt idx="17">
                  <c:v>0.38250000000000001</c:v>
                </c:pt>
                <c:pt idx="18">
                  <c:v>0.26450000000000001</c:v>
                </c:pt>
                <c:pt idx="19">
                  <c:v>0.17419999999999999</c:v>
                </c:pt>
                <c:pt idx="20">
                  <c:v>0.1116</c:v>
                </c:pt>
                <c:pt idx="21">
                  <c:v>7.6799999999999993E-2</c:v>
                </c:pt>
                <c:pt idx="22">
                  <c:v>0.2732</c:v>
                </c:pt>
                <c:pt idx="23">
                  <c:v>0.55989999999999995</c:v>
                </c:pt>
                <c:pt idx="24">
                  <c:v>0.73970000000000002</c:v>
                </c:pt>
                <c:pt idx="25">
                  <c:v>0.87120000000000009</c:v>
                </c:pt>
                <c:pt idx="26">
                  <c:v>0.88300000000000001</c:v>
                </c:pt>
                <c:pt idx="27">
                  <c:v>0.77290000000000003</c:v>
                </c:pt>
                <c:pt idx="28">
                  <c:v>0.58130000000000004</c:v>
                </c:pt>
                <c:pt idx="29">
                  <c:v>0.3967</c:v>
                </c:pt>
                <c:pt idx="30">
                  <c:v>0.26369999999999999</c:v>
                </c:pt>
                <c:pt idx="31">
                  <c:v>0.17019999999999999</c:v>
                </c:pt>
                <c:pt idx="32">
                  <c:v>0.1164</c:v>
                </c:pt>
                <c:pt idx="33">
                  <c:v>7.1999999999999995E-2</c:v>
                </c:pt>
                <c:pt idx="34">
                  <c:v>4.5900000000000003E-2</c:v>
                </c:pt>
                <c:pt idx="35">
                  <c:v>0.03</c:v>
                </c:pt>
                <c:pt idx="36">
                  <c:v>2.0500000000000001E-2</c:v>
                </c:pt>
                <c:pt idx="37">
                  <c:v>1.4999999999999999E-2</c:v>
                </c:pt>
                <c:pt idx="38">
                  <c:v>1.0999999999999999E-2</c:v>
                </c:pt>
                <c:pt idx="39">
                  <c:v>0.3785</c:v>
                </c:pt>
                <c:pt idx="40">
                  <c:v>0.46960000000000002</c:v>
                </c:pt>
                <c:pt idx="41">
                  <c:v>0.40310000000000001</c:v>
                </c:pt>
                <c:pt idx="42">
                  <c:v>0.33660000000000001</c:v>
                </c:pt>
                <c:pt idx="43">
                  <c:v>0.33260000000000001</c:v>
                </c:pt>
                <c:pt idx="44">
                  <c:v>0.28899999999999998</c:v>
                </c:pt>
                <c:pt idx="45">
                  <c:v>0.2082</c:v>
                </c:pt>
                <c:pt idx="46">
                  <c:v>0.13539999999999999</c:v>
                </c:pt>
                <c:pt idx="47">
                  <c:v>8.1500000000000003E-2</c:v>
                </c:pt>
                <c:pt idx="48">
                  <c:v>0.1512</c:v>
                </c:pt>
                <c:pt idx="49">
                  <c:v>0.30570000000000003</c:v>
                </c:pt>
                <c:pt idx="50">
                  <c:v>0.32229999999999998</c:v>
                </c:pt>
                <c:pt idx="51">
                  <c:v>0.24149999999999999</c:v>
                </c:pt>
                <c:pt idx="52">
                  <c:v>0.16470000000000001</c:v>
                </c:pt>
                <c:pt idx="53">
                  <c:v>0.11</c:v>
                </c:pt>
                <c:pt idx="54">
                  <c:v>0.15279999999999999</c:v>
                </c:pt>
                <c:pt idx="55">
                  <c:v>0.1615</c:v>
                </c:pt>
                <c:pt idx="56">
                  <c:v>0.1409</c:v>
                </c:pt>
                <c:pt idx="57">
                  <c:v>0.1227</c:v>
                </c:pt>
                <c:pt idx="58">
                  <c:v>0.2407</c:v>
                </c:pt>
                <c:pt idx="59">
                  <c:v>0.36109999999999998</c:v>
                </c:pt>
                <c:pt idx="60">
                  <c:v>0.44030000000000002</c:v>
                </c:pt>
                <c:pt idx="61">
                  <c:v>0.42680000000000001</c:v>
                </c:pt>
                <c:pt idx="62">
                  <c:v>0.34839999999999999</c:v>
                </c:pt>
                <c:pt idx="63">
                  <c:v>0.27400000000000002</c:v>
                </c:pt>
                <c:pt idx="64">
                  <c:v>0.4672</c:v>
                </c:pt>
                <c:pt idx="65">
                  <c:v>0.81330000000000002</c:v>
                </c:pt>
                <c:pt idx="66">
                  <c:v>1.1990000000000001</c:v>
                </c:pt>
                <c:pt idx="67">
                  <c:v>1.5467</c:v>
                </c:pt>
                <c:pt idx="68">
                  <c:v>1.8215999999999999</c:v>
                </c:pt>
                <c:pt idx="69">
                  <c:v>2.1059000000000001</c:v>
                </c:pt>
                <c:pt idx="70">
                  <c:v>2.2572000000000001</c:v>
                </c:pt>
                <c:pt idx="71">
                  <c:v>2.2936000000000001</c:v>
                </c:pt>
                <c:pt idx="72">
                  <c:v>2.3498000000000001</c:v>
                </c:pt>
                <c:pt idx="73">
                  <c:v>2.3902000000000001</c:v>
                </c:pt>
                <c:pt idx="74">
                  <c:v>2.4781</c:v>
                </c:pt>
                <c:pt idx="75">
                  <c:v>2.7814999999999999</c:v>
                </c:pt>
                <c:pt idx="76">
                  <c:v>2.3704000000000001</c:v>
                </c:pt>
                <c:pt idx="77">
                  <c:v>2.5049999999999999</c:v>
                </c:pt>
                <c:pt idx="78">
                  <c:v>2.6143000000000001</c:v>
                </c:pt>
                <c:pt idx="79">
                  <c:v>2.5905999999999998</c:v>
                </c:pt>
                <c:pt idx="80">
                  <c:v>2.4851999999999999</c:v>
                </c:pt>
                <c:pt idx="81">
                  <c:v>2.5771000000000002</c:v>
                </c:pt>
                <c:pt idx="82">
                  <c:v>2.5573000000000001</c:v>
                </c:pt>
                <c:pt idx="83">
                  <c:v>2.4464000000000001</c:v>
                </c:pt>
                <c:pt idx="84">
                  <c:v>2.5011000000000001</c:v>
                </c:pt>
                <c:pt idx="85">
                  <c:v>2.3925999999999998</c:v>
                </c:pt>
                <c:pt idx="86">
                  <c:v>2.1240999999999999</c:v>
                </c:pt>
                <c:pt idx="87">
                  <c:v>2.2761999999999998</c:v>
                </c:pt>
                <c:pt idx="88">
                  <c:v>2.6231</c:v>
                </c:pt>
                <c:pt idx="89">
                  <c:v>2.7917999999999998</c:v>
                </c:pt>
                <c:pt idx="90">
                  <c:v>2.8005</c:v>
                </c:pt>
                <c:pt idx="91">
                  <c:v>2.8622000000000001</c:v>
                </c:pt>
                <c:pt idx="92">
                  <c:v>2.8456000000000001</c:v>
                </c:pt>
                <c:pt idx="93">
                  <c:v>2.8559000000000001</c:v>
                </c:pt>
                <c:pt idx="94">
                  <c:v>2.8384999999999998</c:v>
                </c:pt>
                <c:pt idx="95">
                  <c:v>2.8614000000000002</c:v>
                </c:pt>
                <c:pt idx="96">
                  <c:v>2.8258000000000001</c:v>
                </c:pt>
                <c:pt idx="97">
                  <c:v>2.8614000000000002</c:v>
                </c:pt>
                <c:pt idx="98">
                  <c:v>2.8210999999999999</c:v>
                </c:pt>
                <c:pt idx="99">
                  <c:v>2.7395</c:v>
                </c:pt>
                <c:pt idx="100">
                  <c:v>2.8218000000000001</c:v>
                </c:pt>
                <c:pt idx="101">
                  <c:v>2.8986999999999998</c:v>
                </c:pt>
                <c:pt idx="102">
                  <c:v>2.8384999999999998</c:v>
                </c:pt>
                <c:pt idx="103">
                  <c:v>2.8805000000000001</c:v>
                </c:pt>
                <c:pt idx="104">
                  <c:v>2.8733</c:v>
                </c:pt>
                <c:pt idx="105">
                  <c:v>2.8195000000000001</c:v>
                </c:pt>
                <c:pt idx="106">
                  <c:v>2.8314000000000004</c:v>
                </c:pt>
                <c:pt idx="107">
                  <c:v>2.8123</c:v>
                </c:pt>
                <c:pt idx="108">
                  <c:v>2.7688000000000001</c:v>
                </c:pt>
                <c:pt idx="109">
                  <c:v>2.4883999999999999</c:v>
                </c:pt>
                <c:pt idx="110">
                  <c:v>2.1890000000000001</c:v>
                </c:pt>
                <c:pt idx="111">
                  <c:v>2.0386000000000002</c:v>
                </c:pt>
                <c:pt idx="112">
                  <c:v>1.8889</c:v>
                </c:pt>
                <c:pt idx="113">
                  <c:v>1.8501000000000001</c:v>
                </c:pt>
                <c:pt idx="114">
                  <c:v>1.9974000000000001</c:v>
                </c:pt>
                <c:pt idx="115">
                  <c:v>2.1842999999999999</c:v>
                </c:pt>
                <c:pt idx="116">
                  <c:v>2.3157999999999999</c:v>
                </c:pt>
                <c:pt idx="117">
                  <c:v>2.4575</c:v>
                </c:pt>
                <c:pt idx="118">
                  <c:v>2.5977000000000001</c:v>
                </c:pt>
                <c:pt idx="119">
                  <c:v>2.7688000000000001</c:v>
                </c:pt>
                <c:pt idx="120">
                  <c:v>2.8725000000000001</c:v>
                </c:pt>
                <c:pt idx="121">
                  <c:v>2.9216000000000002</c:v>
                </c:pt>
                <c:pt idx="122">
                  <c:v>2.9731000000000001</c:v>
                </c:pt>
                <c:pt idx="123">
                  <c:v>2.9754999999999998</c:v>
                </c:pt>
                <c:pt idx="124">
                  <c:v>3.0348999999999999</c:v>
                </c:pt>
                <c:pt idx="125">
                  <c:v>3.0507</c:v>
                </c:pt>
                <c:pt idx="126">
                  <c:v>3.0642</c:v>
                </c:pt>
                <c:pt idx="127">
                  <c:v>3.0872000000000002</c:v>
                </c:pt>
                <c:pt idx="128">
                  <c:v>3.8999999999999998E-3</c:v>
                </c:pt>
                <c:pt idx="129">
                  <c:v>1.5894999999999999</c:v>
                </c:pt>
                <c:pt idx="130">
                  <c:v>2.8812000000000002</c:v>
                </c:pt>
                <c:pt idx="131">
                  <c:v>3.0150999999999999</c:v>
                </c:pt>
                <c:pt idx="132">
                  <c:v>3.0301</c:v>
                </c:pt>
                <c:pt idx="133">
                  <c:v>3.0697000000000001</c:v>
                </c:pt>
                <c:pt idx="134">
                  <c:v>3.0396000000000001</c:v>
                </c:pt>
                <c:pt idx="135">
                  <c:v>2.9611999999999998</c:v>
                </c:pt>
                <c:pt idx="136">
                  <c:v>2.9849999999999999</c:v>
                </c:pt>
                <c:pt idx="137">
                  <c:v>2.3418999999999999</c:v>
                </c:pt>
                <c:pt idx="138">
                  <c:v>2.3521999999999998</c:v>
                </c:pt>
                <c:pt idx="139">
                  <c:v>2.3616999999999999</c:v>
                </c:pt>
                <c:pt idx="140">
                  <c:v>2.3473999999999999</c:v>
                </c:pt>
                <c:pt idx="141">
                  <c:v>2.3521999999999998</c:v>
                </c:pt>
                <c:pt idx="142">
                  <c:v>2.3696000000000002</c:v>
                </c:pt>
                <c:pt idx="143">
                  <c:v>2.3323999999999998</c:v>
                </c:pt>
                <c:pt idx="144">
                  <c:v>2.2713999999999999</c:v>
                </c:pt>
                <c:pt idx="145">
                  <c:v>2.1867000000000001</c:v>
                </c:pt>
                <c:pt idx="146">
                  <c:v>2.0480999999999998</c:v>
                </c:pt>
                <c:pt idx="147">
                  <c:v>2.0552000000000001</c:v>
                </c:pt>
                <c:pt idx="148">
                  <c:v>2.2421000000000002</c:v>
                </c:pt>
                <c:pt idx="149">
                  <c:v>2.2753999999999999</c:v>
                </c:pt>
                <c:pt idx="150">
                  <c:v>2.2334000000000001</c:v>
                </c:pt>
                <c:pt idx="151">
                  <c:v>2.1716000000000002</c:v>
                </c:pt>
                <c:pt idx="152">
                  <c:v>2.1747999999999998</c:v>
                </c:pt>
                <c:pt idx="153">
                  <c:v>2.2951999999999999</c:v>
                </c:pt>
                <c:pt idx="154">
                  <c:v>2.3212999999999999</c:v>
                </c:pt>
                <c:pt idx="155">
                  <c:v>2.4068000000000001</c:v>
                </c:pt>
                <c:pt idx="156">
                  <c:v>2.4314</c:v>
                </c:pt>
                <c:pt idx="157">
                  <c:v>2.4361000000000002</c:v>
                </c:pt>
                <c:pt idx="158">
                  <c:v>2.4377</c:v>
                </c:pt>
                <c:pt idx="159">
                  <c:v>2.4622999999999999</c:v>
                </c:pt>
                <c:pt idx="160">
                  <c:v>2.4321999999999999</c:v>
                </c:pt>
                <c:pt idx="161">
                  <c:v>2.4678</c:v>
                </c:pt>
                <c:pt idx="162">
                  <c:v>2.4718</c:v>
                </c:pt>
                <c:pt idx="163">
                  <c:v>2.4552</c:v>
                </c:pt>
                <c:pt idx="164">
                  <c:v>2.4512</c:v>
                </c:pt>
                <c:pt idx="165">
                  <c:v>2.4314</c:v>
                </c:pt>
                <c:pt idx="166">
                  <c:v>2.4338000000000002</c:v>
                </c:pt>
                <c:pt idx="167">
                  <c:v>2.4552</c:v>
                </c:pt>
                <c:pt idx="168">
                  <c:v>2.4060000000000001</c:v>
                </c:pt>
                <c:pt idx="169">
                  <c:v>2.452</c:v>
                </c:pt>
                <c:pt idx="170">
                  <c:v>2.4607000000000001</c:v>
                </c:pt>
                <c:pt idx="171">
                  <c:v>2.4639000000000002</c:v>
                </c:pt>
                <c:pt idx="172">
                  <c:v>2.4693999999999998</c:v>
                </c:pt>
                <c:pt idx="173">
                  <c:v>2.5470000000000002</c:v>
                </c:pt>
                <c:pt idx="174">
                  <c:v>2.5952999999999999</c:v>
                </c:pt>
                <c:pt idx="175">
                  <c:v>2.65</c:v>
                </c:pt>
                <c:pt idx="176">
                  <c:v>2.6705999999999999</c:v>
                </c:pt>
                <c:pt idx="177">
                  <c:v>2.6888000000000001</c:v>
                </c:pt>
                <c:pt idx="178">
                  <c:v>2.6539000000000001</c:v>
                </c:pt>
                <c:pt idx="179">
                  <c:v>2.665</c:v>
                </c:pt>
                <c:pt idx="180">
                  <c:v>2.6966999999999999</c:v>
                </c:pt>
                <c:pt idx="181">
                  <c:v>2.7355</c:v>
                </c:pt>
                <c:pt idx="182">
                  <c:v>2.7355</c:v>
                </c:pt>
                <c:pt idx="183">
                  <c:v>2.7069999999999999</c:v>
                </c:pt>
                <c:pt idx="184">
                  <c:v>2.7164999999999999</c:v>
                </c:pt>
                <c:pt idx="185">
                  <c:v>2.7363</c:v>
                </c:pt>
                <c:pt idx="186">
                  <c:v>2.7442000000000002</c:v>
                </c:pt>
                <c:pt idx="187">
                  <c:v>2.7132999999999998</c:v>
                </c:pt>
                <c:pt idx="188">
                  <c:v>2.7656000000000001</c:v>
                </c:pt>
                <c:pt idx="189">
                  <c:v>2.7069999999999999</c:v>
                </c:pt>
                <c:pt idx="190">
                  <c:v>2.7339000000000002</c:v>
                </c:pt>
                <c:pt idx="191">
                  <c:v>2.7791000000000001</c:v>
                </c:pt>
                <c:pt idx="192">
                  <c:v>2.7766999999999999</c:v>
                </c:pt>
                <c:pt idx="193">
                  <c:v>2.7648000000000001</c:v>
                </c:pt>
                <c:pt idx="194">
                  <c:v>2.806</c:v>
                </c:pt>
                <c:pt idx="195">
                  <c:v>2.7616999999999998</c:v>
                </c:pt>
                <c:pt idx="196">
                  <c:v>2.7875999999999999</c:v>
                </c:pt>
                <c:pt idx="197">
                  <c:v>2.7783000000000002</c:v>
                </c:pt>
                <c:pt idx="198">
                  <c:v>2.7940999999999998</c:v>
                </c:pt>
                <c:pt idx="199">
                  <c:v>2.8083999999999998</c:v>
                </c:pt>
                <c:pt idx="200">
                  <c:v>2.7528999999999999</c:v>
                </c:pt>
                <c:pt idx="201">
                  <c:v>2.7561</c:v>
                </c:pt>
                <c:pt idx="202">
                  <c:v>2.7989999999999999</c:v>
                </c:pt>
                <c:pt idx="203">
                  <c:v>2.7862</c:v>
                </c:pt>
                <c:pt idx="204">
                  <c:v>2.8210999999999999</c:v>
                </c:pt>
                <c:pt idx="205">
                  <c:v>2.8092000000000001</c:v>
                </c:pt>
                <c:pt idx="206">
                  <c:v>2.8108</c:v>
                </c:pt>
                <c:pt idx="207">
                  <c:v>2.8290000000000002</c:v>
                </c:pt>
                <c:pt idx="208">
                  <c:v>2.8424</c:v>
                </c:pt>
                <c:pt idx="209">
                  <c:v>2.8464</c:v>
                </c:pt>
                <c:pt idx="210">
                  <c:v>2.8843999999999999</c:v>
                </c:pt>
                <c:pt idx="211">
                  <c:v>2.8534999999999999</c:v>
                </c:pt>
                <c:pt idx="212">
                  <c:v>2.8439999999999999</c:v>
                </c:pt>
                <c:pt idx="213">
                  <c:v>2.8852000000000002</c:v>
                </c:pt>
                <c:pt idx="214">
                  <c:v>2.8812000000000002</c:v>
                </c:pt>
                <c:pt idx="215">
                  <c:v>2.8938999999999999</c:v>
                </c:pt>
                <c:pt idx="216">
                  <c:v>2.8860000000000001</c:v>
                </c:pt>
                <c:pt idx="217">
                  <c:v>2.8892000000000002</c:v>
                </c:pt>
                <c:pt idx="218">
                  <c:v>2.8852000000000002</c:v>
                </c:pt>
                <c:pt idx="219">
                  <c:v>2.8740000000000001</c:v>
                </c:pt>
                <c:pt idx="220">
                  <c:v>2.9232</c:v>
                </c:pt>
                <c:pt idx="221">
                  <c:v>2.9140000000000001</c:v>
                </c:pt>
                <c:pt idx="222">
                  <c:v>2.9152999999999998</c:v>
                </c:pt>
                <c:pt idx="223">
                  <c:v>2.9192999999999998</c:v>
                </c:pt>
                <c:pt idx="224">
                  <c:v>2.8875999999999999</c:v>
                </c:pt>
                <c:pt idx="225">
                  <c:v>2.9113000000000002</c:v>
                </c:pt>
                <c:pt idx="226">
                  <c:v>2.9207999999999998</c:v>
                </c:pt>
                <c:pt idx="227">
                  <c:v>2.9413999999999998</c:v>
                </c:pt>
                <c:pt idx="228">
                  <c:v>2.9904999999999999</c:v>
                </c:pt>
                <c:pt idx="229">
                  <c:v>2.9826000000000001</c:v>
                </c:pt>
                <c:pt idx="230">
                  <c:v>2.9287999999999998</c:v>
                </c:pt>
                <c:pt idx="231">
                  <c:v>2.9485999999999999</c:v>
                </c:pt>
                <c:pt idx="232">
                  <c:v>2.9771000000000001</c:v>
                </c:pt>
                <c:pt idx="233">
                  <c:v>2.9611999999999998</c:v>
                </c:pt>
                <c:pt idx="234">
                  <c:v>2.9588999999999999</c:v>
                </c:pt>
                <c:pt idx="235">
                  <c:v>2.9557000000000002</c:v>
                </c:pt>
                <c:pt idx="236">
                  <c:v>2.9952999999999999</c:v>
                </c:pt>
                <c:pt idx="237">
                  <c:v>2.9683999999999999</c:v>
                </c:pt>
                <c:pt idx="238">
                  <c:v>2.9287999999999998</c:v>
                </c:pt>
                <c:pt idx="239">
                  <c:v>2.9319000000000002</c:v>
                </c:pt>
                <c:pt idx="240">
                  <c:v>2.9573</c:v>
                </c:pt>
                <c:pt idx="241">
                  <c:v>2.9992999999999999</c:v>
                </c:pt>
                <c:pt idx="242">
                  <c:v>2.9952999999999999</c:v>
                </c:pt>
                <c:pt idx="243">
                  <c:v>2.9849999999999999</c:v>
                </c:pt>
                <c:pt idx="244">
                  <c:v>2.9588999999999999</c:v>
                </c:pt>
                <c:pt idx="245">
                  <c:v>3.008</c:v>
                </c:pt>
                <c:pt idx="246">
                  <c:v>2.9984999999999999</c:v>
                </c:pt>
                <c:pt idx="247">
                  <c:v>2.9849999999999999</c:v>
                </c:pt>
                <c:pt idx="248">
                  <c:v>3.0055999999999998</c:v>
                </c:pt>
                <c:pt idx="249">
                  <c:v>2.9969000000000001</c:v>
                </c:pt>
                <c:pt idx="250">
                  <c:v>3.0316999999999998</c:v>
                </c:pt>
                <c:pt idx="251">
                  <c:v>3.0129999999999999</c:v>
                </c:pt>
                <c:pt idx="252">
                  <c:v>3.0007999999999999</c:v>
                </c:pt>
                <c:pt idx="253">
                  <c:v>3.0206</c:v>
                </c:pt>
                <c:pt idx="254">
                  <c:v>3.02</c:v>
                </c:pt>
                <c:pt idx="255">
                  <c:v>2.9834000000000001</c:v>
                </c:pt>
                <c:pt idx="256">
                  <c:v>3.0261999999999998</c:v>
                </c:pt>
                <c:pt idx="257">
                  <c:v>3.0682</c:v>
                </c:pt>
                <c:pt idx="258">
                  <c:v>3.0253999999999999</c:v>
                </c:pt>
                <c:pt idx="259">
                  <c:v>3.0564</c:v>
                </c:pt>
                <c:pt idx="260">
                  <c:v>3.0851999999999999</c:v>
                </c:pt>
                <c:pt idx="261">
                  <c:v>3.0572999999999997</c:v>
                </c:pt>
                <c:pt idx="262">
                  <c:v>3.0870000000000002</c:v>
                </c:pt>
                <c:pt idx="263">
                  <c:v>3.1284000000000001</c:v>
                </c:pt>
                <c:pt idx="264">
                  <c:v>3.0870000000000002</c:v>
                </c:pt>
                <c:pt idx="265">
                  <c:v>3.1383000000000001</c:v>
                </c:pt>
                <c:pt idx="266">
                  <c:v>3.1428000000000003</c:v>
                </c:pt>
                <c:pt idx="267">
                  <c:v>3.1284000000000001</c:v>
                </c:pt>
                <c:pt idx="268">
                  <c:v>3.1734</c:v>
                </c:pt>
                <c:pt idx="269">
                  <c:v>3.1877999999999997</c:v>
                </c:pt>
                <c:pt idx="270">
                  <c:v>3.2076000000000002</c:v>
                </c:pt>
                <c:pt idx="271">
                  <c:v>3.1688999999999998</c:v>
                </c:pt>
                <c:pt idx="272">
                  <c:v>3.1995</c:v>
                </c:pt>
                <c:pt idx="273">
                  <c:v>3.2237999999999998</c:v>
                </c:pt>
                <c:pt idx="274">
                  <c:v>3.2166000000000001</c:v>
                </c:pt>
                <c:pt idx="275">
                  <c:v>3.2121</c:v>
                </c:pt>
                <c:pt idx="276">
                  <c:v>3.0093999999999999</c:v>
                </c:pt>
                <c:pt idx="277">
                  <c:v>2.9851000000000001</c:v>
                </c:pt>
                <c:pt idx="278">
                  <c:v>2.9868999999999999</c:v>
                </c:pt>
                <c:pt idx="279">
                  <c:v>3.0255999999999998</c:v>
                </c:pt>
                <c:pt idx="280">
                  <c:v>3.0615999999999999</c:v>
                </c:pt>
                <c:pt idx="281">
                  <c:v>3.0444999999999998</c:v>
                </c:pt>
                <c:pt idx="282">
                  <c:v>3.0714999999999999</c:v>
                </c:pt>
                <c:pt idx="283">
                  <c:v>3.0760000000000001</c:v>
                </c:pt>
                <c:pt idx="284">
                  <c:v>3.0354999999999999</c:v>
                </c:pt>
                <c:pt idx="285">
                  <c:v>3.1021000000000001</c:v>
                </c:pt>
                <c:pt idx="286">
                  <c:v>3.0417999999999998</c:v>
                </c:pt>
                <c:pt idx="287">
                  <c:v>3.1444000000000001</c:v>
                </c:pt>
                <c:pt idx="288">
                  <c:v>3.0912999999999999</c:v>
                </c:pt>
                <c:pt idx="289">
                  <c:v>3.0750999999999995</c:v>
                </c:pt>
                <c:pt idx="290">
                  <c:v>3.1057000000000001</c:v>
                </c:pt>
                <c:pt idx="291">
                  <c:v>3.0526</c:v>
                </c:pt>
                <c:pt idx="292">
                  <c:v>3.1362999999999999</c:v>
                </c:pt>
                <c:pt idx="293">
                  <c:v>3.0868000000000002</c:v>
                </c:pt>
                <c:pt idx="294">
                  <c:v>3.1362999999999999</c:v>
                </c:pt>
                <c:pt idx="295">
                  <c:v>3.1254999999999997</c:v>
                </c:pt>
                <c:pt idx="296">
                  <c:v>3.1623999999999999</c:v>
                </c:pt>
                <c:pt idx="297">
                  <c:v>3.1246</c:v>
                </c:pt>
                <c:pt idx="298">
                  <c:v>3.1552000000000002</c:v>
                </c:pt>
                <c:pt idx="299">
                  <c:v>3.1381000000000001</c:v>
                </c:pt>
                <c:pt idx="300">
                  <c:v>3.1560999999999999</c:v>
                </c:pt>
                <c:pt idx="301">
                  <c:v>3.1317999999999997</c:v>
                </c:pt>
                <c:pt idx="302">
                  <c:v>3.0993999999999997</c:v>
                </c:pt>
                <c:pt idx="303">
                  <c:v>3.0669999999999997</c:v>
                </c:pt>
                <c:pt idx="304">
                  <c:v>3.1120000000000001</c:v>
                </c:pt>
                <c:pt idx="305">
                  <c:v>3.13</c:v>
                </c:pt>
                <c:pt idx="306">
                  <c:v>3.1101999999999999</c:v>
                </c:pt>
                <c:pt idx="307">
                  <c:v>3.13</c:v>
                </c:pt>
                <c:pt idx="308">
                  <c:v>3.1650999999999998</c:v>
                </c:pt>
                <c:pt idx="309">
                  <c:v>3.1902999999999997</c:v>
                </c:pt>
                <c:pt idx="310">
                  <c:v>3.1875999999999998</c:v>
                </c:pt>
                <c:pt idx="311">
                  <c:v>3.1930000000000001</c:v>
                </c:pt>
                <c:pt idx="312">
                  <c:v>3.1444000000000001</c:v>
                </c:pt>
                <c:pt idx="313">
                  <c:v>3.1812999999999998</c:v>
                </c:pt>
                <c:pt idx="314">
                  <c:v>3.2199999999999998</c:v>
                </c:pt>
                <c:pt idx="315">
                  <c:v>3.2010999999999998</c:v>
                </c:pt>
                <c:pt idx="316">
                  <c:v>3.1777000000000002</c:v>
                </c:pt>
                <c:pt idx="317">
                  <c:v>3.2290000000000001</c:v>
                </c:pt>
                <c:pt idx="318">
                  <c:v>3.1749999999999998</c:v>
                </c:pt>
                <c:pt idx="319">
                  <c:v>3.2334999999999998</c:v>
                </c:pt>
                <c:pt idx="320">
                  <c:v>3.2029000000000001</c:v>
                </c:pt>
                <c:pt idx="321">
                  <c:v>3.2029000000000001</c:v>
                </c:pt>
                <c:pt idx="322">
                  <c:v>3.2451999999999996</c:v>
                </c:pt>
                <c:pt idx="323">
                  <c:v>3.1993</c:v>
                </c:pt>
                <c:pt idx="324">
                  <c:v>3.2101000000000002</c:v>
                </c:pt>
                <c:pt idx="325">
                  <c:v>3.1974999999999998</c:v>
                </c:pt>
                <c:pt idx="326">
                  <c:v>3.2082999999999999</c:v>
                </c:pt>
                <c:pt idx="327">
                  <c:v>3.3028</c:v>
                </c:pt>
                <c:pt idx="328">
                  <c:v>3.2955999999999999</c:v>
                </c:pt>
                <c:pt idx="329">
                  <c:v>3.2479</c:v>
                </c:pt>
                <c:pt idx="330">
                  <c:v>3.2857000000000003</c:v>
                </c:pt>
                <c:pt idx="331">
                  <c:v>3.2532999999999999</c:v>
                </c:pt>
                <c:pt idx="332">
                  <c:v>3.2749000000000001</c:v>
                </c:pt>
                <c:pt idx="333">
                  <c:v>3.2505999999999999</c:v>
                </c:pt>
                <c:pt idx="334">
                  <c:v>3.2254</c:v>
                </c:pt>
                <c:pt idx="335">
                  <c:v>3.3414999999999999</c:v>
                </c:pt>
                <c:pt idx="336">
                  <c:v>3.2550999999999997</c:v>
                </c:pt>
                <c:pt idx="337">
                  <c:v>3.2244999999999999</c:v>
                </c:pt>
                <c:pt idx="338">
                  <c:v>3.2847999999999997</c:v>
                </c:pt>
                <c:pt idx="339">
                  <c:v>3.2766999999999999</c:v>
                </c:pt>
                <c:pt idx="340">
                  <c:v>3.2883999999999998</c:v>
                </c:pt>
                <c:pt idx="341">
                  <c:v>3.2938000000000001</c:v>
                </c:pt>
                <c:pt idx="342">
                  <c:v>3.2793999999999999</c:v>
                </c:pt>
                <c:pt idx="343">
                  <c:v>3.2721999999999998</c:v>
                </c:pt>
                <c:pt idx="344">
                  <c:v>3.2847999999999997</c:v>
                </c:pt>
                <c:pt idx="345">
                  <c:v>3.2641</c:v>
                </c:pt>
                <c:pt idx="346">
                  <c:v>3.1671</c:v>
                </c:pt>
                <c:pt idx="347">
                  <c:v>2.9166000000000003</c:v>
                </c:pt>
                <c:pt idx="348">
                  <c:v>2.8869000000000002</c:v>
                </c:pt>
                <c:pt idx="349">
                  <c:v>2.9742000000000002</c:v>
                </c:pt>
                <c:pt idx="350">
                  <c:v>3.0093000000000001</c:v>
                </c:pt>
                <c:pt idx="351">
                  <c:v>3.0795000000000003</c:v>
                </c:pt>
                <c:pt idx="352">
                  <c:v>3.0867</c:v>
                </c:pt>
                <c:pt idx="353">
                  <c:v>3.0705000000000005</c:v>
                </c:pt>
                <c:pt idx="354">
                  <c:v>3.0633000000000004</c:v>
                </c:pt>
                <c:pt idx="355">
                  <c:v>3.1038000000000001</c:v>
                </c:pt>
                <c:pt idx="356">
                  <c:v>3.1263000000000001</c:v>
                </c:pt>
                <c:pt idx="357">
                  <c:v>3.1830000000000003</c:v>
                </c:pt>
                <c:pt idx="358">
                  <c:v>3.1785000000000005</c:v>
                </c:pt>
                <c:pt idx="359">
                  <c:v>3.1695000000000002</c:v>
                </c:pt>
                <c:pt idx="360">
                  <c:v>3.1443000000000003</c:v>
                </c:pt>
                <c:pt idx="361">
                  <c:v>3.1920000000000002</c:v>
                </c:pt>
                <c:pt idx="362">
                  <c:v>3.1668000000000003</c:v>
                </c:pt>
                <c:pt idx="363">
                  <c:v>3.2055000000000002</c:v>
                </c:pt>
                <c:pt idx="364">
                  <c:v>3.1596000000000002</c:v>
                </c:pt>
                <c:pt idx="365">
                  <c:v>3.1038000000000001</c:v>
                </c:pt>
                <c:pt idx="366">
                  <c:v>3.1398000000000001</c:v>
                </c:pt>
                <c:pt idx="367">
                  <c:v>3.0741000000000005</c:v>
                </c:pt>
                <c:pt idx="368">
                  <c:v>3.1353000000000004</c:v>
                </c:pt>
                <c:pt idx="369">
                  <c:v>3.1461000000000006</c:v>
                </c:pt>
                <c:pt idx="370">
                  <c:v>3.1893000000000002</c:v>
                </c:pt>
                <c:pt idx="371">
                  <c:v>3.1623000000000001</c:v>
                </c:pt>
                <c:pt idx="372">
                  <c:v>3.1083000000000003</c:v>
                </c:pt>
                <c:pt idx="373">
                  <c:v>3.0732000000000004</c:v>
                </c:pt>
                <c:pt idx="374">
                  <c:v>3.2010000000000005</c:v>
                </c:pt>
                <c:pt idx="375">
                  <c:v>3.2172000000000001</c:v>
                </c:pt>
                <c:pt idx="376">
                  <c:v>3.2307000000000001</c:v>
                </c:pt>
                <c:pt idx="377">
                  <c:v>3.2163000000000004</c:v>
                </c:pt>
                <c:pt idx="378">
                  <c:v>3.1524000000000001</c:v>
                </c:pt>
                <c:pt idx="379">
                  <c:v>3.1578000000000004</c:v>
                </c:pt>
                <c:pt idx="380">
                  <c:v>3.1290000000000004</c:v>
                </c:pt>
                <c:pt idx="381">
                  <c:v>3.1353000000000004</c:v>
                </c:pt>
                <c:pt idx="382">
                  <c:v>3.1893000000000002</c:v>
                </c:pt>
                <c:pt idx="383">
                  <c:v>3.1605000000000003</c:v>
                </c:pt>
                <c:pt idx="384">
                  <c:v>3.1839000000000004</c:v>
                </c:pt>
                <c:pt idx="385">
                  <c:v>3.1920000000000002</c:v>
                </c:pt>
                <c:pt idx="386">
                  <c:v>3.1857000000000006</c:v>
                </c:pt>
                <c:pt idx="387">
                  <c:v>3.1785000000000005</c:v>
                </c:pt>
                <c:pt idx="388">
                  <c:v>3.2478000000000002</c:v>
                </c:pt>
                <c:pt idx="389">
                  <c:v>3.1641000000000004</c:v>
                </c:pt>
                <c:pt idx="390">
                  <c:v>3.1785000000000005</c:v>
                </c:pt>
                <c:pt idx="391">
                  <c:v>3.2145000000000001</c:v>
                </c:pt>
                <c:pt idx="392">
                  <c:v>3.2523000000000004</c:v>
                </c:pt>
                <c:pt idx="393">
                  <c:v>3.1902000000000004</c:v>
                </c:pt>
                <c:pt idx="394">
                  <c:v>3.2451000000000003</c:v>
                </c:pt>
                <c:pt idx="395">
                  <c:v>3.2190000000000003</c:v>
                </c:pt>
                <c:pt idx="396">
                  <c:v>3.2397</c:v>
                </c:pt>
                <c:pt idx="397">
                  <c:v>3.1857000000000006</c:v>
                </c:pt>
                <c:pt idx="398">
                  <c:v>3.1776</c:v>
                </c:pt>
                <c:pt idx="399">
                  <c:v>3.2199000000000004</c:v>
                </c:pt>
                <c:pt idx="400">
                  <c:v>3.2397</c:v>
                </c:pt>
                <c:pt idx="401">
                  <c:v>3.3198000000000003</c:v>
                </c:pt>
                <c:pt idx="402">
                  <c:v>3.2883000000000004</c:v>
                </c:pt>
                <c:pt idx="403">
                  <c:v>3.1920000000000002</c:v>
                </c:pt>
                <c:pt idx="404">
                  <c:v>3.1875000000000004</c:v>
                </c:pt>
                <c:pt idx="405">
                  <c:v>3.2451000000000003</c:v>
                </c:pt>
                <c:pt idx="406">
                  <c:v>3.2226000000000004</c:v>
                </c:pt>
                <c:pt idx="407">
                  <c:v>3.2424000000000004</c:v>
                </c:pt>
                <c:pt idx="408">
                  <c:v>3.2433000000000001</c:v>
                </c:pt>
                <c:pt idx="409">
                  <c:v>3.2262000000000004</c:v>
                </c:pt>
                <c:pt idx="410">
                  <c:v>3.1713000000000005</c:v>
                </c:pt>
                <c:pt idx="411">
                  <c:v>3.2235000000000005</c:v>
                </c:pt>
                <c:pt idx="412">
                  <c:v>3.1920000000000002</c:v>
                </c:pt>
                <c:pt idx="413">
                  <c:v>3.2406000000000006</c:v>
                </c:pt>
                <c:pt idx="414">
                  <c:v>3.2379000000000002</c:v>
                </c:pt>
                <c:pt idx="415">
                  <c:v>3.2658000000000005</c:v>
                </c:pt>
                <c:pt idx="416">
                  <c:v>3.1964999999999999</c:v>
                </c:pt>
                <c:pt idx="417">
                  <c:v>3.2028000000000003</c:v>
                </c:pt>
                <c:pt idx="418">
                  <c:v>3.1587000000000001</c:v>
                </c:pt>
                <c:pt idx="419">
                  <c:v>3.1524000000000001</c:v>
                </c:pt>
                <c:pt idx="420">
                  <c:v>3.2019000000000002</c:v>
                </c:pt>
                <c:pt idx="421">
                  <c:v>3.2379000000000002</c:v>
                </c:pt>
                <c:pt idx="422">
                  <c:v>3.2136</c:v>
                </c:pt>
                <c:pt idx="423">
                  <c:v>3.2370000000000005</c:v>
                </c:pt>
                <c:pt idx="424">
                  <c:v>3.1776</c:v>
                </c:pt>
                <c:pt idx="425">
                  <c:v>3.2316000000000003</c:v>
                </c:pt>
                <c:pt idx="426">
                  <c:v>3.1515000000000004</c:v>
                </c:pt>
                <c:pt idx="427">
                  <c:v>3.2000999999999999</c:v>
                </c:pt>
                <c:pt idx="428">
                  <c:v>3.2073</c:v>
                </c:pt>
                <c:pt idx="429">
                  <c:v>3.2586000000000004</c:v>
                </c:pt>
                <c:pt idx="430">
                  <c:v>3.1928999999999998</c:v>
                </c:pt>
                <c:pt idx="431">
                  <c:v>3.2288999999999999</c:v>
                </c:pt>
                <c:pt idx="432">
                  <c:v>3.2280000000000002</c:v>
                </c:pt>
                <c:pt idx="433">
                  <c:v>3.2208000000000001</c:v>
                </c:pt>
                <c:pt idx="434">
                  <c:v>3.1947000000000001</c:v>
                </c:pt>
                <c:pt idx="435">
                  <c:v>3.1650000000000005</c:v>
                </c:pt>
                <c:pt idx="436">
                  <c:v>2.9211000000000005</c:v>
                </c:pt>
                <c:pt idx="437">
                  <c:v>2.9148000000000005</c:v>
                </c:pt>
                <c:pt idx="438">
                  <c:v>3.1995</c:v>
                </c:pt>
                <c:pt idx="439">
                  <c:v>3.1968000000000001</c:v>
                </c:pt>
                <c:pt idx="440">
                  <c:v>3.1680000000000001</c:v>
                </c:pt>
                <c:pt idx="441">
                  <c:v>3.2589000000000001</c:v>
                </c:pt>
                <c:pt idx="442">
                  <c:v>3.2273999999999998</c:v>
                </c:pt>
                <c:pt idx="443">
                  <c:v>3.2076000000000002</c:v>
                </c:pt>
                <c:pt idx="444">
                  <c:v>3.2229000000000001</c:v>
                </c:pt>
                <c:pt idx="445">
                  <c:v>3.2273999999999998</c:v>
                </c:pt>
                <c:pt idx="446">
                  <c:v>3.2319000000000004</c:v>
                </c:pt>
                <c:pt idx="447">
                  <c:v>3.2625000000000002</c:v>
                </c:pt>
                <c:pt idx="448">
                  <c:v>3.2499000000000002</c:v>
                </c:pt>
                <c:pt idx="449">
                  <c:v>3.2454000000000001</c:v>
                </c:pt>
                <c:pt idx="450">
                  <c:v>3.2273999999999998</c:v>
                </c:pt>
                <c:pt idx="451">
                  <c:v>3.2589000000000001</c:v>
                </c:pt>
                <c:pt idx="452">
                  <c:v>3.2957999999999998</c:v>
                </c:pt>
                <c:pt idx="453">
                  <c:v>3.2706</c:v>
                </c:pt>
                <c:pt idx="454">
                  <c:v>3.3182999999999998</c:v>
                </c:pt>
                <c:pt idx="455">
                  <c:v>3.3003</c:v>
                </c:pt>
                <c:pt idx="456">
                  <c:v>3.339</c:v>
                </c:pt>
                <c:pt idx="457">
                  <c:v>3.294</c:v>
                </c:pt>
                <c:pt idx="458">
                  <c:v>3.3029999999999999</c:v>
                </c:pt>
                <c:pt idx="459">
                  <c:v>3.3146999999999998</c:v>
                </c:pt>
                <c:pt idx="460">
                  <c:v>3.3246000000000002</c:v>
                </c:pt>
                <c:pt idx="461">
                  <c:v>3.2993999999999999</c:v>
                </c:pt>
                <c:pt idx="462">
                  <c:v>3.3084000000000002</c:v>
                </c:pt>
                <c:pt idx="463">
                  <c:v>3.3029999999999999</c:v>
                </c:pt>
                <c:pt idx="464">
                  <c:v>3.3417000000000003</c:v>
                </c:pt>
                <c:pt idx="465">
                  <c:v>3.3254999999999999</c:v>
                </c:pt>
                <c:pt idx="466">
                  <c:v>3.3651</c:v>
                </c:pt>
                <c:pt idx="467">
                  <c:v>3.3039000000000001</c:v>
                </c:pt>
                <c:pt idx="468">
                  <c:v>3.3552000000000004</c:v>
                </c:pt>
                <c:pt idx="469">
                  <c:v>3.3975</c:v>
                </c:pt>
                <c:pt idx="470">
                  <c:v>3.3309000000000002</c:v>
                </c:pt>
                <c:pt idx="471">
                  <c:v>3.3839999999999999</c:v>
                </c:pt>
                <c:pt idx="472">
                  <c:v>3.3462000000000001</c:v>
                </c:pt>
                <c:pt idx="473">
                  <c:v>3.3687</c:v>
                </c:pt>
                <c:pt idx="474">
                  <c:v>3.3516000000000004</c:v>
                </c:pt>
                <c:pt idx="475">
                  <c:v>3.3516000000000004</c:v>
                </c:pt>
                <c:pt idx="476">
                  <c:v>3.4029000000000003</c:v>
                </c:pt>
                <c:pt idx="477">
                  <c:v>3.3588000000000005</c:v>
                </c:pt>
                <c:pt idx="478">
                  <c:v>3.375</c:v>
                </c:pt>
                <c:pt idx="479">
                  <c:v>3.3192000000000004</c:v>
                </c:pt>
                <c:pt idx="480">
                  <c:v>3.3480000000000003</c:v>
                </c:pt>
                <c:pt idx="481">
                  <c:v>3.3561000000000001</c:v>
                </c:pt>
                <c:pt idx="482">
                  <c:v>3.3839999999999999</c:v>
                </c:pt>
                <c:pt idx="483">
                  <c:v>3.3614999999999999</c:v>
                </c:pt>
                <c:pt idx="484">
                  <c:v>3.339</c:v>
                </c:pt>
                <c:pt idx="485">
                  <c:v>3.3624000000000001</c:v>
                </c:pt>
                <c:pt idx="486">
                  <c:v>3.3669000000000002</c:v>
                </c:pt>
                <c:pt idx="487">
                  <c:v>3.3677999999999999</c:v>
                </c:pt>
                <c:pt idx="488">
                  <c:v>3.4119000000000002</c:v>
                </c:pt>
                <c:pt idx="489">
                  <c:v>3.4083000000000001</c:v>
                </c:pt>
                <c:pt idx="490">
                  <c:v>3.3803999999999998</c:v>
                </c:pt>
                <c:pt idx="491">
                  <c:v>3.3830999999999998</c:v>
                </c:pt>
                <c:pt idx="492">
                  <c:v>3.3948</c:v>
                </c:pt>
                <c:pt idx="493">
                  <c:v>3.3624000000000001</c:v>
                </c:pt>
                <c:pt idx="494">
                  <c:v>3.3480000000000003</c:v>
                </c:pt>
                <c:pt idx="495">
                  <c:v>3.3894000000000002</c:v>
                </c:pt>
                <c:pt idx="496">
                  <c:v>3.4461000000000004</c:v>
                </c:pt>
                <c:pt idx="497">
                  <c:v>3.4127999999999998</c:v>
                </c:pt>
                <c:pt idx="498">
                  <c:v>3.3849</c:v>
                </c:pt>
                <c:pt idx="499">
                  <c:v>3.4497000000000004</c:v>
                </c:pt>
                <c:pt idx="500">
                  <c:v>3.3741000000000003</c:v>
                </c:pt>
                <c:pt idx="501">
                  <c:v>3.4065000000000003</c:v>
                </c:pt>
                <c:pt idx="502">
                  <c:v>3.3885000000000001</c:v>
                </c:pt>
                <c:pt idx="503">
                  <c:v>3.4254000000000002</c:v>
                </c:pt>
                <c:pt idx="504">
                  <c:v>3.4001999999999999</c:v>
                </c:pt>
                <c:pt idx="505">
                  <c:v>3.4163999999999999</c:v>
                </c:pt>
                <c:pt idx="506">
                  <c:v>3.3984000000000001</c:v>
                </c:pt>
                <c:pt idx="507">
                  <c:v>3.4272</c:v>
                </c:pt>
                <c:pt idx="508">
                  <c:v>3.375</c:v>
                </c:pt>
                <c:pt idx="509">
                  <c:v>3.3938999999999999</c:v>
                </c:pt>
                <c:pt idx="510">
                  <c:v>3.4245000000000001</c:v>
                </c:pt>
                <c:pt idx="511">
                  <c:v>3.4137000000000004</c:v>
                </c:pt>
                <c:pt idx="512">
                  <c:v>3.3938999999999999</c:v>
                </c:pt>
                <c:pt idx="513">
                  <c:v>3.4353000000000002</c:v>
                </c:pt>
                <c:pt idx="514">
                  <c:v>3.3597000000000001</c:v>
                </c:pt>
                <c:pt idx="515">
                  <c:v>3.4425000000000003</c:v>
                </c:pt>
                <c:pt idx="516">
                  <c:v>3.3489</c:v>
                </c:pt>
                <c:pt idx="517">
                  <c:v>3.3578999999999999</c:v>
                </c:pt>
                <c:pt idx="518">
                  <c:v>3.3830999999999998</c:v>
                </c:pt>
                <c:pt idx="519">
                  <c:v>3.3309000000000002</c:v>
                </c:pt>
                <c:pt idx="520">
                  <c:v>3.3830999999999998</c:v>
                </c:pt>
                <c:pt idx="521">
                  <c:v>3.3813</c:v>
                </c:pt>
                <c:pt idx="522">
                  <c:v>3.3597000000000001</c:v>
                </c:pt>
                <c:pt idx="523">
                  <c:v>3.3606000000000003</c:v>
                </c:pt>
                <c:pt idx="524">
                  <c:v>3.3641999999999999</c:v>
                </c:pt>
                <c:pt idx="525">
                  <c:v>3.3372000000000002</c:v>
                </c:pt>
                <c:pt idx="526">
                  <c:v>3.3075000000000001</c:v>
                </c:pt>
                <c:pt idx="527">
                  <c:v>3.3966000000000003</c:v>
                </c:pt>
                <c:pt idx="528">
                  <c:v>3.4992000000000001</c:v>
                </c:pt>
                <c:pt idx="529">
                  <c:v>3.4487999999999999</c:v>
                </c:pt>
                <c:pt idx="530">
                  <c:v>3.5217000000000001</c:v>
                </c:pt>
                <c:pt idx="531">
                  <c:v>3.4641000000000002</c:v>
                </c:pt>
                <c:pt idx="532">
                  <c:v>3.4964999999999997</c:v>
                </c:pt>
                <c:pt idx="533">
                  <c:v>3.4506000000000001</c:v>
                </c:pt>
                <c:pt idx="534">
                  <c:v>3.4794</c:v>
                </c:pt>
                <c:pt idx="535">
                  <c:v>3.4622999999999999</c:v>
                </c:pt>
                <c:pt idx="536">
                  <c:v>3.4407000000000001</c:v>
                </c:pt>
                <c:pt idx="537">
                  <c:v>3.4830000000000001</c:v>
                </c:pt>
                <c:pt idx="538">
                  <c:v>3.4451999999999998</c:v>
                </c:pt>
                <c:pt idx="539">
                  <c:v>3.5415000000000001</c:v>
                </c:pt>
                <c:pt idx="540">
                  <c:v>3.5154000000000001</c:v>
                </c:pt>
                <c:pt idx="541">
                  <c:v>3.4659</c:v>
                </c:pt>
                <c:pt idx="542">
                  <c:v>3.5163000000000002</c:v>
                </c:pt>
                <c:pt idx="543">
                  <c:v>3.4461000000000004</c:v>
                </c:pt>
                <c:pt idx="544">
                  <c:v>3.5288999999999997</c:v>
                </c:pt>
                <c:pt idx="545">
                  <c:v>3.4569000000000001</c:v>
                </c:pt>
                <c:pt idx="546">
                  <c:v>3.4407000000000001</c:v>
                </c:pt>
                <c:pt idx="547">
                  <c:v>3.4686000000000003</c:v>
                </c:pt>
                <c:pt idx="548">
                  <c:v>3.4254000000000002</c:v>
                </c:pt>
                <c:pt idx="549">
                  <c:v>3.4847999999999999</c:v>
                </c:pt>
                <c:pt idx="550">
                  <c:v>3.4964999999999997</c:v>
                </c:pt>
                <c:pt idx="551">
                  <c:v>3.4497000000000004</c:v>
                </c:pt>
                <c:pt idx="552">
                  <c:v>3.4803000000000002</c:v>
                </c:pt>
                <c:pt idx="553">
                  <c:v>3.4281000000000001</c:v>
                </c:pt>
                <c:pt idx="554">
                  <c:v>3.3984000000000001</c:v>
                </c:pt>
                <c:pt idx="555">
                  <c:v>3.4470000000000001</c:v>
                </c:pt>
                <c:pt idx="556">
                  <c:v>3.5171999999999999</c:v>
                </c:pt>
                <c:pt idx="557">
                  <c:v>3.4704000000000002</c:v>
                </c:pt>
                <c:pt idx="558">
                  <c:v>3.5118</c:v>
                </c:pt>
                <c:pt idx="559">
                  <c:v>3.5000999999999998</c:v>
                </c:pt>
                <c:pt idx="560">
                  <c:v>3.4659</c:v>
                </c:pt>
                <c:pt idx="561">
                  <c:v>3.4695</c:v>
                </c:pt>
                <c:pt idx="562">
                  <c:v>3.4883999999999999</c:v>
                </c:pt>
                <c:pt idx="563">
                  <c:v>3.4605000000000001</c:v>
                </c:pt>
                <c:pt idx="564">
                  <c:v>3.4758</c:v>
                </c:pt>
                <c:pt idx="565">
                  <c:v>3.4074</c:v>
                </c:pt>
                <c:pt idx="566">
                  <c:v>3.492</c:v>
                </c:pt>
                <c:pt idx="567">
                  <c:v>3.4353000000000002</c:v>
                </c:pt>
                <c:pt idx="568">
                  <c:v>3.4389000000000003</c:v>
                </c:pt>
                <c:pt idx="569">
                  <c:v>3.4902000000000002</c:v>
                </c:pt>
                <c:pt idx="570">
                  <c:v>3.4326000000000003</c:v>
                </c:pt>
                <c:pt idx="571">
                  <c:v>3.4622999999999999</c:v>
                </c:pt>
                <c:pt idx="572">
                  <c:v>3.4821000000000004</c:v>
                </c:pt>
                <c:pt idx="573">
                  <c:v>3.5424000000000002</c:v>
                </c:pt>
                <c:pt idx="574">
                  <c:v>3.5046000000000004</c:v>
                </c:pt>
                <c:pt idx="575">
                  <c:v>3.4542000000000002</c:v>
                </c:pt>
                <c:pt idx="576">
                  <c:v>3.5091000000000001</c:v>
                </c:pt>
                <c:pt idx="577">
                  <c:v>3.4910999999999999</c:v>
                </c:pt>
                <c:pt idx="578">
                  <c:v>3.4902000000000002</c:v>
                </c:pt>
                <c:pt idx="579">
                  <c:v>3.4893000000000001</c:v>
                </c:pt>
                <c:pt idx="580">
                  <c:v>3.5298000000000003</c:v>
                </c:pt>
                <c:pt idx="581">
                  <c:v>3.5135999999999998</c:v>
                </c:pt>
                <c:pt idx="582">
                  <c:v>3.4262999999999999</c:v>
                </c:pt>
                <c:pt idx="583">
                  <c:v>3.5648999999999997</c:v>
                </c:pt>
                <c:pt idx="584">
                  <c:v>3.456</c:v>
                </c:pt>
                <c:pt idx="585">
                  <c:v>3.4739999999999998</c:v>
                </c:pt>
                <c:pt idx="586">
                  <c:v>3.5451000000000001</c:v>
                </c:pt>
                <c:pt idx="587">
                  <c:v>3.5082</c:v>
                </c:pt>
                <c:pt idx="588">
                  <c:v>3.4785000000000004</c:v>
                </c:pt>
                <c:pt idx="589">
                  <c:v>3.5874000000000001</c:v>
                </c:pt>
                <c:pt idx="590">
                  <c:v>3.5577000000000001</c:v>
                </c:pt>
                <c:pt idx="591">
                  <c:v>3.4794</c:v>
                </c:pt>
                <c:pt idx="592">
                  <c:v>3.6395999999999997</c:v>
                </c:pt>
                <c:pt idx="593">
                  <c:v>3.4632000000000001</c:v>
                </c:pt>
                <c:pt idx="594">
                  <c:v>3.5055000000000001</c:v>
                </c:pt>
                <c:pt idx="595">
                  <c:v>3.5253000000000001</c:v>
                </c:pt>
                <c:pt idx="596">
                  <c:v>3.5316000000000001</c:v>
                </c:pt>
                <c:pt idx="597">
                  <c:v>3.5648999999999997</c:v>
                </c:pt>
                <c:pt idx="598">
                  <c:v>3.4794</c:v>
                </c:pt>
                <c:pt idx="599">
                  <c:v>3.5531999999999999</c:v>
                </c:pt>
                <c:pt idx="600">
                  <c:v>3.4883999999999999</c:v>
                </c:pt>
                <c:pt idx="601">
                  <c:v>3.5451000000000001</c:v>
                </c:pt>
                <c:pt idx="602">
                  <c:v>3.5388000000000002</c:v>
                </c:pt>
                <c:pt idx="603">
                  <c:v>3.5802</c:v>
                </c:pt>
                <c:pt idx="604">
                  <c:v>3.5459999999999998</c:v>
                </c:pt>
                <c:pt idx="605">
                  <c:v>3.51</c:v>
                </c:pt>
                <c:pt idx="606">
                  <c:v>3.5658000000000003</c:v>
                </c:pt>
                <c:pt idx="607">
                  <c:v>3.4893000000000001</c:v>
                </c:pt>
                <c:pt idx="608">
                  <c:v>3.5226000000000002</c:v>
                </c:pt>
                <c:pt idx="609">
                  <c:v>3.5207999999999999</c:v>
                </c:pt>
                <c:pt idx="610">
                  <c:v>3.5270999999999999</c:v>
                </c:pt>
                <c:pt idx="611">
                  <c:v>3.5459999999999998</c:v>
                </c:pt>
                <c:pt idx="612">
                  <c:v>3.5135999999999998</c:v>
                </c:pt>
                <c:pt idx="613">
                  <c:v>3.4857000000000005</c:v>
                </c:pt>
                <c:pt idx="614">
                  <c:v>3.4983</c:v>
                </c:pt>
                <c:pt idx="615">
                  <c:v>3.5415000000000001</c:v>
                </c:pt>
                <c:pt idx="616">
                  <c:v>3.5072999999999999</c:v>
                </c:pt>
                <c:pt idx="617">
                  <c:v>3.5615000000000001</c:v>
                </c:pt>
                <c:pt idx="618">
                  <c:v>3.5408000000000004</c:v>
                </c:pt>
                <c:pt idx="619">
                  <c:v>3.4661000000000004</c:v>
                </c:pt>
                <c:pt idx="620">
                  <c:v>3.5930000000000004</c:v>
                </c:pt>
                <c:pt idx="621">
                  <c:v>3.5129000000000006</c:v>
                </c:pt>
                <c:pt idx="622">
                  <c:v>3.5569999999999999</c:v>
                </c:pt>
                <c:pt idx="623">
                  <c:v>3.5408000000000004</c:v>
                </c:pt>
                <c:pt idx="624">
                  <c:v>3.5669</c:v>
                </c:pt>
                <c:pt idx="625">
                  <c:v>3.5408000000000004</c:v>
                </c:pt>
                <c:pt idx="626">
                  <c:v>3.5183000000000004</c:v>
                </c:pt>
                <c:pt idx="627">
                  <c:v>3.5525000000000007</c:v>
                </c:pt>
                <c:pt idx="628">
                  <c:v>3.5516000000000001</c:v>
                </c:pt>
                <c:pt idx="629">
                  <c:v>3.5687000000000002</c:v>
                </c:pt>
                <c:pt idx="630">
                  <c:v>3.5408000000000004</c:v>
                </c:pt>
                <c:pt idx="631">
                  <c:v>3.5273000000000008</c:v>
                </c:pt>
                <c:pt idx="632">
                  <c:v>3.4697000000000009</c:v>
                </c:pt>
                <c:pt idx="633">
                  <c:v>3.5579000000000005</c:v>
                </c:pt>
                <c:pt idx="634">
                  <c:v>3.4507999999999996</c:v>
                </c:pt>
                <c:pt idx="635">
                  <c:v>3.5227999999999997</c:v>
                </c:pt>
                <c:pt idx="636">
                  <c:v>3.476900000000001</c:v>
                </c:pt>
                <c:pt idx="637">
                  <c:v>3.4958000000000005</c:v>
                </c:pt>
                <c:pt idx="638">
                  <c:v>3.5003000000000006</c:v>
                </c:pt>
                <c:pt idx="639">
                  <c:v>3.4940000000000002</c:v>
                </c:pt>
                <c:pt idx="640">
                  <c:v>3.4418000000000002</c:v>
                </c:pt>
                <c:pt idx="641">
                  <c:v>3.5201000000000007</c:v>
                </c:pt>
                <c:pt idx="642">
                  <c:v>3.5227999999999997</c:v>
                </c:pt>
                <c:pt idx="643">
                  <c:v>3.5237000000000003</c:v>
                </c:pt>
                <c:pt idx="644">
                  <c:v>3.4598000000000009</c:v>
                </c:pt>
                <c:pt idx="645">
                  <c:v>3.4616000000000002</c:v>
                </c:pt>
                <c:pt idx="646">
                  <c:v>3.5254999999999996</c:v>
                </c:pt>
                <c:pt idx="647">
                  <c:v>3.5174000000000007</c:v>
                </c:pt>
                <c:pt idx="648">
                  <c:v>3.5057000000000005</c:v>
                </c:pt>
                <c:pt idx="649">
                  <c:v>3.4931000000000005</c:v>
                </c:pt>
                <c:pt idx="650">
                  <c:v>3.4814000000000003</c:v>
                </c:pt>
                <c:pt idx="651">
                  <c:v>3.4733000000000005</c:v>
                </c:pt>
                <c:pt idx="652">
                  <c:v>3.4814000000000003</c:v>
                </c:pt>
                <c:pt idx="653">
                  <c:v>3.4958000000000005</c:v>
                </c:pt>
                <c:pt idx="654">
                  <c:v>3.4777999999999998</c:v>
                </c:pt>
                <c:pt idx="655">
                  <c:v>3.4733000000000005</c:v>
                </c:pt>
                <c:pt idx="656">
                  <c:v>3.4922</c:v>
                </c:pt>
                <c:pt idx="657">
                  <c:v>3.5021</c:v>
                </c:pt>
                <c:pt idx="658">
                  <c:v>3.4958000000000005</c:v>
                </c:pt>
                <c:pt idx="659">
                  <c:v>3.4562000000000004</c:v>
                </c:pt>
                <c:pt idx="660">
                  <c:v>3.4625000000000008</c:v>
                </c:pt>
                <c:pt idx="661">
                  <c:v>3.5318000000000009</c:v>
                </c:pt>
                <c:pt idx="662">
                  <c:v>3.5174000000000007</c:v>
                </c:pt>
                <c:pt idx="663">
                  <c:v>3.4526000000000008</c:v>
                </c:pt>
                <c:pt idx="664">
                  <c:v>3.4841000000000002</c:v>
                </c:pt>
                <c:pt idx="665">
                  <c:v>3.4733000000000005</c:v>
                </c:pt>
                <c:pt idx="666">
                  <c:v>3.4625000000000008</c:v>
                </c:pt>
                <c:pt idx="667">
                  <c:v>3.4373</c:v>
                </c:pt>
                <c:pt idx="668">
                  <c:v>3.4760000000000004</c:v>
                </c:pt>
                <c:pt idx="669">
                  <c:v>3.4472</c:v>
                </c:pt>
                <c:pt idx="670">
                  <c:v>3.4742000000000002</c:v>
                </c:pt>
                <c:pt idx="671">
                  <c:v>3.4355000000000007</c:v>
                </c:pt>
                <c:pt idx="672">
                  <c:v>3.4327999999999999</c:v>
                </c:pt>
                <c:pt idx="673">
                  <c:v>3.4526000000000008</c:v>
                </c:pt>
                <c:pt idx="674">
                  <c:v>3.4697000000000009</c:v>
                </c:pt>
                <c:pt idx="675">
                  <c:v>3.4211000000000005</c:v>
                </c:pt>
                <c:pt idx="676">
                  <c:v>3.4364000000000003</c:v>
                </c:pt>
                <c:pt idx="677">
                  <c:v>3.4112000000000005</c:v>
                </c:pt>
                <c:pt idx="678">
                  <c:v>3.3905000000000007</c:v>
                </c:pt>
                <c:pt idx="679">
                  <c:v>3.4076000000000009</c:v>
                </c:pt>
                <c:pt idx="680">
                  <c:v>3.4616000000000002</c:v>
                </c:pt>
                <c:pt idx="681">
                  <c:v>3.4184000000000005</c:v>
                </c:pt>
                <c:pt idx="682">
                  <c:v>3.4121000000000001</c:v>
                </c:pt>
                <c:pt idx="683">
                  <c:v>3.4606999999999997</c:v>
                </c:pt>
                <c:pt idx="684">
                  <c:v>3.3617000000000004</c:v>
                </c:pt>
                <c:pt idx="685">
                  <c:v>3.3815</c:v>
                </c:pt>
                <c:pt idx="686">
                  <c:v>3.4004000000000008</c:v>
                </c:pt>
                <c:pt idx="687">
                  <c:v>3.4004000000000008</c:v>
                </c:pt>
                <c:pt idx="688">
                  <c:v>3.4184000000000005</c:v>
                </c:pt>
                <c:pt idx="689">
                  <c:v>3.3419000000000003</c:v>
                </c:pt>
                <c:pt idx="690">
                  <c:v>3.3220999999999998</c:v>
                </c:pt>
                <c:pt idx="691">
                  <c:v>3.3977000000000008</c:v>
                </c:pt>
                <c:pt idx="692">
                  <c:v>3.3815</c:v>
                </c:pt>
                <c:pt idx="693">
                  <c:v>3.1475</c:v>
                </c:pt>
                <c:pt idx="694">
                  <c:v>3.4209000000000001</c:v>
                </c:pt>
                <c:pt idx="695">
                  <c:v>3.4415999999999998</c:v>
                </c:pt>
                <c:pt idx="696">
                  <c:v>3.4371</c:v>
                </c:pt>
                <c:pt idx="697">
                  <c:v>3.4083000000000001</c:v>
                </c:pt>
                <c:pt idx="698">
                  <c:v>3.4055999999999997</c:v>
                </c:pt>
                <c:pt idx="699">
                  <c:v>3.3839999999999999</c:v>
                </c:pt>
                <c:pt idx="700">
                  <c:v>3.4470000000000001</c:v>
                </c:pt>
                <c:pt idx="701">
                  <c:v>3.4190999999999998</c:v>
                </c:pt>
                <c:pt idx="702">
                  <c:v>3.4586999999999999</c:v>
                </c:pt>
                <c:pt idx="703">
                  <c:v>3.4650000000000003</c:v>
                </c:pt>
                <c:pt idx="704">
                  <c:v>3.4425000000000003</c:v>
                </c:pt>
                <c:pt idx="705">
                  <c:v>3.4317000000000002</c:v>
                </c:pt>
                <c:pt idx="706">
                  <c:v>3.4209000000000001</c:v>
                </c:pt>
                <c:pt idx="707">
                  <c:v>3.4731000000000001</c:v>
                </c:pt>
                <c:pt idx="708">
                  <c:v>3.3470999999999997</c:v>
                </c:pt>
                <c:pt idx="709">
                  <c:v>3.4272</c:v>
                </c:pt>
                <c:pt idx="710">
                  <c:v>3.4037999999999999</c:v>
                </c:pt>
                <c:pt idx="711">
                  <c:v>3.3948</c:v>
                </c:pt>
                <c:pt idx="712">
                  <c:v>3.4127999999999998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-40.15</c:v>
                </c:pt>
                <c:pt idx="1">
                  <c:v>-40.215000000000003</c:v>
                </c:pt>
                <c:pt idx="2">
                  <c:v>-40.283000000000001</c:v>
                </c:pt>
                <c:pt idx="3">
                  <c:v>-40.332999999999998</c:v>
                </c:pt>
                <c:pt idx="4">
                  <c:v>-40.39</c:v>
                </c:pt>
                <c:pt idx="5">
                  <c:v>-40.451000000000001</c:v>
                </c:pt>
                <c:pt idx="6">
                  <c:v>-40.518000000000001</c:v>
                </c:pt>
                <c:pt idx="7">
                  <c:v>-40.597999999999999</c:v>
                </c:pt>
                <c:pt idx="8">
                  <c:v>-40.697000000000003</c:v>
                </c:pt>
                <c:pt idx="9">
                  <c:v>-40.750999999999998</c:v>
                </c:pt>
                <c:pt idx="10">
                  <c:v>-40.808999999999997</c:v>
                </c:pt>
                <c:pt idx="11">
                  <c:v>-40.872</c:v>
                </c:pt>
                <c:pt idx="12">
                  <c:v>-40.933999999999997</c:v>
                </c:pt>
                <c:pt idx="13">
                  <c:v>-41.003</c:v>
                </c:pt>
                <c:pt idx="14">
                  <c:v>-41.073999999999998</c:v>
                </c:pt>
                <c:pt idx="15">
                  <c:v>-41.148000000000003</c:v>
                </c:pt>
                <c:pt idx="16">
                  <c:v>-41.228000000000002</c:v>
                </c:pt>
                <c:pt idx="17">
                  <c:v>-41.314</c:v>
                </c:pt>
                <c:pt idx="18">
                  <c:v>-41.401000000000003</c:v>
                </c:pt>
                <c:pt idx="19">
                  <c:v>-41.488999999999997</c:v>
                </c:pt>
                <c:pt idx="20">
                  <c:v>-41.576999999999998</c:v>
                </c:pt>
                <c:pt idx="21">
                  <c:v>-41.661000000000001</c:v>
                </c:pt>
                <c:pt idx="22">
                  <c:v>-41.734999999999999</c:v>
                </c:pt>
                <c:pt idx="23">
                  <c:v>-41.8</c:v>
                </c:pt>
                <c:pt idx="24">
                  <c:v>-41.857999999999997</c:v>
                </c:pt>
                <c:pt idx="25">
                  <c:v>-41.914999999999999</c:v>
                </c:pt>
                <c:pt idx="26">
                  <c:v>-41.97</c:v>
                </c:pt>
                <c:pt idx="27">
                  <c:v>-42.030999999999999</c:v>
                </c:pt>
                <c:pt idx="28">
                  <c:v>-42.098999999999997</c:v>
                </c:pt>
                <c:pt idx="29">
                  <c:v>-42.171999999999997</c:v>
                </c:pt>
                <c:pt idx="30">
                  <c:v>-42.247</c:v>
                </c:pt>
                <c:pt idx="31">
                  <c:v>-42.323</c:v>
                </c:pt>
                <c:pt idx="32">
                  <c:v>-42.398000000000003</c:v>
                </c:pt>
                <c:pt idx="33">
                  <c:v>-42.470999999999997</c:v>
                </c:pt>
                <c:pt idx="34">
                  <c:v>-42.542000000000002</c:v>
                </c:pt>
                <c:pt idx="35">
                  <c:v>-42.61</c:v>
                </c:pt>
                <c:pt idx="36">
                  <c:v>-42.677</c:v>
                </c:pt>
                <c:pt idx="37">
                  <c:v>-42.744</c:v>
                </c:pt>
                <c:pt idx="38">
                  <c:v>-42.8</c:v>
                </c:pt>
                <c:pt idx="39">
                  <c:v>-42.881999999999998</c:v>
                </c:pt>
                <c:pt idx="40">
                  <c:v>-42.938000000000002</c:v>
                </c:pt>
                <c:pt idx="41">
                  <c:v>-43.006999999999998</c:v>
                </c:pt>
                <c:pt idx="42">
                  <c:v>-43.088000000000001</c:v>
                </c:pt>
                <c:pt idx="43">
                  <c:v>-43.180999999999997</c:v>
                </c:pt>
                <c:pt idx="44">
                  <c:v>-43.28</c:v>
                </c:pt>
                <c:pt idx="45">
                  <c:v>-43.381999999999998</c:v>
                </c:pt>
                <c:pt idx="46">
                  <c:v>-43.488</c:v>
                </c:pt>
                <c:pt idx="47">
                  <c:v>-43.593000000000004</c:v>
                </c:pt>
                <c:pt idx="48">
                  <c:v>-43.697000000000003</c:v>
                </c:pt>
                <c:pt idx="49">
                  <c:v>-43.801000000000002</c:v>
                </c:pt>
                <c:pt idx="50">
                  <c:v>-43.905000000000001</c:v>
                </c:pt>
                <c:pt idx="51">
                  <c:v>-44.006</c:v>
                </c:pt>
                <c:pt idx="52">
                  <c:v>-44.1</c:v>
                </c:pt>
                <c:pt idx="53">
                  <c:v>-44.192</c:v>
                </c:pt>
                <c:pt idx="54">
                  <c:v>-44.283000000000001</c:v>
                </c:pt>
                <c:pt idx="55">
                  <c:v>-44.372999999999998</c:v>
                </c:pt>
                <c:pt idx="56">
                  <c:v>-44.465000000000003</c:v>
                </c:pt>
                <c:pt idx="57">
                  <c:v>-44.561</c:v>
                </c:pt>
                <c:pt idx="58">
                  <c:v>-44.656999999999996</c:v>
                </c:pt>
                <c:pt idx="59">
                  <c:v>-44.747999999999998</c:v>
                </c:pt>
                <c:pt idx="60">
                  <c:v>-44.838999999999999</c:v>
                </c:pt>
                <c:pt idx="61">
                  <c:v>-44.924999999999997</c:v>
                </c:pt>
                <c:pt idx="62">
                  <c:v>-45.006</c:v>
                </c:pt>
                <c:pt idx="63">
                  <c:v>-45.087000000000003</c:v>
                </c:pt>
                <c:pt idx="64">
                  <c:v>-45.168999999999997</c:v>
                </c:pt>
                <c:pt idx="65">
                  <c:v>-45.25</c:v>
                </c:pt>
                <c:pt idx="66">
                  <c:v>-45.334000000000003</c:v>
                </c:pt>
                <c:pt idx="67">
                  <c:v>-45.42</c:v>
                </c:pt>
                <c:pt idx="68">
                  <c:v>-45.503999999999998</c:v>
                </c:pt>
                <c:pt idx="69">
                  <c:v>-45.585999999999999</c:v>
                </c:pt>
                <c:pt idx="70">
                  <c:v>-45.664000000000001</c:v>
                </c:pt>
                <c:pt idx="71">
                  <c:v>-45.737000000000002</c:v>
                </c:pt>
                <c:pt idx="72">
                  <c:v>-45.805999999999997</c:v>
                </c:pt>
                <c:pt idx="73">
                  <c:v>-45.869</c:v>
                </c:pt>
                <c:pt idx="74">
                  <c:v>-45.924999999999997</c:v>
                </c:pt>
                <c:pt idx="75">
                  <c:v>-46</c:v>
                </c:pt>
                <c:pt idx="76">
                  <c:v>-46.048999999999999</c:v>
                </c:pt>
                <c:pt idx="77">
                  <c:v>-46.097000000000001</c:v>
                </c:pt>
                <c:pt idx="78">
                  <c:v>-46.152999999999999</c:v>
                </c:pt>
                <c:pt idx="79">
                  <c:v>-46.222999999999999</c:v>
                </c:pt>
                <c:pt idx="80">
                  <c:v>-46.301000000000002</c:v>
                </c:pt>
                <c:pt idx="81">
                  <c:v>-46.389000000000003</c:v>
                </c:pt>
                <c:pt idx="82">
                  <c:v>-46.48</c:v>
                </c:pt>
                <c:pt idx="83">
                  <c:v>-46.564</c:v>
                </c:pt>
                <c:pt idx="84">
                  <c:v>-46.640999999999998</c:v>
                </c:pt>
                <c:pt idx="85">
                  <c:v>-46.722999999999999</c:v>
                </c:pt>
                <c:pt idx="86">
                  <c:v>-46.811999999999998</c:v>
                </c:pt>
                <c:pt idx="87">
                  <c:v>-46.898000000000003</c:v>
                </c:pt>
                <c:pt idx="88">
                  <c:v>-46.976999999999997</c:v>
                </c:pt>
                <c:pt idx="89">
                  <c:v>-47.055</c:v>
                </c:pt>
                <c:pt idx="90">
                  <c:v>-47.131999999999998</c:v>
                </c:pt>
                <c:pt idx="91">
                  <c:v>-47.209000000000003</c:v>
                </c:pt>
                <c:pt idx="92">
                  <c:v>-47.28</c:v>
                </c:pt>
                <c:pt idx="93">
                  <c:v>-47.353999999999999</c:v>
                </c:pt>
                <c:pt idx="94">
                  <c:v>-47.43</c:v>
                </c:pt>
                <c:pt idx="95">
                  <c:v>-47.502000000000002</c:v>
                </c:pt>
                <c:pt idx="96">
                  <c:v>-47.572000000000003</c:v>
                </c:pt>
                <c:pt idx="97">
                  <c:v>-47.646999999999998</c:v>
                </c:pt>
                <c:pt idx="98">
                  <c:v>-47.722000000000001</c:v>
                </c:pt>
                <c:pt idx="99">
                  <c:v>-47.789000000000001</c:v>
                </c:pt>
                <c:pt idx="100">
                  <c:v>-47.853000000000002</c:v>
                </c:pt>
                <c:pt idx="101">
                  <c:v>-47.9</c:v>
                </c:pt>
                <c:pt idx="102">
                  <c:v>-47.975000000000001</c:v>
                </c:pt>
                <c:pt idx="103">
                  <c:v>-48.048000000000002</c:v>
                </c:pt>
                <c:pt idx="104">
                  <c:v>-48.131999999999998</c:v>
                </c:pt>
                <c:pt idx="105">
                  <c:v>-48.22</c:v>
                </c:pt>
                <c:pt idx="106">
                  <c:v>-48.311</c:v>
                </c:pt>
                <c:pt idx="107">
                  <c:v>-48.393999999999998</c:v>
                </c:pt>
                <c:pt idx="108">
                  <c:v>-48.475000000000001</c:v>
                </c:pt>
                <c:pt idx="109">
                  <c:v>-48.555</c:v>
                </c:pt>
                <c:pt idx="110">
                  <c:v>-48.631999999999998</c:v>
                </c:pt>
                <c:pt idx="111">
                  <c:v>-48.706000000000003</c:v>
                </c:pt>
                <c:pt idx="112">
                  <c:v>-48.79</c:v>
                </c:pt>
                <c:pt idx="113">
                  <c:v>-48.883000000000003</c:v>
                </c:pt>
                <c:pt idx="114">
                  <c:v>-48.975000000000001</c:v>
                </c:pt>
                <c:pt idx="115">
                  <c:v>-49.063000000000002</c:v>
                </c:pt>
                <c:pt idx="116">
                  <c:v>-49.155999999999999</c:v>
                </c:pt>
                <c:pt idx="117">
                  <c:v>-49.253</c:v>
                </c:pt>
                <c:pt idx="118">
                  <c:v>-49.348999999999997</c:v>
                </c:pt>
                <c:pt idx="119">
                  <c:v>-49.44</c:v>
                </c:pt>
                <c:pt idx="120">
                  <c:v>-49.524000000000001</c:v>
                </c:pt>
                <c:pt idx="121">
                  <c:v>-49.598999999999997</c:v>
                </c:pt>
                <c:pt idx="122">
                  <c:v>-49.664999999999999</c:v>
                </c:pt>
                <c:pt idx="123">
                  <c:v>-49.731999999999999</c:v>
                </c:pt>
                <c:pt idx="124">
                  <c:v>-49.808999999999997</c:v>
                </c:pt>
                <c:pt idx="125">
                  <c:v>-49.890999999999998</c:v>
                </c:pt>
                <c:pt idx="126">
                  <c:v>-49.957999999999998</c:v>
                </c:pt>
                <c:pt idx="127">
                  <c:v>-50.009</c:v>
                </c:pt>
                <c:pt idx="128">
                  <c:v>-50.057000000000002</c:v>
                </c:pt>
                <c:pt idx="129">
                  <c:v>-50.107999999999997</c:v>
                </c:pt>
                <c:pt idx="130">
                  <c:v>-50.167000000000002</c:v>
                </c:pt>
                <c:pt idx="131">
                  <c:v>-50.218000000000004</c:v>
                </c:pt>
                <c:pt idx="132">
                  <c:v>-50.277000000000001</c:v>
                </c:pt>
                <c:pt idx="133">
                  <c:v>-50.332999999999998</c:v>
                </c:pt>
                <c:pt idx="134">
                  <c:v>-50.389000000000003</c:v>
                </c:pt>
                <c:pt idx="135">
                  <c:v>-50.448999999999998</c:v>
                </c:pt>
                <c:pt idx="136">
                  <c:v>-50.5</c:v>
                </c:pt>
                <c:pt idx="137">
                  <c:v>-50.558</c:v>
                </c:pt>
                <c:pt idx="138">
                  <c:v>-50.619</c:v>
                </c:pt>
                <c:pt idx="139">
                  <c:v>-50.68</c:v>
                </c:pt>
                <c:pt idx="140">
                  <c:v>-50.731999999999999</c:v>
                </c:pt>
                <c:pt idx="141">
                  <c:v>-50.783999999999999</c:v>
                </c:pt>
                <c:pt idx="142">
                  <c:v>-50.847000000000001</c:v>
                </c:pt>
                <c:pt idx="143">
                  <c:v>-50.911000000000001</c:v>
                </c:pt>
                <c:pt idx="144">
                  <c:v>-50.966000000000001</c:v>
                </c:pt>
                <c:pt idx="145">
                  <c:v>-51.015000000000001</c:v>
                </c:pt>
                <c:pt idx="146">
                  <c:v>-51.070999999999998</c:v>
                </c:pt>
                <c:pt idx="147">
                  <c:v>-51.131999999999998</c:v>
                </c:pt>
                <c:pt idx="148">
                  <c:v>-51.188000000000002</c:v>
                </c:pt>
                <c:pt idx="149">
                  <c:v>-51.243000000000002</c:v>
                </c:pt>
                <c:pt idx="150">
                  <c:v>-51.302999999999997</c:v>
                </c:pt>
                <c:pt idx="151">
                  <c:v>-51.371000000000002</c:v>
                </c:pt>
                <c:pt idx="152">
                  <c:v>-51.44</c:v>
                </c:pt>
                <c:pt idx="153">
                  <c:v>-51.497</c:v>
                </c:pt>
                <c:pt idx="154">
                  <c:v>-51.563000000000002</c:v>
                </c:pt>
                <c:pt idx="155">
                  <c:v>-51.618000000000002</c:v>
                </c:pt>
                <c:pt idx="156">
                  <c:v>-51.691000000000003</c:v>
                </c:pt>
                <c:pt idx="157">
                  <c:v>-51.777000000000001</c:v>
                </c:pt>
                <c:pt idx="158">
                  <c:v>-51.866</c:v>
                </c:pt>
                <c:pt idx="159">
                  <c:v>-51.956000000000003</c:v>
                </c:pt>
                <c:pt idx="160">
                  <c:v>-52.042000000000002</c:v>
                </c:pt>
                <c:pt idx="161">
                  <c:v>-52.125999999999998</c:v>
                </c:pt>
                <c:pt idx="162">
                  <c:v>-52.207999999999998</c:v>
                </c:pt>
                <c:pt idx="163">
                  <c:v>-52.286999999999999</c:v>
                </c:pt>
                <c:pt idx="164">
                  <c:v>-52.363</c:v>
                </c:pt>
                <c:pt idx="165">
                  <c:v>-52.435000000000002</c:v>
                </c:pt>
                <c:pt idx="166">
                  <c:v>-52.505000000000003</c:v>
                </c:pt>
                <c:pt idx="167">
                  <c:v>-52.578000000000003</c:v>
                </c:pt>
                <c:pt idx="168">
                  <c:v>-52.652000000000001</c:v>
                </c:pt>
                <c:pt idx="169">
                  <c:v>-52.723999999999997</c:v>
                </c:pt>
                <c:pt idx="170">
                  <c:v>-52.790999999999997</c:v>
                </c:pt>
                <c:pt idx="171">
                  <c:v>-52.848999999999997</c:v>
                </c:pt>
                <c:pt idx="172">
                  <c:v>-52.9</c:v>
                </c:pt>
                <c:pt idx="173">
                  <c:v>-52.957000000000001</c:v>
                </c:pt>
                <c:pt idx="174">
                  <c:v>-53.015000000000001</c:v>
                </c:pt>
                <c:pt idx="175">
                  <c:v>-53.079000000000001</c:v>
                </c:pt>
                <c:pt idx="176">
                  <c:v>-53.142000000000003</c:v>
                </c:pt>
                <c:pt idx="177">
                  <c:v>-53.201999999999998</c:v>
                </c:pt>
                <c:pt idx="178">
                  <c:v>-53.26</c:v>
                </c:pt>
                <c:pt idx="179">
                  <c:v>-53.313000000000002</c:v>
                </c:pt>
                <c:pt idx="180">
                  <c:v>-53.366</c:v>
                </c:pt>
                <c:pt idx="181">
                  <c:v>-53.420999999999999</c:v>
                </c:pt>
                <c:pt idx="182">
                  <c:v>-53.472999999999999</c:v>
                </c:pt>
                <c:pt idx="183">
                  <c:v>-53.526000000000003</c:v>
                </c:pt>
                <c:pt idx="184">
                  <c:v>-53.582999999999998</c:v>
                </c:pt>
                <c:pt idx="185">
                  <c:v>-53.643999999999998</c:v>
                </c:pt>
                <c:pt idx="186">
                  <c:v>-53.706000000000003</c:v>
                </c:pt>
                <c:pt idx="187">
                  <c:v>-53.768000000000001</c:v>
                </c:pt>
                <c:pt idx="188">
                  <c:v>-53.83</c:v>
                </c:pt>
                <c:pt idx="189">
                  <c:v>-53.895000000000003</c:v>
                </c:pt>
                <c:pt idx="190">
                  <c:v>-53.957000000000001</c:v>
                </c:pt>
                <c:pt idx="191">
                  <c:v>-54.012</c:v>
                </c:pt>
                <c:pt idx="192">
                  <c:v>-54.08</c:v>
                </c:pt>
                <c:pt idx="193">
                  <c:v>-54.137999999999998</c:v>
                </c:pt>
                <c:pt idx="194">
                  <c:v>-54.192999999999998</c:v>
                </c:pt>
                <c:pt idx="195">
                  <c:v>-54.253999999999998</c:v>
                </c:pt>
                <c:pt idx="196">
                  <c:v>-54.323</c:v>
                </c:pt>
                <c:pt idx="197">
                  <c:v>-54.377000000000002</c:v>
                </c:pt>
                <c:pt idx="198">
                  <c:v>-54.435000000000002</c:v>
                </c:pt>
                <c:pt idx="199">
                  <c:v>-54.494</c:v>
                </c:pt>
                <c:pt idx="200">
                  <c:v>-54.552999999999997</c:v>
                </c:pt>
                <c:pt idx="201">
                  <c:v>-54.612000000000002</c:v>
                </c:pt>
                <c:pt idx="202">
                  <c:v>-54.670999999999999</c:v>
                </c:pt>
                <c:pt idx="203">
                  <c:v>-54.728000000000002</c:v>
                </c:pt>
                <c:pt idx="204">
                  <c:v>-54.783000000000001</c:v>
                </c:pt>
                <c:pt idx="205">
                  <c:v>-54.837000000000003</c:v>
                </c:pt>
                <c:pt idx="206">
                  <c:v>-54.893000000000001</c:v>
                </c:pt>
                <c:pt idx="207">
                  <c:v>-54.948</c:v>
                </c:pt>
                <c:pt idx="208">
                  <c:v>-55.003</c:v>
                </c:pt>
                <c:pt idx="209">
                  <c:v>-55.058999999999997</c:v>
                </c:pt>
                <c:pt idx="210">
                  <c:v>-55.113999999999997</c:v>
                </c:pt>
                <c:pt idx="211">
                  <c:v>-55.170999999999999</c:v>
                </c:pt>
                <c:pt idx="212">
                  <c:v>-55.23</c:v>
                </c:pt>
                <c:pt idx="213">
                  <c:v>-55.292999999999999</c:v>
                </c:pt>
                <c:pt idx="214">
                  <c:v>-55.354999999999997</c:v>
                </c:pt>
                <c:pt idx="215">
                  <c:v>-55.417000000000002</c:v>
                </c:pt>
                <c:pt idx="216">
                  <c:v>-55.476999999999997</c:v>
                </c:pt>
                <c:pt idx="217">
                  <c:v>-55.534999999999997</c:v>
                </c:pt>
                <c:pt idx="218">
                  <c:v>-55.591999999999999</c:v>
                </c:pt>
                <c:pt idx="219">
                  <c:v>-55.646999999999998</c:v>
                </c:pt>
                <c:pt idx="220">
                  <c:v>-55.701000000000001</c:v>
                </c:pt>
                <c:pt idx="221">
                  <c:v>-55.774000000000001</c:v>
                </c:pt>
                <c:pt idx="222">
                  <c:v>-55.847999999999999</c:v>
                </c:pt>
                <c:pt idx="223">
                  <c:v>-55.899000000000001</c:v>
                </c:pt>
                <c:pt idx="224">
                  <c:v>-55.953000000000003</c:v>
                </c:pt>
                <c:pt idx="225">
                  <c:v>-56.011000000000003</c:v>
                </c:pt>
                <c:pt idx="226">
                  <c:v>-56.067</c:v>
                </c:pt>
                <c:pt idx="227">
                  <c:v>-56.122999999999998</c:v>
                </c:pt>
                <c:pt idx="228">
                  <c:v>-56.173999999999999</c:v>
                </c:pt>
                <c:pt idx="229">
                  <c:v>-56.225000000000001</c:v>
                </c:pt>
                <c:pt idx="230">
                  <c:v>-56.276000000000003</c:v>
                </c:pt>
                <c:pt idx="231">
                  <c:v>-56.348999999999997</c:v>
                </c:pt>
                <c:pt idx="232">
                  <c:v>-56.42</c:v>
                </c:pt>
                <c:pt idx="233">
                  <c:v>-56.472999999999999</c:v>
                </c:pt>
                <c:pt idx="234">
                  <c:v>-56.524999999999999</c:v>
                </c:pt>
                <c:pt idx="235">
                  <c:v>-56.576000000000001</c:v>
                </c:pt>
                <c:pt idx="236">
                  <c:v>-56.648000000000003</c:v>
                </c:pt>
                <c:pt idx="237">
                  <c:v>-56.72</c:v>
                </c:pt>
                <c:pt idx="238">
                  <c:v>-56.793999999999997</c:v>
                </c:pt>
                <c:pt idx="239">
                  <c:v>-56.844000000000001</c:v>
                </c:pt>
                <c:pt idx="240">
                  <c:v>-56.893000000000001</c:v>
                </c:pt>
                <c:pt idx="241">
                  <c:v>-56.963999999999999</c:v>
                </c:pt>
                <c:pt idx="242">
                  <c:v>-57.031999999999996</c:v>
                </c:pt>
                <c:pt idx="243">
                  <c:v>-57.101999999999997</c:v>
                </c:pt>
                <c:pt idx="244">
                  <c:v>-57.168999999999997</c:v>
                </c:pt>
                <c:pt idx="245">
                  <c:v>-57.23</c:v>
                </c:pt>
                <c:pt idx="246">
                  <c:v>-57.290999999999997</c:v>
                </c:pt>
                <c:pt idx="247">
                  <c:v>-57.350999999999999</c:v>
                </c:pt>
                <c:pt idx="248">
                  <c:v>-57.408000000000001</c:v>
                </c:pt>
                <c:pt idx="249">
                  <c:v>-57.466000000000001</c:v>
                </c:pt>
                <c:pt idx="250">
                  <c:v>-57.521000000000001</c:v>
                </c:pt>
                <c:pt idx="251">
                  <c:v>-57.576000000000001</c:v>
                </c:pt>
                <c:pt idx="252">
                  <c:v>-57.637999999999998</c:v>
                </c:pt>
                <c:pt idx="253">
                  <c:v>-57.7</c:v>
                </c:pt>
                <c:pt idx="254">
                  <c:v>-57.765000000000001</c:v>
                </c:pt>
                <c:pt idx="255">
                  <c:v>-57.826000000000001</c:v>
                </c:pt>
                <c:pt idx="256">
                  <c:v>-57.878</c:v>
                </c:pt>
                <c:pt idx="257">
                  <c:v>-57.94</c:v>
                </c:pt>
                <c:pt idx="258">
                  <c:v>-58</c:v>
                </c:pt>
                <c:pt idx="259">
                  <c:v>-58.052</c:v>
                </c:pt>
                <c:pt idx="260">
                  <c:v>-58.100999999999999</c:v>
                </c:pt>
                <c:pt idx="261">
                  <c:v>-58.162999999999997</c:v>
                </c:pt>
                <c:pt idx="262">
                  <c:v>-58.226999999999997</c:v>
                </c:pt>
                <c:pt idx="263">
                  <c:v>-58.277999999999999</c:v>
                </c:pt>
                <c:pt idx="264">
                  <c:v>-58.328000000000003</c:v>
                </c:pt>
                <c:pt idx="265">
                  <c:v>-58.393000000000001</c:v>
                </c:pt>
                <c:pt idx="266">
                  <c:v>-58.448</c:v>
                </c:pt>
                <c:pt idx="267">
                  <c:v>-58.505000000000003</c:v>
                </c:pt>
                <c:pt idx="268">
                  <c:v>-58.563000000000002</c:v>
                </c:pt>
                <c:pt idx="269">
                  <c:v>-58.622999999999998</c:v>
                </c:pt>
                <c:pt idx="270">
                  <c:v>-58.683999999999997</c:v>
                </c:pt>
                <c:pt idx="271">
                  <c:v>-58.744999999999997</c:v>
                </c:pt>
                <c:pt idx="272">
                  <c:v>-58.808999999999997</c:v>
                </c:pt>
                <c:pt idx="273">
                  <c:v>-58.875999999999998</c:v>
                </c:pt>
                <c:pt idx="274">
                  <c:v>-58.942999999999998</c:v>
                </c:pt>
                <c:pt idx="275">
                  <c:v>-59.01</c:v>
                </c:pt>
                <c:pt idx="276">
                  <c:v>-59.075000000000003</c:v>
                </c:pt>
                <c:pt idx="277">
                  <c:v>-59.140999999999998</c:v>
                </c:pt>
                <c:pt idx="278">
                  <c:v>-59.206000000000003</c:v>
                </c:pt>
                <c:pt idx="279">
                  <c:v>-59.268999999999998</c:v>
                </c:pt>
                <c:pt idx="280">
                  <c:v>-59.332999999999998</c:v>
                </c:pt>
                <c:pt idx="281">
                  <c:v>-59.396999999999998</c:v>
                </c:pt>
                <c:pt idx="282">
                  <c:v>-59.460999999999999</c:v>
                </c:pt>
                <c:pt idx="283">
                  <c:v>-59.523000000000003</c:v>
                </c:pt>
                <c:pt idx="284">
                  <c:v>-59.584000000000003</c:v>
                </c:pt>
                <c:pt idx="285">
                  <c:v>-59.642000000000003</c:v>
                </c:pt>
                <c:pt idx="286">
                  <c:v>-59.7</c:v>
                </c:pt>
                <c:pt idx="287">
                  <c:v>-59.759</c:v>
                </c:pt>
                <c:pt idx="288">
                  <c:v>-59.817999999999998</c:v>
                </c:pt>
                <c:pt idx="289">
                  <c:v>-59.875</c:v>
                </c:pt>
                <c:pt idx="290">
                  <c:v>-59.930999999999997</c:v>
                </c:pt>
                <c:pt idx="291">
                  <c:v>-59.99</c:v>
                </c:pt>
                <c:pt idx="292">
                  <c:v>-60.046999999999997</c:v>
                </c:pt>
                <c:pt idx="293">
                  <c:v>-60.103999999999999</c:v>
                </c:pt>
                <c:pt idx="294">
                  <c:v>-60.162999999999997</c:v>
                </c:pt>
                <c:pt idx="295">
                  <c:v>-60.223999999999997</c:v>
                </c:pt>
                <c:pt idx="296">
                  <c:v>-60.283000000000001</c:v>
                </c:pt>
                <c:pt idx="297">
                  <c:v>-60.344000000000001</c:v>
                </c:pt>
                <c:pt idx="298">
                  <c:v>-60.405999999999999</c:v>
                </c:pt>
                <c:pt idx="299">
                  <c:v>-60.466999999999999</c:v>
                </c:pt>
                <c:pt idx="300">
                  <c:v>-60.527999999999999</c:v>
                </c:pt>
                <c:pt idx="301">
                  <c:v>-60.588999999999999</c:v>
                </c:pt>
                <c:pt idx="302">
                  <c:v>-60.65</c:v>
                </c:pt>
                <c:pt idx="303">
                  <c:v>-60.710999999999999</c:v>
                </c:pt>
                <c:pt idx="304">
                  <c:v>-60.771000000000001</c:v>
                </c:pt>
                <c:pt idx="305">
                  <c:v>-60.829000000000001</c:v>
                </c:pt>
                <c:pt idx="306">
                  <c:v>-60.886000000000003</c:v>
                </c:pt>
                <c:pt idx="307">
                  <c:v>-60.942</c:v>
                </c:pt>
                <c:pt idx="308">
                  <c:v>-60.999000000000002</c:v>
                </c:pt>
                <c:pt idx="309">
                  <c:v>-61.055</c:v>
                </c:pt>
                <c:pt idx="310">
                  <c:v>-61.11</c:v>
                </c:pt>
                <c:pt idx="311">
                  <c:v>-61.158999999999999</c:v>
                </c:pt>
                <c:pt idx="312">
                  <c:v>-61.212000000000003</c:v>
                </c:pt>
                <c:pt idx="313">
                  <c:v>-61.268000000000001</c:v>
                </c:pt>
                <c:pt idx="314">
                  <c:v>-61.32</c:v>
                </c:pt>
                <c:pt idx="315">
                  <c:v>-61.372999999999998</c:v>
                </c:pt>
                <c:pt idx="316">
                  <c:v>-61.426000000000002</c:v>
                </c:pt>
                <c:pt idx="317">
                  <c:v>-61.478999999999999</c:v>
                </c:pt>
                <c:pt idx="318">
                  <c:v>-61.530999999999999</c:v>
                </c:pt>
                <c:pt idx="319">
                  <c:v>-61.582000000000001</c:v>
                </c:pt>
                <c:pt idx="320">
                  <c:v>-61.633000000000003</c:v>
                </c:pt>
                <c:pt idx="321">
                  <c:v>-61.683</c:v>
                </c:pt>
                <c:pt idx="322">
                  <c:v>-61.732999999999997</c:v>
                </c:pt>
                <c:pt idx="323">
                  <c:v>-61.781999999999996</c:v>
                </c:pt>
                <c:pt idx="324">
                  <c:v>-61.844999999999999</c:v>
                </c:pt>
                <c:pt idx="325">
                  <c:v>-61.893000000000001</c:v>
                </c:pt>
                <c:pt idx="326">
                  <c:v>-61.945999999999998</c:v>
                </c:pt>
                <c:pt idx="327">
                  <c:v>-61.996000000000002</c:v>
                </c:pt>
                <c:pt idx="328">
                  <c:v>-62.048000000000002</c:v>
                </c:pt>
                <c:pt idx="329">
                  <c:v>-62.097999999999999</c:v>
                </c:pt>
                <c:pt idx="330">
                  <c:v>-62.146999999999998</c:v>
                </c:pt>
                <c:pt idx="331">
                  <c:v>-62.198999999999998</c:v>
                </c:pt>
                <c:pt idx="332">
                  <c:v>-62.25</c:v>
                </c:pt>
                <c:pt idx="333">
                  <c:v>-62.311999999999998</c:v>
                </c:pt>
                <c:pt idx="334">
                  <c:v>-62.360999999999997</c:v>
                </c:pt>
                <c:pt idx="335">
                  <c:v>-62.423000000000002</c:v>
                </c:pt>
                <c:pt idx="336">
                  <c:v>-62.481999999999999</c:v>
                </c:pt>
                <c:pt idx="337">
                  <c:v>-62.542000000000002</c:v>
                </c:pt>
                <c:pt idx="338">
                  <c:v>-62.603999999999999</c:v>
                </c:pt>
                <c:pt idx="339">
                  <c:v>-62.664000000000001</c:v>
                </c:pt>
                <c:pt idx="340">
                  <c:v>-62.723999999999997</c:v>
                </c:pt>
                <c:pt idx="341">
                  <c:v>-62.779000000000003</c:v>
                </c:pt>
                <c:pt idx="342">
                  <c:v>-62.837000000000003</c:v>
                </c:pt>
                <c:pt idx="343">
                  <c:v>-62.889000000000003</c:v>
                </c:pt>
                <c:pt idx="344">
                  <c:v>-62.948999999999998</c:v>
                </c:pt>
                <c:pt idx="345">
                  <c:v>-63</c:v>
                </c:pt>
                <c:pt idx="346">
                  <c:v>-63.06</c:v>
                </c:pt>
                <c:pt idx="347">
                  <c:v>-63.119</c:v>
                </c:pt>
                <c:pt idx="348">
                  <c:v>-63.176000000000002</c:v>
                </c:pt>
                <c:pt idx="349">
                  <c:v>-63.238999999999997</c:v>
                </c:pt>
                <c:pt idx="350">
                  <c:v>-63.292999999999999</c:v>
                </c:pt>
                <c:pt idx="351">
                  <c:v>-63.347000000000001</c:v>
                </c:pt>
                <c:pt idx="352">
                  <c:v>-63.401000000000003</c:v>
                </c:pt>
                <c:pt idx="353">
                  <c:v>-63.457000000000001</c:v>
                </c:pt>
                <c:pt idx="354">
                  <c:v>-63.512</c:v>
                </c:pt>
                <c:pt idx="355">
                  <c:v>-63.567</c:v>
                </c:pt>
                <c:pt idx="356">
                  <c:v>-63.622999999999998</c:v>
                </c:pt>
                <c:pt idx="357">
                  <c:v>-63.677999999999997</c:v>
                </c:pt>
                <c:pt idx="358">
                  <c:v>-63.731999999999999</c:v>
                </c:pt>
                <c:pt idx="359">
                  <c:v>-63.786000000000001</c:v>
                </c:pt>
                <c:pt idx="360">
                  <c:v>-63.84</c:v>
                </c:pt>
                <c:pt idx="361">
                  <c:v>-63.895000000000003</c:v>
                </c:pt>
                <c:pt idx="362">
                  <c:v>-63.948</c:v>
                </c:pt>
                <c:pt idx="363">
                  <c:v>-64</c:v>
                </c:pt>
                <c:pt idx="364">
                  <c:v>-64.052000000000007</c:v>
                </c:pt>
                <c:pt idx="365">
                  <c:v>-64.117000000000004</c:v>
                </c:pt>
                <c:pt idx="366">
                  <c:v>-64.179000000000002</c:v>
                </c:pt>
                <c:pt idx="367">
                  <c:v>-64.238</c:v>
                </c:pt>
                <c:pt idx="368">
                  <c:v>-64.290000000000006</c:v>
                </c:pt>
                <c:pt idx="369">
                  <c:v>-64.344999999999999</c:v>
                </c:pt>
                <c:pt idx="370">
                  <c:v>-64.397000000000006</c:v>
                </c:pt>
                <c:pt idx="371">
                  <c:v>-64.45</c:v>
                </c:pt>
                <c:pt idx="372">
                  <c:v>-64.501000000000005</c:v>
                </c:pt>
                <c:pt idx="373">
                  <c:v>-64.566999999999993</c:v>
                </c:pt>
                <c:pt idx="374">
                  <c:v>-64.629000000000005</c:v>
                </c:pt>
                <c:pt idx="375">
                  <c:v>-64.691000000000003</c:v>
                </c:pt>
                <c:pt idx="376">
                  <c:v>-64.753</c:v>
                </c:pt>
                <c:pt idx="377">
                  <c:v>-64.817999999999998</c:v>
                </c:pt>
                <c:pt idx="378">
                  <c:v>-64.867999999999995</c:v>
                </c:pt>
                <c:pt idx="379">
                  <c:v>-64.924999999999997</c:v>
                </c:pt>
                <c:pt idx="380">
                  <c:v>-64.984999999999999</c:v>
                </c:pt>
                <c:pt idx="381">
                  <c:v>-65.037000000000006</c:v>
                </c:pt>
                <c:pt idx="382">
                  <c:v>-65.088999999999999</c:v>
                </c:pt>
                <c:pt idx="383">
                  <c:v>-65.153000000000006</c:v>
                </c:pt>
                <c:pt idx="384">
                  <c:v>-65.215000000000003</c:v>
                </c:pt>
                <c:pt idx="385">
                  <c:v>-65.277000000000001</c:v>
                </c:pt>
                <c:pt idx="386">
                  <c:v>-65.338999999999999</c:v>
                </c:pt>
                <c:pt idx="387">
                  <c:v>-65.400999999999996</c:v>
                </c:pt>
                <c:pt idx="388">
                  <c:v>-65.462000000000003</c:v>
                </c:pt>
                <c:pt idx="389">
                  <c:v>-65.524000000000001</c:v>
                </c:pt>
                <c:pt idx="390">
                  <c:v>-65.584999999999994</c:v>
                </c:pt>
                <c:pt idx="391">
                  <c:v>-65.644000000000005</c:v>
                </c:pt>
                <c:pt idx="392">
                  <c:v>-65.701999999999998</c:v>
                </c:pt>
                <c:pt idx="393">
                  <c:v>-65.759</c:v>
                </c:pt>
                <c:pt idx="394">
                  <c:v>-65.816000000000003</c:v>
                </c:pt>
                <c:pt idx="395">
                  <c:v>-65.87</c:v>
                </c:pt>
                <c:pt idx="396">
                  <c:v>-65.924999999999997</c:v>
                </c:pt>
                <c:pt idx="397">
                  <c:v>-65.978999999999999</c:v>
                </c:pt>
                <c:pt idx="398">
                  <c:v>-66.03</c:v>
                </c:pt>
                <c:pt idx="399">
                  <c:v>-66.081000000000003</c:v>
                </c:pt>
                <c:pt idx="400">
                  <c:v>-66.141999999999996</c:v>
                </c:pt>
                <c:pt idx="401">
                  <c:v>-66.201999999999998</c:v>
                </c:pt>
                <c:pt idx="402">
                  <c:v>-66.262</c:v>
                </c:pt>
                <c:pt idx="403">
                  <c:v>-66.322000000000003</c:v>
                </c:pt>
                <c:pt idx="404">
                  <c:v>-66.384</c:v>
                </c:pt>
                <c:pt idx="405">
                  <c:v>-66.435000000000002</c:v>
                </c:pt>
                <c:pt idx="406">
                  <c:v>-66.486000000000004</c:v>
                </c:pt>
                <c:pt idx="407">
                  <c:v>-66.537000000000006</c:v>
                </c:pt>
                <c:pt idx="408">
                  <c:v>-66.587999999999994</c:v>
                </c:pt>
                <c:pt idx="409">
                  <c:v>-66.64</c:v>
                </c:pt>
                <c:pt idx="410">
                  <c:v>-66.69</c:v>
                </c:pt>
                <c:pt idx="411">
                  <c:v>-66.741</c:v>
                </c:pt>
                <c:pt idx="412">
                  <c:v>-66.793000000000006</c:v>
                </c:pt>
                <c:pt idx="413">
                  <c:v>-66.843000000000004</c:v>
                </c:pt>
                <c:pt idx="414">
                  <c:v>-66.903999999999996</c:v>
                </c:pt>
                <c:pt idx="415">
                  <c:v>-66.960999999999999</c:v>
                </c:pt>
                <c:pt idx="416">
                  <c:v>-67.010999999999996</c:v>
                </c:pt>
                <c:pt idx="417">
                  <c:v>-67.069000000000003</c:v>
                </c:pt>
                <c:pt idx="418">
                  <c:v>-67.126000000000005</c:v>
                </c:pt>
                <c:pt idx="419">
                  <c:v>-67.180000000000007</c:v>
                </c:pt>
                <c:pt idx="420">
                  <c:v>-67.23</c:v>
                </c:pt>
                <c:pt idx="421">
                  <c:v>-67.292000000000002</c:v>
                </c:pt>
                <c:pt idx="422">
                  <c:v>-67.350999999999999</c:v>
                </c:pt>
                <c:pt idx="423">
                  <c:v>-67.412000000000006</c:v>
                </c:pt>
                <c:pt idx="424">
                  <c:v>-67.472999999999999</c:v>
                </c:pt>
                <c:pt idx="425">
                  <c:v>-67.531999999999996</c:v>
                </c:pt>
                <c:pt idx="426">
                  <c:v>-67.591999999999999</c:v>
                </c:pt>
                <c:pt idx="427">
                  <c:v>-67.650000000000006</c:v>
                </c:pt>
                <c:pt idx="428">
                  <c:v>-67.706000000000003</c:v>
                </c:pt>
                <c:pt idx="429">
                  <c:v>-67.763999999999996</c:v>
                </c:pt>
                <c:pt idx="430">
                  <c:v>-67.813999999999993</c:v>
                </c:pt>
                <c:pt idx="431">
                  <c:v>-67.864000000000004</c:v>
                </c:pt>
                <c:pt idx="432">
                  <c:v>-67.924999999999997</c:v>
                </c:pt>
                <c:pt idx="433">
                  <c:v>-67.984999999999999</c:v>
                </c:pt>
                <c:pt idx="434">
                  <c:v>-68.042000000000002</c:v>
                </c:pt>
                <c:pt idx="435">
                  <c:v>-68.099999999999994</c:v>
                </c:pt>
                <c:pt idx="436">
                  <c:v>-68.156999999999996</c:v>
                </c:pt>
                <c:pt idx="437">
                  <c:v>-68.215000000000003</c:v>
                </c:pt>
                <c:pt idx="438">
                  <c:v>-68.27</c:v>
                </c:pt>
                <c:pt idx="439">
                  <c:v>-68.325999999999993</c:v>
                </c:pt>
                <c:pt idx="440">
                  <c:v>-68.379000000000005</c:v>
                </c:pt>
                <c:pt idx="441">
                  <c:v>-68.433999999999997</c:v>
                </c:pt>
                <c:pt idx="442">
                  <c:v>-68.489000000000004</c:v>
                </c:pt>
                <c:pt idx="443">
                  <c:v>-68.546999999999997</c:v>
                </c:pt>
                <c:pt idx="444">
                  <c:v>-68.602999999999994</c:v>
                </c:pt>
                <c:pt idx="445">
                  <c:v>-68.661000000000001</c:v>
                </c:pt>
                <c:pt idx="446">
                  <c:v>-68.718999999999994</c:v>
                </c:pt>
                <c:pt idx="447">
                  <c:v>-68.78</c:v>
                </c:pt>
                <c:pt idx="448">
                  <c:v>-68.828000000000003</c:v>
                </c:pt>
                <c:pt idx="449">
                  <c:v>-68.887</c:v>
                </c:pt>
                <c:pt idx="450">
                  <c:v>-68.942999999999998</c:v>
                </c:pt>
                <c:pt idx="451">
                  <c:v>-68.998000000000005</c:v>
                </c:pt>
                <c:pt idx="452">
                  <c:v>-69.052999999999997</c:v>
                </c:pt>
                <c:pt idx="453">
                  <c:v>-69.108999999999995</c:v>
                </c:pt>
                <c:pt idx="454">
                  <c:v>-69.167000000000002</c:v>
                </c:pt>
                <c:pt idx="455">
                  <c:v>-69.224000000000004</c:v>
                </c:pt>
                <c:pt idx="456">
                  <c:v>-69.28</c:v>
                </c:pt>
                <c:pt idx="457">
                  <c:v>-69.337000000000003</c:v>
                </c:pt>
                <c:pt idx="458">
                  <c:v>-69.397000000000006</c:v>
                </c:pt>
                <c:pt idx="459">
                  <c:v>-69.445999999999998</c:v>
                </c:pt>
                <c:pt idx="460">
                  <c:v>-69.495000000000005</c:v>
                </c:pt>
                <c:pt idx="461">
                  <c:v>-69.555000000000007</c:v>
                </c:pt>
                <c:pt idx="462">
                  <c:v>-69.613</c:v>
                </c:pt>
                <c:pt idx="463">
                  <c:v>-69.671999999999997</c:v>
                </c:pt>
                <c:pt idx="464">
                  <c:v>-69.73</c:v>
                </c:pt>
                <c:pt idx="465">
                  <c:v>-69.787000000000006</c:v>
                </c:pt>
                <c:pt idx="466">
                  <c:v>-69.843000000000004</c:v>
                </c:pt>
                <c:pt idx="467">
                  <c:v>-69.899000000000001</c:v>
                </c:pt>
                <c:pt idx="468">
                  <c:v>-69.956999999999994</c:v>
                </c:pt>
                <c:pt idx="469">
                  <c:v>-70.013000000000005</c:v>
                </c:pt>
                <c:pt idx="470">
                  <c:v>-70.064999999999998</c:v>
                </c:pt>
                <c:pt idx="471">
                  <c:v>-70.117999999999995</c:v>
                </c:pt>
                <c:pt idx="472">
                  <c:v>-70.17</c:v>
                </c:pt>
                <c:pt idx="473">
                  <c:v>-70.221000000000004</c:v>
                </c:pt>
                <c:pt idx="474">
                  <c:v>-70.272000000000006</c:v>
                </c:pt>
                <c:pt idx="475">
                  <c:v>-70.322999999999993</c:v>
                </c:pt>
                <c:pt idx="476">
                  <c:v>-70.373000000000005</c:v>
                </c:pt>
                <c:pt idx="477">
                  <c:v>-70.424999999999997</c:v>
                </c:pt>
                <c:pt idx="478">
                  <c:v>-70.475999999999999</c:v>
                </c:pt>
                <c:pt idx="479">
                  <c:v>-70.528999999999996</c:v>
                </c:pt>
                <c:pt idx="480">
                  <c:v>-70.582999999999998</c:v>
                </c:pt>
                <c:pt idx="481">
                  <c:v>-70.635999999999996</c:v>
                </c:pt>
                <c:pt idx="482">
                  <c:v>-70.69</c:v>
                </c:pt>
                <c:pt idx="483">
                  <c:v>-70.745000000000005</c:v>
                </c:pt>
                <c:pt idx="484">
                  <c:v>-70.799000000000007</c:v>
                </c:pt>
                <c:pt idx="485">
                  <c:v>-70.852999999999994</c:v>
                </c:pt>
                <c:pt idx="486">
                  <c:v>-70.909000000000006</c:v>
                </c:pt>
                <c:pt idx="487">
                  <c:v>-70.966999999999999</c:v>
                </c:pt>
                <c:pt idx="488">
                  <c:v>-71.025000000000006</c:v>
                </c:pt>
                <c:pt idx="489">
                  <c:v>-71.082999999999998</c:v>
                </c:pt>
                <c:pt idx="490">
                  <c:v>-71.138999999999996</c:v>
                </c:pt>
                <c:pt idx="491">
                  <c:v>-71.197999999999993</c:v>
                </c:pt>
                <c:pt idx="492">
                  <c:v>-71.256</c:v>
                </c:pt>
                <c:pt idx="493">
                  <c:v>-71.311000000000007</c:v>
                </c:pt>
                <c:pt idx="494">
                  <c:v>-71.364000000000004</c:v>
                </c:pt>
                <c:pt idx="495">
                  <c:v>-71.415000000000006</c:v>
                </c:pt>
                <c:pt idx="496">
                  <c:v>-71.466999999999999</c:v>
                </c:pt>
                <c:pt idx="497">
                  <c:v>-71.52</c:v>
                </c:pt>
                <c:pt idx="498">
                  <c:v>-71.572000000000003</c:v>
                </c:pt>
                <c:pt idx="499">
                  <c:v>-71.625</c:v>
                </c:pt>
                <c:pt idx="500">
                  <c:v>-71.679000000000002</c:v>
                </c:pt>
                <c:pt idx="501">
                  <c:v>-71.731999999999999</c:v>
                </c:pt>
                <c:pt idx="502">
                  <c:v>-71.783000000000001</c:v>
                </c:pt>
                <c:pt idx="503">
                  <c:v>-71.835999999999999</c:v>
                </c:pt>
                <c:pt idx="504">
                  <c:v>-71.89</c:v>
                </c:pt>
                <c:pt idx="505">
                  <c:v>-71.941000000000003</c:v>
                </c:pt>
                <c:pt idx="506">
                  <c:v>-71.995000000000005</c:v>
                </c:pt>
                <c:pt idx="507">
                  <c:v>-72.049000000000007</c:v>
                </c:pt>
                <c:pt idx="508">
                  <c:v>-72.100999999999999</c:v>
                </c:pt>
                <c:pt idx="509">
                  <c:v>-72.150999999999996</c:v>
                </c:pt>
                <c:pt idx="510">
                  <c:v>-72.206000000000003</c:v>
                </c:pt>
                <c:pt idx="511">
                  <c:v>-72.260000000000005</c:v>
                </c:pt>
                <c:pt idx="512">
                  <c:v>-72.311000000000007</c:v>
                </c:pt>
                <c:pt idx="513">
                  <c:v>-72.364999999999995</c:v>
                </c:pt>
                <c:pt idx="514">
                  <c:v>-72.421000000000006</c:v>
                </c:pt>
                <c:pt idx="515">
                  <c:v>-72.474000000000004</c:v>
                </c:pt>
                <c:pt idx="516">
                  <c:v>-72.525000000000006</c:v>
                </c:pt>
                <c:pt idx="517">
                  <c:v>-72.578999999999994</c:v>
                </c:pt>
                <c:pt idx="518">
                  <c:v>-72.632999999999996</c:v>
                </c:pt>
                <c:pt idx="519">
                  <c:v>-72.682000000000002</c:v>
                </c:pt>
                <c:pt idx="520">
                  <c:v>-72.736999999999995</c:v>
                </c:pt>
                <c:pt idx="521">
                  <c:v>-72.790000000000006</c:v>
                </c:pt>
                <c:pt idx="522">
                  <c:v>-72.843000000000004</c:v>
                </c:pt>
                <c:pt idx="523">
                  <c:v>-72.893000000000001</c:v>
                </c:pt>
                <c:pt idx="524">
                  <c:v>-72.941999999999993</c:v>
                </c:pt>
                <c:pt idx="525">
                  <c:v>-72.997</c:v>
                </c:pt>
                <c:pt idx="526">
                  <c:v>-73.051000000000002</c:v>
                </c:pt>
                <c:pt idx="527">
                  <c:v>-73.099999999999994</c:v>
                </c:pt>
                <c:pt idx="528">
                  <c:v>-73.150000000000006</c:v>
                </c:pt>
                <c:pt idx="529">
                  <c:v>-73.203000000000003</c:v>
                </c:pt>
                <c:pt idx="530">
                  <c:v>-73.254000000000005</c:v>
                </c:pt>
                <c:pt idx="531">
                  <c:v>-73.308000000000007</c:v>
                </c:pt>
                <c:pt idx="532">
                  <c:v>-73.358999999999995</c:v>
                </c:pt>
                <c:pt idx="533">
                  <c:v>-73.42</c:v>
                </c:pt>
                <c:pt idx="534">
                  <c:v>-73.471999999999994</c:v>
                </c:pt>
                <c:pt idx="535">
                  <c:v>-73.525000000000006</c:v>
                </c:pt>
                <c:pt idx="536">
                  <c:v>-73.581000000000003</c:v>
                </c:pt>
                <c:pt idx="537">
                  <c:v>-73.635999999999996</c:v>
                </c:pt>
                <c:pt idx="538">
                  <c:v>-73.692999999999998</c:v>
                </c:pt>
                <c:pt idx="539">
                  <c:v>-73.748999999999995</c:v>
                </c:pt>
                <c:pt idx="540">
                  <c:v>-73.805000000000007</c:v>
                </c:pt>
                <c:pt idx="541">
                  <c:v>-73.861000000000004</c:v>
                </c:pt>
                <c:pt idx="542">
                  <c:v>-73.918999999999997</c:v>
                </c:pt>
                <c:pt idx="543">
                  <c:v>-73.975999999999999</c:v>
                </c:pt>
                <c:pt idx="544">
                  <c:v>-74.033000000000001</c:v>
                </c:pt>
                <c:pt idx="545">
                  <c:v>-74.090999999999994</c:v>
                </c:pt>
                <c:pt idx="546">
                  <c:v>-74.147000000000006</c:v>
                </c:pt>
                <c:pt idx="547">
                  <c:v>-74.200999999999993</c:v>
                </c:pt>
                <c:pt idx="548">
                  <c:v>-74.254999999999995</c:v>
                </c:pt>
                <c:pt idx="549">
                  <c:v>-74.308999999999997</c:v>
                </c:pt>
                <c:pt idx="550">
                  <c:v>-74.364000000000004</c:v>
                </c:pt>
                <c:pt idx="551">
                  <c:v>-74.418000000000006</c:v>
                </c:pt>
                <c:pt idx="552">
                  <c:v>-74.471999999999994</c:v>
                </c:pt>
                <c:pt idx="553">
                  <c:v>-74.525000000000006</c:v>
                </c:pt>
                <c:pt idx="554">
                  <c:v>-74.58</c:v>
                </c:pt>
                <c:pt idx="555">
                  <c:v>-74.635999999999996</c:v>
                </c:pt>
                <c:pt idx="556">
                  <c:v>-74.692999999999998</c:v>
                </c:pt>
                <c:pt idx="557">
                  <c:v>-74.751999999999995</c:v>
                </c:pt>
                <c:pt idx="558">
                  <c:v>-74.813000000000002</c:v>
                </c:pt>
                <c:pt idx="559">
                  <c:v>-74.876000000000005</c:v>
                </c:pt>
                <c:pt idx="560">
                  <c:v>-74.933000000000007</c:v>
                </c:pt>
                <c:pt idx="561">
                  <c:v>-74.988</c:v>
                </c:pt>
                <c:pt idx="562">
                  <c:v>-75.042000000000002</c:v>
                </c:pt>
                <c:pt idx="563">
                  <c:v>-75.102999999999994</c:v>
                </c:pt>
                <c:pt idx="564">
                  <c:v>-75.153000000000006</c:v>
                </c:pt>
                <c:pt idx="565">
                  <c:v>-75.212999999999994</c:v>
                </c:pt>
                <c:pt idx="566">
                  <c:v>-75.275000000000006</c:v>
                </c:pt>
                <c:pt idx="567">
                  <c:v>-75.337000000000003</c:v>
                </c:pt>
                <c:pt idx="568">
                  <c:v>-75.39</c:v>
                </c:pt>
                <c:pt idx="569">
                  <c:v>-75.44</c:v>
                </c:pt>
                <c:pt idx="570">
                  <c:v>-75.5</c:v>
                </c:pt>
                <c:pt idx="571">
                  <c:v>-75.55</c:v>
                </c:pt>
                <c:pt idx="572">
                  <c:v>-75.605999999999995</c:v>
                </c:pt>
                <c:pt idx="573">
                  <c:v>-75.665999999999997</c:v>
                </c:pt>
                <c:pt idx="574">
                  <c:v>-75.721999999999994</c:v>
                </c:pt>
                <c:pt idx="575">
                  <c:v>-75.775999999999996</c:v>
                </c:pt>
                <c:pt idx="576">
                  <c:v>-75.83</c:v>
                </c:pt>
                <c:pt idx="577">
                  <c:v>-75.884</c:v>
                </c:pt>
                <c:pt idx="578">
                  <c:v>-75.938999999999993</c:v>
                </c:pt>
                <c:pt idx="579">
                  <c:v>-75.991</c:v>
                </c:pt>
                <c:pt idx="580">
                  <c:v>-76.042000000000002</c:v>
                </c:pt>
                <c:pt idx="581">
                  <c:v>-76.097999999999999</c:v>
                </c:pt>
                <c:pt idx="582">
                  <c:v>-76.152000000000001</c:v>
                </c:pt>
                <c:pt idx="583">
                  <c:v>-76.200999999999993</c:v>
                </c:pt>
                <c:pt idx="584">
                  <c:v>-76.263000000000005</c:v>
                </c:pt>
                <c:pt idx="585">
                  <c:v>-76.314999999999998</c:v>
                </c:pt>
                <c:pt idx="586">
                  <c:v>-76.367000000000004</c:v>
                </c:pt>
                <c:pt idx="587">
                  <c:v>-76.427000000000007</c:v>
                </c:pt>
                <c:pt idx="588">
                  <c:v>-76.484999999999999</c:v>
                </c:pt>
                <c:pt idx="589">
                  <c:v>-76.540999999999997</c:v>
                </c:pt>
                <c:pt idx="590">
                  <c:v>-76.596000000000004</c:v>
                </c:pt>
                <c:pt idx="591">
                  <c:v>-76.653999999999996</c:v>
                </c:pt>
                <c:pt idx="592">
                  <c:v>-76.707999999999998</c:v>
                </c:pt>
                <c:pt idx="593">
                  <c:v>-76.763000000000005</c:v>
                </c:pt>
                <c:pt idx="594">
                  <c:v>-76.816000000000003</c:v>
                </c:pt>
                <c:pt idx="595">
                  <c:v>-76.867000000000004</c:v>
                </c:pt>
                <c:pt idx="596">
                  <c:v>-76.92</c:v>
                </c:pt>
                <c:pt idx="597">
                  <c:v>-76.977000000000004</c:v>
                </c:pt>
                <c:pt idx="598">
                  <c:v>-77.034000000000006</c:v>
                </c:pt>
                <c:pt idx="599">
                  <c:v>-77.088999999999999</c:v>
                </c:pt>
                <c:pt idx="600">
                  <c:v>-77.144000000000005</c:v>
                </c:pt>
                <c:pt idx="601">
                  <c:v>-77.197999999999993</c:v>
                </c:pt>
                <c:pt idx="602">
                  <c:v>-77.248000000000005</c:v>
                </c:pt>
                <c:pt idx="603">
                  <c:v>-77.3</c:v>
                </c:pt>
                <c:pt idx="604">
                  <c:v>-77.355000000000004</c:v>
                </c:pt>
                <c:pt idx="605">
                  <c:v>-77.412000000000006</c:v>
                </c:pt>
                <c:pt idx="606">
                  <c:v>-77.465999999999994</c:v>
                </c:pt>
                <c:pt idx="607">
                  <c:v>-77.52</c:v>
                </c:pt>
                <c:pt idx="608">
                  <c:v>-77.575000000000003</c:v>
                </c:pt>
                <c:pt idx="609">
                  <c:v>-77.63</c:v>
                </c:pt>
                <c:pt idx="610">
                  <c:v>-77.680999999999997</c:v>
                </c:pt>
                <c:pt idx="611">
                  <c:v>-77.733999999999995</c:v>
                </c:pt>
                <c:pt idx="612">
                  <c:v>-77.783000000000001</c:v>
                </c:pt>
                <c:pt idx="613">
                  <c:v>-77.837999999999994</c:v>
                </c:pt>
                <c:pt idx="614">
                  <c:v>-77.894000000000005</c:v>
                </c:pt>
                <c:pt idx="615">
                  <c:v>-77.945999999999998</c:v>
                </c:pt>
                <c:pt idx="616">
                  <c:v>-78</c:v>
                </c:pt>
                <c:pt idx="617">
                  <c:v>-78.049000000000007</c:v>
                </c:pt>
                <c:pt idx="618">
                  <c:v>-78.102999999999994</c:v>
                </c:pt>
                <c:pt idx="619">
                  <c:v>-78.152000000000001</c:v>
                </c:pt>
                <c:pt idx="620">
                  <c:v>-78.207999999999998</c:v>
                </c:pt>
                <c:pt idx="621">
                  <c:v>-78.265000000000001</c:v>
                </c:pt>
                <c:pt idx="622">
                  <c:v>-78.314999999999998</c:v>
                </c:pt>
                <c:pt idx="623">
                  <c:v>-78.364999999999995</c:v>
                </c:pt>
                <c:pt idx="624">
                  <c:v>-78.418000000000006</c:v>
                </c:pt>
                <c:pt idx="625">
                  <c:v>-78.474999999999994</c:v>
                </c:pt>
                <c:pt idx="626">
                  <c:v>-78.528000000000006</c:v>
                </c:pt>
                <c:pt idx="627">
                  <c:v>-78.584000000000003</c:v>
                </c:pt>
                <c:pt idx="628">
                  <c:v>-78.64</c:v>
                </c:pt>
                <c:pt idx="629">
                  <c:v>-78.697000000000003</c:v>
                </c:pt>
                <c:pt idx="630">
                  <c:v>-78.753</c:v>
                </c:pt>
                <c:pt idx="631">
                  <c:v>-78.808999999999997</c:v>
                </c:pt>
                <c:pt idx="632">
                  <c:v>-78.86</c:v>
                </c:pt>
                <c:pt idx="633">
                  <c:v>-78.909000000000006</c:v>
                </c:pt>
                <c:pt idx="634">
                  <c:v>-78.959999999999994</c:v>
                </c:pt>
                <c:pt idx="635">
                  <c:v>-79.015000000000001</c:v>
                </c:pt>
                <c:pt idx="636">
                  <c:v>-79.064999999999998</c:v>
                </c:pt>
                <c:pt idx="637">
                  <c:v>-79.117999999999995</c:v>
                </c:pt>
                <c:pt idx="638">
                  <c:v>-79.168999999999997</c:v>
                </c:pt>
                <c:pt idx="639">
                  <c:v>-79.222999999999999</c:v>
                </c:pt>
                <c:pt idx="640">
                  <c:v>-79.274000000000001</c:v>
                </c:pt>
                <c:pt idx="641">
                  <c:v>-79.33</c:v>
                </c:pt>
                <c:pt idx="642">
                  <c:v>-79.385000000000005</c:v>
                </c:pt>
                <c:pt idx="643">
                  <c:v>-79.441999999999993</c:v>
                </c:pt>
                <c:pt idx="644">
                  <c:v>-79.495999999999995</c:v>
                </c:pt>
                <c:pt idx="645">
                  <c:v>-79.548000000000002</c:v>
                </c:pt>
                <c:pt idx="646">
                  <c:v>-79.599999999999994</c:v>
                </c:pt>
                <c:pt idx="647">
                  <c:v>-79.655000000000001</c:v>
                </c:pt>
                <c:pt idx="648">
                  <c:v>-79.710999999999999</c:v>
                </c:pt>
                <c:pt idx="649">
                  <c:v>-79.766999999999996</c:v>
                </c:pt>
                <c:pt idx="650">
                  <c:v>-79.822000000000003</c:v>
                </c:pt>
                <c:pt idx="651">
                  <c:v>-79.879000000000005</c:v>
                </c:pt>
                <c:pt idx="652">
                  <c:v>-79.936000000000007</c:v>
                </c:pt>
                <c:pt idx="653">
                  <c:v>-79.992999999999995</c:v>
                </c:pt>
                <c:pt idx="654">
                  <c:v>-80.05</c:v>
                </c:pt>
                <c:pt idx="655">
                  <c:v>-80.106999999999999</c:v>
                </c:pt>
                <c:pt idx="656">
                  <c:v>-80.162000000000006</c:v>
                </c:pt>
                <c:pt idx="657">
                  <c:v>-80.218000000000004</c:v>
                </c:pt>
                <c:pt idx="658">
                  <c:v>-80.272000000000006</c:v>
                </c:pt>
                <c:pt idx="659">
                  <c:v>-80.33</c:v>
                </c:pt>
                <c:pt idx="660">
                  <c:v>-80.384</c:v>
                </c:pt>
                <c:pt idx="661">
                  <c:v>-80.435000000000002</c:v>
                </c:pt>
                <c:pt idx="662">
                  <c:v>-80.489999999999995</c:v>
                </c:pt>
                <c:pt idx="663">
                  <c:v>-80.545000000000002</c:v>
                </c:pt>
                <c:pt idx="664">
                  <c:v>-80.599000000000004</c:v>
                </c:pt>
                <c:pt idx="665">
                  <c:v>-80.652000000000001</c:v>
                </c:pt>
                <c:pt idx="666">
                  <c:v>-80.706999999999994</c:v>
                </c:pt>
                <c:pt idx="667">
                  <c:v>-80.760999999999996</c:v>
                </c:pt>
                <c:pt idx="668">
                  <c:v>-80.814999999999998</c:v>
                </c:pt>
                <c:pt idx="669">
                  <c:v>-80.864000000000004</c:v>
                </c:pt>
                <c:pt idx="670">
                  <c:v>-80.914000000000001</c:v>
                </c:pt>
                <c:pt idx="671">
                  <c:v>-80.965000000000003</c:v>
                </c:pt>
                <c:pt idx="672">
                  <c:v>-81.02</c:v>
                </c:pt>
                <c:pt idx="673">
                  <c:v>-81.070999999999998</c:v>
                </c:pt>
                <c:pt idx="674">
                  <c:v>-81.122</c:v>
                </c:pt>
                <c:pt idx="675">
                  <c:v>-81.174000000000007</c:v>
                </c:pt>
                <c:pt idx="676">
                  <c:v>-81.225999999999999</c:v>
                </c:pt>
                <c:pt idx="677">
                  <c:v>-81.28</c:v>
                </c:pt>
                <c:pt idx="678">
                  <c:v>-81.332999999999998</c:v>
                </c:pt>
                <c:pt idx="679">
                  <c:v>-81.385999999999996</c:v>
                </c:pt>
                <c:pt idx="680">
                  <c:v>-81.438000000000002</c:v>
                </c:pt>
                <c:pt idx="681">
                  <c:v>-81.489999999999995</c:v>
                </c:pt>
                <c:pt idx="682">
                  <c:v>-81.542000000000002</c:v>
                </c:pt>
                <c:pt idx="683">
                  <c:v>-81.593000000000004</c:v>
                </c:pt>
                <c:pt idx="684">
                  <c:v>-81.644999999999996</c:v>
                </c:pt>
                <c:pt idx="685">
                  <c:v>-81.697999999999993</c:v>
                </c:pt>
                <c:pt idx="686">
                  <c:v>-81.747</c:v>
                </c:pt>
                <c:pt idx="687">
                  <c:v>-81.804000000000002</c:v>
                </c:pt>
                <c:pt idx="688">
                  <c:v>-81.858999999999995</c:v>
                </c:pt>
                <c:pt idx="689">
                  <c:v>-81.912000000000006</c:v>
                </c:pt>
                <c:pt idx="690">
                  <c:v>-81.965000000000003</c:v>
                </c:pt>
                <c:pt idx="691">
                  <c:v>-82.018000000000001</c:v>
                </c:pt>
                <c:pt idx="692">
                  <c:v>-82.072999999999993</c:v>
                </c:pt>
                <c:pt idx="693">
                  <c:v>-82.123000000000005</c:v>
                </c:pt>
                <c:pt idx="694">
                  <c:v>-82.173000000000002</c:v>
                </c:pt>
                <c:pt idx="695">
                  <c:v>-82.221999999999994</c:v>
                </c:pt>
                <c:pt idx="696">
                  <c:v>-82.272000000000006</c:v>
                </c:pt>
                <c:pt idx="697">
                  <c:v>-82.325999999999993</c:v>
                </c:pt>
                <c:pt idx="698">
                  <c:v>-82.379000000000005</c:v>
                </c:pt>
                <c:pt idx="699">
                  <c:v>-82.433000000000007</c:v>
                </c:pt>
                <c:pt idx="700">
                  <c:v>-82.481999999999999</c:v>
                </c:pt>
                <c:pt idx="701">
                  <c:v>-82.531000000000006</c:v>
                </c:pt>
                <c:pt idx="702">
                  <c:v>-82.584999999999994</c:v>
                </c:pt>
                <c:pt idx="703">
                  <c:v>-82.635999999999996</c:v>
                </c:pt>
                <c:pt idx="704">
                  <c:v>-82.688999999999993</c:v>
                </c:pt>
                <c:pt idx="705">
                  <c:v>-82.74</c:v>
                </c:pt>
                <c:pt idx="706">
                  <c:v>-82.792000000000002</c:v>
                </c:pt>
                <c:pt idx="707">
                  <c:v>-82.843999999999994</c:v>
                </c:pt>
                <c:pt idx="708">
                  <c:v>-82.893000000000001</c:v>
                </c:pt>
                <c:pt idx="709">
                  <c:v>-82.945999999999998</c:v>
                </c:pt>
                <c:pt idx="710">
                  <c:v>-82.998999999999995</c:v>
                </c:pt>
                <c:pt idx="711">
                  <c:v>-83.051000000000002</c:v>
                </c:pt>
                <c:pt idx="712">
                  <c:v>-83.1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53125" defaultRowHeight="10"/>
  <cols>
    <col min="1" max="1" width="1.7265625" style="179" customWidth="1"/>
    <col min="2" max="2" width="12.7265625" style="179" customWidth="1"/>
    <col min="3" max="3" width="16.453125" style="179" customWidth="1"/>
    <col min="4" max="5" width="12.7265625" style="179" customWidth="1"/>
    <col min="6" max="7" width="14.7265625" style="179" customWidth="1"/>
    <col min="8" max="8" width="12.81640625" style="179" customWidth="1"/>
    <col min="9" max="9" width="14.7265625" style="179" customWidth="1"/>
    <col min="10" max="10" width="9.7265625" style="179" customWidth="1"/>
    <col min="11" max="11" width="13.26953125" style="179" customWidth="1"/>
    <col min="12" max="12" width="9.7265625" style="179" customWidth="1"/>
    <col min="13" max="13" width="14.7265625" style="179" customWidth="1"/>
    <col min="14" max="14" width="9.7265625" style="179" customWidth="1"/>
    <col min="15" max="15" width="1.7265625" style="179" customWidth="1"/>
    <col min="16" max="256" width="9.453125" style="179"/>
    <col min="257" max="257" width="1.7265625" style="179" customWidth="1"/>
    <col min="258" max="261" width="12.7265625" style="179" customWidth="1"/>
    <col min="262" max="263" width="14.7265625" style="179" customWidth="1"/>
    <col min="264" max="264" width="12.81640625" style="179" customWidth="1"/>
    <col min="265" max="265" width="14.7265625" style="179" customWidth="1"/>
    <col min="266" max="266" width="9.7265625" style="179" customWidth="1"/>
    <col min="267" max="267" width="13.26953125" style="179" customWidth="1"/>
    <col min="268" max="268" width="9.7265625" style="179" customWidth="1"/>
    <col min="269" max="269" width="14.7265625" style="179" customWidth="1"/>
    <col min="270" max="270" width="9.7265625" style="179" customWidth="1"/>
    <col min="271" max="271" width="1.7265625" style="179" customWidth="1"/>
    <col min="272" max="512" width="9.453125" style="179"/>
    <col min="513" max="513" width="1.7265625" style="179" customWidth="1"/>
    <col min="514" max="517" width="12.7265625" style="179" customWidth="1"/>
    <col min="518" max="519" width="14.7265625" style="179" customWidth="1"/>
    <col min="520" max="520" width="12.81640625" style="179" customWidth="1"/>
    <col min="521" max="521" width="14.7265625" style="179" customWidth="1"/>
    <col min="522" max="522" width="9.7265625" style="179" customWidth="1"/>
    <col min="523" max="523" width="13.26953125" style="179" customWidth="1"/>
    <col min="524" max="524" width="9.7265625" style="179" customWidth="1"/>
    <col min="525" max="525" width="14.7265625" style="179" customWidth="1"/>
    <col min="526" max="526" width="9.7265625" style="179" customWidth="1"/>
    <col min="527" max="527" width="1.7265625" style="179" customWidth="1"/>
    <col min="528" max="768" width="9.453125" style="179"/>
    <col min="769" max="769" width="1.7265625" style="179" customWidth="1"/>
    <col min="770" max="773" width="12.7265625" style="179" customWidth="1"/>
    <col min="774" max="775" width="14.7265625" style="179" customWidth="1"/>
    <col min="776" max="776" width="12.81640625" style="179" customWidth="1"/>
    <col min="777" max="777" width="14.7265625" style="179" customWidth="1"/>
    <col min="778" max="778" width="9.7265625" style="179" customWidth="1"/>
    <col min="779" max="779" width="13.26953125" style="179" customWidth="1"/>
    <col min="780" max="780" width="9.7265625" style="179" customWidth="1"/>
    <col min="781" max="781" width="14.7265625" style="179" customWidth="1"/>
    <col min="782" max="782" width="9.7265625" style="179" customWidth="1"/>
    <col min="783" max="783" width="1.7265625" style="179" customWidth="1"/>
    <col min="784" max="1024" width="9.453125" style="179"/>
    <col min="1025" max="1025" width="1.7265625" style="179" customWidth="1"/>
    <col min="1026" max="1029" width="12.7265625" style="179" customWidth="1"/>
    <col min="1030" max="1031" width="14.7265625" style="179" customWidth="1"/>
    <col min="1032" max="1032" width="12.81640625" style="179" customWidth="1"/>
    <col min="1033" max="1033" width="14.7265625" style="179" customWidth="1"/>
    <col min="1034" max="1034" width="9.7265625" style="179" customWidth="1"/>
    <col min="1035" max="1035" width="13.26953125" style="179" customWidth="1"/>
    <col min="1036" max="1036" width="9.7265625" style="179" customWidth="1"/>
    <col min="1037" max="1037" width="14.7265625" style="179" customWidth="1"/>
    <col min="1038" max="1038" width="9.7265625" style="179" customWidth="1"/>
    <col min="1039" max="1039" width="1.7265625" style="179" customWidth="1"/>
    <col min="1040" max="1280" width="9.453125" style="179"/>
    <col min="1281" max="1281" width="1.7265625" style="179" customWidth="1"/>
    <col min="1282" max="1285" width="12.7265625" style="179" customWidth="1"/>
    <col min="1286" max="1287" width="14.7265625" style="179" customWidth="1"/>
    <col min="1288" max="1288" width="12.81640625" style="179" customWidth="1"/>
    <col min="1289" max="1289" width="14.7265625" style="179" customWidth="1"/>
    <col min="1290" max="1290" width="9.7265625" style="179" customWidth="1"/>
    <col min="1291" max="1291" width="13.26953125" style="179" customWidth="1"/>
    <col min="1292" max="1292" width="9.7265625" style="179" customWidth="1"/>
    <col min="1293" max="1293" width="14.7265625" style="179" customWidth="1"/>
    <col min="1294" max="1294" width="9.7265625" style="179" customWidth="1"/>
    <col min="1295" max="1295" width="1.7265625" style="179" customWidth="1"/>
    <col min="1296" max="1536" width="9.453125" style="179"/>
    <col min="1537" max="1537" width="1.7265625" style="179" customWidth="1"/>
    <col min="1538" max="1541" width="12.7265625" style="179" customWidth="1"/>
    <col min="1542" max="1543" width="14.7265625" style="179" customWidth="1"/>
    <col min="1544" max="1544" width="12.81640625" style="179" customWidth="1"/>
    <col min="1545" max="1545" width="14.7265625" style="179" customWidth="1"/>
    <col min="1546" max="1546" width="9.7265625" style="179" customWidth="1"/>
    <col min="1547" max="1547" width="13.26953125" style="179" customWidth="1"/>
    <col min="1548" max="1548" width="9.7265625" style="179" customWidth="1"/>
    <col min="1549" max="1549" width="14.7265625" style="179" customWidth="1"/>
    <col min="1550" max="1550" width="9.7265625" style="179" customWidth="1"/>
    <col min="1551" max="1551" width="1.7265625" style="179" customWidth="1"/>
    <col min="1552" max="1792" width="9.453125" style="179"/>
    <col min="1793" max="1793" width="1.7265625" style="179" customWidth="1"/>
    <col min="1794" max="1797" width="12.7265625" style="179" customWidth="1"/>
    <col min="1798" max="1799" width="14.7265625" style="179" customWidth="1"/>
    <col min="1800" max="1800" width="12.81640625" style="179" customWidth="1"/>
    <col min="1801" max="1801" width="14.7265625" style="179" customWidth="1"/>
    <col min="1802" max="1802" width="9.7265625" style="179" customWidth="1"/>
    <col min="1803" max="1803" width="13.26953125" style="179" customWidth="1"/>
    <col min="1804" max="1804" width="9.7265625" style="179" customWidth="1"/>
    <col min="1805" max="1805" width="14.7265625" style="179" customWidth="1"/>
    <col min="1806" max="1806" width="9.7265625" style="179" customWidth="1"/>
    <col min="1807" max="1807" width="1.7265625" style="179" customWidth="1"/>
    <col min="1808" max="2048" width="9.453125" style="179"/>
    <col min="2049" max="2049" width="1.7265625" style="179" customWidth="1"/>
    <col min="2050" max="2053" width="12.7265625" style="179" customWidth="1"/>
    <col min="2054" max="2055" width="14.7265625" style="179" customWidth="1"/>
    <col min="2056" max="2056" width="12.81640625" style="179" customWidth="1"/>
    <col min="2057" max="2057" width="14.7265625" style="179" customWidth="1"/>
    <col min="2058" max="2058" width="9.7265625" style="179" customWidth="1"/>
    <col min="2059" max="2059" width="13.26953125" style="179" customWidth="1"/>
    <col min="2060" max="2060" width="9.7265625" style="179" customWidth="1"/>
    <col min="2061" max="2061" width="14.7265625" style="179" customWidth="1"/>
    <col min="2062" max="2062" width="9.7265625" style="179" customWidth="1"/>
    <col min="2063" max="2063" width="1.7265625" style="179" customWidth="1"/>
    <col min="2064" max="2304" width="9.453125" style="179"/>
    <col min="2305" max="2305" width="1.7265625" style="179" customWidth="1"/>
    <col min="2306" max="2309" width="12.7265625" style="179" customWidth="1"/>
    <col min="2310" max="2311" width="14.7265625" style="179" customWidth="1"/>
    <col min="2312" max="2312" width="12.81640625" style="179" customWidth="1"/>
    <col min="2313" max="2313" width="14.7265625" style="179" customWidth="1"/>
    <col min="2314" max="2314" width="9.7265625" style="179" customWidth="1"/>
    <col min="2315" max="2315" width="13.26953125" style="179" customWidth="1"/>
    <col min="2316" max="2316" width="9.7265625" style="179" customWidth="1"/>
    <col min="2317" max="2317" width="14.7265625" style="179" customWidth="1"/>
    <col min="2318" max="2318" width="9.7265625" style="179" customWidth="1"/>
    <col min="2319" max="2319" width="1.7265625" style="179" customWidth="1"/>
    <col min="2320" max="2560" width="9.453125" style="179"/>
    <col min="2561" max="2561" width="1.7265625" style="179" customWidth="1"/>
    <col min="2562" max="2565" width="12.7265625" style="179" customWidth="1"/>
    <col min="2566" max="2567" width="14.7265625" style="179" customWidth="1"/>
    <col min="2568" max="2568" width="12.81640625" style="179" customWidth="1"/>
    <col min="2569" max="2569" width="14.7265625" style="179" customWidth="1"/>
    <col min="2570" max="2570" width="9.7265625" style="179" customWidth="1"/>
    <col min="2571" max="2571" width="13.26953125" style="179" customWidth="1"/>
    <col min="2572" max="2572" width="9.7265625" style="179" customWidth="1"/>
    <col min="2573" max="2573" width="14.7265625" style="179" customWidth="1"/>
    <col min="2574" max="2574" width="9.7265625" style="179" customWidth="1"/>
    <col min="2575" max="2575" width="1.7265625" style="179" customWidth="1"/>
    <col min="2576" max="2816" width="9.453125" style="179"/>
    <col min="2817" max="2817" width="1.7265625" style="179" customWidth="1"/>
    <col min="2818" max="2821" width="12.7265625" style="179" customWidth="1"/>
    <col min="2822" max="2823" width="14.7265625" style="179" customWidth="1"/>
    <col min="2824" max="2824" width="12.81640625" style="179" customWidth="1"/>
    <col min="2825" max="2825" width="14.7265625" style="179" customWidth="1"/>
    <col min="2826" max="2826" width="9.7265625" style="179" customWidth="1"/>
    <col min="2827" max="2827" width="13.26953125" style="179" customWidth="1"/>
    <col min="2828" max="2828" width="9.7265625" style="179" customWidth="1"/>
    <col min="2829" max="2829" width="14.7265625" style="179" customWidth="1"/>
    <col min="2830" max="2830" width="9.7265625" style="179" customWidth="1"/>
    <col min="2831" max="2831" width="1.7265625" style="179" customWidth="1"/>
    <col min="2832" max="3072" width="9.453125" style="179"/>
    <col min="3073" max="3073" width="1.7265625" style="179" customWidth="1"/>
    <col min="3074" max="3077" width="12.7265625" style="179" customWidth="1"/>
    <col min="3078" max="3079" width="14.7265625" style="179" customWidth="1"/>
    <col min="3080" max="3080" width="12.81640625" style="179" customWidth="1"/>
    <col min="3081" max="3081" width="14.7265625" style="179" customWidth="1"/>
    <col min="3082" max="3082" width="9.7265625" style="179" customWidth="1"/>
    <col min="3083" max="3083" width="13.26953125" style="179" customWidth="1"/>
    <col min="3084" max="3084" width="9.7265625" style="179" customWidth="1"/>
    <col min="3085" max="3085" width="14.7265625" style="179" customWidth="1"/>
    <col min="3086" max="3086" width="9.7265625" style="179" customWidth="1"/>
    <col min="3087" max="3087" width="1.7265625" style="179" customWidth="1"/>
    <col min="3088" max="3328" width="9.453125" style="179"/>
    <col min="3329" max="3329" width="1.7265625" style="179" customWidth="1"/>
    <col min="3330" max="3333" width="12.7265625" style="179" customWidth="1"/>
    <col min="3334" max="3335" width="14.7265625" style="179" customWidth="1"/>
    <col min="3336" max="3336" width="12.81640625" style="179" customWidth="1"/>
    <col min="3337" max="3337" width="14.7265625" style="179" customWidth="1"/>
    <col min="3338" max="3338" width="9.7265625" style="179" customWidth="1"/>
    <col min="3339" max="3339" width="13.26953125" style="179" customWidth="1"/>
    <col min="3340" max="3340" width="9.7265625" style="179" customWidth="1"/>
    <col min="3341" max="3341" width="14.7265625" style="179" customWidth="1"/>
    <col min="3342" max="3342" width="9.7265625" style="179" customWidth="1"/>
    <col min="3343" max="3343" width="1.7265625" style="179" customWidth="1"/>
    <col min="3344" max="3584" width="9.453125" style="179"/>
    <col min="3585" max="3585" width="1.7265625" style="179" customWidth="1"/>
    <col min="3586" max="3589" width="12.7265625" style="179" customWidth="1"/>
    <col min="3590" max="3591" width="14.7265625" style="179" customWidth="1"/>
    <col min="3592" max="3592" width="12.81640625" style="179" customWidth="1"/>
    <col min="3593" max="3593" width="14.7265625" style="179" customWidth="1"/>
    <col min="3594" max="3594" width="9.7265625" style="179" customWidth="1"/>
    <col min="3595" max="3595" width="13.26953125" style="179" customWidth="1"/>
    <col min="3596" max="3596" width="9.7265625" style="179" customWidth="1"/>
    <col min="3597" max="3597" width="14.7265625" style="179" customWidth="1"/>
    <col min="3598" max="3598" width="9.7265625" style="179" customWidth="1"/>
    <col min="3599" max="3599" width="1.7265625" style="179" customWidth="1"/>
    <col min="3600" max="3840" width="9.453125" style="179"/>
    <col min="3841" max="3841" width="1.7265625" style="179" customWidth="1"/>
    <col min="3842" max="3845" width="12.7265625" style="179" customWidth="1"/>
    <col min="3846" max="3847" width="14.7265625" style="179" customWidth="1"/>
    <col min="3848" max="3848" width="12.81640625" style="179" customWidth="1"/>
    <col min="3849" max="3849" width="14.7265625" style="179" customWidth="1"/>
    <col min="3850" max="3850" width="9.7265625" style="179" customWidth="1"/>
    <col min="3851" max="3851" width="13.26953125" style="179" customWidth="1"/>
    <col min="3852" max="3852" width="9.7265625" style="179" customWidth="1"/>
    <col min="3853" max="3853" width="14.7265625" style="179" customWidth="1"/>
    <col min="3854" max="3854" width="9.7265625" style="179" customWidth="1"/>
    <col min="3855" max="3855" width="1.7265625" style="179" customWidth="1"/>
    <col min="3856" max="4096" width="9.453125" style="179"/>
    <col min="4097" max="4097" width="1.7265625" style="179" customWidth="1"/>
    <col min="4098" max="4101" width="12.7265625" style="179" customWidth="1"/>
    <col min="4102" max="4103" width="14.7265625" style="179" customWidth="1"/>
    <col min="4104" max="4104" width="12.81640625" style="179" customWidth="1"/>
    <col min="4105" max="4105" width="14.7265625" style="179" customWidth="1"/>
    <col min="4106" max="4106" width="9.7265625" style="179" customWidth="1"/>
    <col min="4107" max="4107" width="13.26953125" style="179" customWidth="1"/>
    <col min="4108" max="4108" width="9.7265625" style="179" customWidth="1"/>
    <col min="4109" max="4109" width="14.7265625" style="179" customWidth="1"/>
    <col min="4110" max="4110" width="9.7265625" style="179" customWidth="1"/>
    <col min="4111" max="4111" width="1.7265625" style="179" customWidth="1"/>
    <col min="4112" max="4352" width="9.453125" style="179"/>
    <col min="4353" max="4353" width="1.7265625" style="179" customWidth="1"/>
    <col min="4354" max="4357" width="12.7265625" style="179" customWidth="1"/>
    <col min="4358" max="4359" width="14.7265625" style="179" customWidth="1"/>
    <col min="4360" max="4360" width="12.81640625" style="179" customWidth="1"/>
    <col min="4361" max="4361" width="14.7265625" style="179" customWidth="1"/>
    <col min="4362" max="4362" width="9.7265625" style="179" customWidth="1"/>
    <col min="4363" max="4363" width="13.26953125" style="179" customWidth="1"/>
    <col min="4364" max="4364" width="9.7265625" style="179" customWidth="1"/>
    <col min="4365" max="4365" width="14.7265625" style="179" customWidth="1"/>
    <col min="4366" max="4366" width="9.7265625" style="179" customWidth="1"/>
    <col min="4367" max="4367" width="1.7265625" style="179" customWidth="1"/>
    <col min="4368" max="4608" width="9.453125" style="179"/>
    <col min="4609" max="4609" width="1.7265625" style="179" customWidth="1"/>
    <col min="4610" max="4613" width="12.7265625" style="179" customWidth="1"/>
    <col min="4614" max="4615" width="14.7265625" style="179" customWidth="1"/>
    <col min="4616" max="4616" width="12.81640625" style="179" customWidth="1"/>
    <col min="4617" max="4617" width="14.7265625" style="179" customWidth="1"/>
    <col min="4618" max="4618" width="9.7265625" style="179" customWidth="1"/>
    <col min="4619" max="4619" width="13.26953125" style="179" customWidth="1"/>
    <col min="4620" max="4620" width="9.7265625" style="179" customWidth="1"/>
    <col min="4621" max="4621" width="14.7265625" style="179" customWidth="1"/>
    <col min="4622" max="4622" width="9.7265625" style="179" customWidth="1"/>
    <col min="4623" max="4623" width="1.7265625" style="179" customWidth="1"/>
    <col min="4624" max="4864" width="9.453125" style="179"/>
    <col min="4865" max="4865" width="1.7265625" style="179" customWidth="1"/>
    <col min="4866" max="4869" width="12.7265625" style="179" customWidth="1"/>
    <col min="4870" max="4871" width="14.7265625" style="179" customWidth="1"/>
    <col min="4872" max="4872" width="12.81640625" style="179" customWidth="1"/>
    <col min="4873" max="4873" width="14.7265625" style="179" customWidth="1"/>
    <col min="4874" max="4874" width="9.7265625" style="179" customWidth="1"/>
    <col min="4875" max="4875" width="13.26953125" style="179" customWidth="1"/>
    <col min="4876" max="4876" width="9.7265625" style="179" customWidth="1"/>
    <col min="4877" max="4877" width="14.7265625" style="179" customWidth="1"/>
    <col min="4878" max="4878" width="9.7265625" style="179" customWidth="1"/>
    <col min="4879" max="4879" width="1.7265625" style="179" customWidth="1"/>
    <col min="4880" max="5120" width="9.453125" style="179"/>
    <col min="5121" max="5121" width="1.7265625" style="179" customWidth="1"/>
    <col min="5122" max="5125" width="12.7265625" style="179" customWidth="1"/>
    <col min="5126" max="5127" width="14.7265625" style="179" customWidth="1"/>
    <col min="5128" max="5128" width="12.81640625" style="179" customWidth="1"/>
    <col min="5129" max="5129" width="14.7265625" style="179" customWidth="1"/>
    <col min="5130" max="5130" width="9.7265625" style="179" customWidth="1"/>
    <col min="5131" max="5131" width="13.26953125" style="179" customWidth="1"/>
    <col min="5132" max="5132" width="9.7265625" style="179" customWidth="1"/>
    <col min="5133" max="5133" width="14.7265625" style="179" customWidth="1"/>
    <col min="5134" max="5134" width="9.7265625" style="179" customWidth="1"/>
    <col min="5135" max="5135" width="1.7265625" style="179" customWidth="1"/>
    <col min="5136" max="5376" width="9.453125" style="179"/>
    <col min="5377" max="5377" width="1.7265625" style="179" customWidth="1"/>
    <col min="5378" max="5381" width="12.7265625" style="179" customWidth="1"/>
    <col min="5382" max="5383" width="14.7265625" style="179" customWidth="1"/>
    <col min="5384" max="5384" width="12.81640625" style="179" customWidth="1"/>
    <col min="5385" max="5385" width="14.7265625" style="179" customWidth="1"/>
    <col min="5386" max="5386" width="9.7265625" style="179" customWidth="1"/>
    <col min="5387" max="5387" width="13.26953125" style="179" customWidth="1"/>
    <col min="5388" max="5388" width="9.7265625" style="179" customWidth="1"/>
    <col min="5389" max="5389" width="14.7265625" style="179" customWidth="1"/>
    <col min="5390" max="5390" width="9.7265625" style="179" customWidth="1"/>
    <col min="5391" max="5391" width="1.7265625" style="179" customWidth="1"/>
    <col min="5392" max="5632" width="9.453125" style="179"/>
    <col min="5633" max="5633" width="1.7265625" style="179" customWidth="1"/>
    <col min="5634" max="5637" width="12.7265625" style="179" customWidth="1"/>
    <col min="5638" max="5639" width="14.7265625" style="179" customWidth="1"/>
    <col min="5640" max="5640" width="12.81640625" style="179" customWidth="1"/>
    <col min="5641" max="5641" width="14.7265625" style="179" customWidth="1"/>
    <col min="5642" max="5642" width="9.7265625" style="179" customWidth="1"/>
    <col min="5643" max="5643" width="13.26953125" style="179" customWidth="1"/>
    <col min="5644" max="5644" width="9.7265625" style="179" customWidth="1"/>
    <col min="5645" max="5645" width="14.7265625" style="179" customWidth="1"/>
    <col min="5646" max="5646" width="9.7265625" style="179" customWidth="1"/>
    <col min="5647" max="5647" width="1.7265625" style="179" customWidth="1"/>
    <col min="5648" max="5888" width="9.453125" style="179"/>
    <col min="5889" max="5889" width="1.7265625" style="179" customWidth="1"/>
    <col min="5890" max="5893" width="12.7265625" style="179" customWidth="1"/>
    <col min="5894" max="5895" width="14.7265625" style="179" customWidth="1"/>
    <col min="5896" max="5896" width="12.81640625" style="179" customWidth="1"/>
    <col min="5897" max="5897" width="14.7265625" style="179" customWidth="1"/>
    <col min="5898" max="5898" width="9.7265625" style="179" customWidth="1"/>
    <col min="5899" max="5899" width="13.26953125" style="179" customWidth="1"/>
    <col min="5900" max="5900" width="9.7265625" style="179" customWidth="1"/>
    <col min="5901" max="5901" width="14.7265625" style="179" customWidth="1"/>
    <col min="5902" max="5902" width="9.7265625" style="179" customWidth="1"/>
    <col min="5903" max="5903" width="1.7265625" style="179" customWidth="1"/>
    <col min="5904" max="6144" width="9.453125" style="179"/>
    <col min="6145" max="6145" width="1.7265625" style="179" customWidth="1"/>
    <col min="6146" max="6149" width="12.7265625" style="179" customWidth="1"/>
    <col min="6150" max="6151" width="14.7265625" style="179" customWidth="1"/>
    <col min="6152" max="6152" width="12.81640625" style="179" customWidth="1"/>
    <col min="6153" max="6153" width="14.7265625" style="179" customWidth="1"/>
    <col min="6154" max="6154" width="9.7265625" style="179" customWidth="1"/>
    <col min="6155" max="6155" width="13.26953125" style="179" customWidth="1"/>
    <col min="6156" max="6156" width="9.7265625" style="179" customWidth="1"/>
    <col min="6157" max="6157" width="14.7265625" style="179" customWidth="1"/>
    <col min="6158" max="6158" width="9.7265625" style="179" customWidth="1"/>
    <col min="6159" max="6159" width="1.7265625" style="179" customWidth="1"/>
    <col min="6160" max="6400" width="9.453125" style="179"/>
    <col min="6401" max="6401" width="1.7265625" style="179" customWidth="1"/>
    <col min="6402" max="6405" width="12.7265625" style="179" customWidth="1"/>
    <col min="6406" max="6407" width="14.7265625" style="179" customWidth="1"/>
    <col min="6408" max="6408" width="12.81640625" style="179" customWidth="1"/>
    <col min="6409" max="6409" width="14.7265625" style="179" customWidth="1"/>
    <col min="6410" max="6410" width="9.7265625" style="179" customWidth="1"/>
    <col min="6411" max="6411" width="13.26953125" style="179" customWidth="1"/>
    <col min="6412" max="6412" width="9.7265625" style="179" customWidth="1"/>
    <col min="6413" max="6413" width="14.7265625" style="179" customWidth="1"/>
    <col min="6414" max="6414" width="9.7265625" style="179" customWidth="1"/>
    <col min="6415" max="6415" width="1.7265625" style="179" customWidth="1"/>
    <col min="6416" max="6656" width="9.453125" style="179"/>
    <col min="6657" max="6657" width="1.7265625" style="179" customWidth="1"/>
    <col min="6658" max="6661" width="12.7265625" style="179" customWidth="1"/>
    <col min="6662" max="6663" width="14.7265625" style="179" customWidth="1"/>
    <col min="6664" max="6664" width="12.81640625" style="179" customWidth="1"/>
    <col min="6665" max="6665" width="14.7265625" style="179" customWidth="1"/>
    <col min="6666" max="6666" width="9.7265625" style="179" customWidth="1"/>
    <col min="6667" max="6667" width="13.26953125" style="179" customWidth="1"/>
    <col min="6668" max="6668" width="9.7265625" style="179" customWidth="1"/>
    <col min="6669" max="6669" width="14.7265625" style="179" customWidth="1"/>
    <col min="6670" max="6670" width="9.7265625" style="179" customWidth="1"/>
    <col min="6671" max="6671" width="1.7265625" style="179" customWidth="1"/>
    <col min="6672" max="6912" width="9.453125" style="179"/>
    <col min="6913" max="6913" width="1.7265625" style="179" customWidth="1"/>
    <col min="6914" max="6917" width="12.7265625" style="179" customWidth="1"/>
    <col min="6918" max="6919" width="14.7265625" style="179" customWidth="1"/>
    <col min="6920" max="6920" width="12.81640625" style="179" customWidth="1"/>
    <col min="6921" max="6921" width="14.7265625" style="179" customWidth="1"/>
    <col min="6922" max="6922" width="9.7265625" style="179" customWidth="1"/>
    <col min="6923" max="6923" width="13.26953125" style="179" customWidth="1"/>
    <col min="6924" max="6924" width="9.7265625" style="179" customWidth="1"/>
    <col min="6925" max="6925" width="14.7265625" style="179" customWidth="1"/>
    <col min="6926" max="6926" width="9.7265625" style="179" customWidth="1"/>
    <col min="6927" max="6927" width="1.7265625" style="179" customWidth="1"/>
    <col min="6928" max="7168" width="9.453125" style="179"/>
    <col min="7169" max="7169" width="1.7265625" style="179" customWidth="1"/>
    <col min="7170" max="7173" width="12.7265625" style="179" customWidth="1"/>
    <col min="7174" max="7175" width="14.7265625" style="179" customWidth="1"/>
    <col min="7176" max="7176" width="12.81640625" style="179" customWidth="1"/>
    <col min="7177" max="7177" width="14.7265625" style="179" customWidth="1"/>
    <col min="7178" max="7178" width="9.7265625" style="179" customWidth="1"/>
    <col min="7179" max="7179" width="13.26953125" style="179" customWidth="1"/>
    <col min="7180" max="7180" width="9.7265625" style="179" customWidth="1"/>
    <col min="7181" max="7181" width="14.7265625" style="179" customWidth="1"/>
    <col min="7182" max="7182" width="9.7265625" style="179" customWidth="1"/>
    <col min="7183" max="7183" width="1.7265625" style="179" customWidth="1"/>
    <col min="7184" max="7424" width="9.453125" style="179"/>
    <col min="7425" max="7425" width="1.7265625" style="179" customWidth="1"/>
    <col min="7426" max="7429" width="12.7265625" style="179" customWidth="1"/>
    <col min="7430" max="7431" width="14.7265625" style="179" customWidth="1"/>
    <col min="7432" max="7432" width="12.81640625" style="179" customWidth="1"/>
    <col min="7433" max="7433" width="14.7265625" style="179" customWidth="1"/>
    <col min="7434" max="7434" width="9.7265625" style="179" customWidth="1"/>
    <col min="7435" max="7435" width="13.26953125" style="179" customWidth="1"/>
    <col min="7436" max="7436" width="9.7265625" style="179" customWidth="1"/>
    <col min="7437" max="7437" width="14.7265625" style="179" customWidth="1"/>
    <col min="7438" max="7438" width="9.7265625" style="179" customWidth="1"/>
    <col min="7439" max="7439" width="1.7265625" style="179" customWidth="1"/>
    <col min="7440" max="7680" width="9.453125" style="179"/>
    <col min="7681" max="7681" width="1.7265625" style="179" customWidth="1"/>
    <col min="7682" max="7685" width="12.7265625" style="179" customWidth="1"/>
    <col min="7686" max="7687" width="14.7265625" style="179" customWidth="1"/>
    <col min="7688" max="7688" width="12.81640625" style="179" customWidth="1"/>
    <col min="7689" max="7689" width="14.7265625" style="179" customWidth="1"/>
    <col min="7690" max="7690" width="9.7265625" style="179" customWidth="1"/>
    <col min="7691" max="7691" width="13.26953125" style="179" customWidth="1"/>
    <col min="7692" max="7692" width="9.7265625" style="179" customWidth="1"/>
    <col min="7693" max="7693" width="14.7265625" style="179" customWidth="1"/>
    <col min="7694" max="7694" width="9.7265625" style="179" customWidth="1"/>
    <col min="7695" max="7695" width="1.7265625" style="179" customWidth="1"/>
    <col min="7696" max="7936" width="9.453125" style="179"/>
    <col min="7937" max="7937" width="1.7265625" style="179" customWidth="1"/>
    <col min="7938" max="7941" width="12.7265625" style="179" customWidth="1"/>
    <col min="7942" max="7943" width="14.7265625" style="179" customWidth="1"/>
    <col min="7944" max="7944" width="12.81640625" style="179" customWidth="1"/>
    <col min="7945" max="7945" width="14.7265625" style="179" customWidth="1"/>
    <col min="7946" max="7946" width="9.7265625" style="179" customWidth="1"/>
    <col min="7947" max="7947" width="13.26953125" style="179" customWidth="1"/>
    <col min="7948" max="7948" width="9.7265625" style="179" customWidth="1"/>
    <col min="7949" max="7949" width="14.7265625" style="179" customWidth="1"/>
    <col min="7950" max="7950" width="9.7265625" style="179" customWidth="1"/>
    <col min="7951" max="7951" width="1.7265625" style="179" customWidth="1"/>
    <col min="7952" max="8192" width="9.453125" style="179"/>
    <col min="8193" max="8193" width="1.7265625" style="179" customWidth="1"/>
    <col min="8194" max="8197" width="12.7265625" style="179" customWidth="1"/>
    <col min="8198" max="8199" width="14.7265625" style="179" customWidth="1"/>
    <col min="8200" max="8200" width="12.81640625" style="179" customWidth="1"/>
    <col min="8201" max="8201" width="14.7265625" style="179" customWidth="1"/>
    <col min="8202" max="8202" width="9.7265625" style="179" customWidth="1"/>
    <col min="8203" max="8203" width="13.26953125" style="179" customWidth="1"/>
    <col min="8204" max="8204" width="9.7265625" style="179" customWidth="1"/>
    <col min="8205" max="8205" width="14.7265625" style="179" customWidth="1"/>
    <col min="8206" max="8206" width="9.7265625" style="179" customWidth="1"/>
    <col min="8207" max="8207" width="1.7265625" style="179" customWidth="1"/>
    <col min="8208" max="8448" width="9.453125" style="179"/>
    <col min="8449" max="8449" width="1.7265625" style="179" customWidth="1"/>
    <col min="8450" max="8453" width="12.7265625" style="179" customWidth="1"/>
    <col min="8454" max="8455" width="14.7265625" style="179" customWidth="1"/>
    <col min="8456" max="8456" width="12.81640625" style="179" customWidth="1"/>
    <col min="8457" max="8457" width="14.7265625" style="179" customWidth="1"/>
    <col min="8458" max="8458" width="9.7265625" style="179" customWidth="1"/>
    <col min="8459" max="8459" width="13.26953125" style="179" customWidth="1"/>
    <col min="8460" max="8460" width="9.7265625" style="179" customWidth="1"/>
    <col min="8461" max="8461" width="14.7265625" style="179" customWidth="1"/>
    <col min="8462" max="8462" width="9.7265625" style="179" customWidth="1"/>
    <col min="8463" max="8463" width="1.7265625" style="179" customWidth="1"/>
    <col min="8464" max="8704" width="9.453125" style="179"/>
    <col min="8705" max="8705" width="1.7265625" style="179" customWidth="1"/>
    <col min="8706" max="8709" width="12.7265625" style="179" customWidth="1"/>
    <col min="8710" max="8711" width="14.7265625" style="179" customWidth="1"/>
    <col min="8712" max="8712" width="12.81640625" style="179" customWidth="1"/>
    <col min="8713" max="8713" width="14.7265625" style="179" customWidth="1"/>
    <col min="8714" max="8714" width="9.7265625" style="179" customWidth="1"/>
    <col min="8715" max="8715" width="13.26953125" style="179" customWidth="1"/>
    <col min="8716" max="8716" width="9.7265625" style="179" customWidth="1"/>
    <col min="8717" max="8717" width="14.7265625" style="179" customWidth="1"/>
    <col min="8718" max="8718" width="9.7265625" style="179" customWidth="1"/>
    <col min="8719" max="8719" width="1.7265625" style="179" customWidth="1"/>
    <col min="8720" max="8960" width="9.453125" style="179"/>
    <col min="8961" max="8961" width="1.7265625" style="179" customWidth="1"/>
    <col min="8962" max="8965" width="12.7265625" style="179" customWidth="1"/>
    <col min="8966" max="8967" width="14.7265625" style="179" customWidth="1"/>
    <col min="8968" max="8968" width="12.81640625" style="179" customWidth="1"/>
    <col min="8969" max="8969" width="14.7265625" style="179" customWidth="1"/>
    <col min="8970" max="8970" width="9.7265625" style="179" customWidth="1"/>
    <col min="8971" max="8971" width="13.26953125" style="179" customWidth="1"/>
    <col min="8972" max="8972" width="9.7265625" style="179" customWidth="1"/>
    <col min="8973" max="8973" width="14.7265625" style="179" customWidth="1"/>
    <col min="8974" max="8974" width="9.7265625" style="179" customWidth="1"/>
    <col min="8975" max="8975" width="1.7265625" style="179" customWidth="1"/>
    <col min="8976" max="9216" width="9.453125" style="179"/>
    <col min="9217" max="9217" width="1.7265625" style="179" customWidth="1"/>
    <col min="9218" max="9221" width="12.7265625" style="179" customWidth="1"/>
    <col min="9222" max="9223" width="14.7265625" style="179" customWidth="1"/>
    <col min="9224" max="9224" width="12.81640625" style="179" customWidth="1"/>
    <col min="9225" max="9225" width="14.7265625" style="179" customWidth="1"/>
    <col min="9226" max="9226" width="9.7265625" style="179" customWidth="1"/>
    <col min="9227" max="9227" width="13.26953125" style="179" customWidth="1"/>
    <col min="9228" max="9228" width="9.7265625" style="179" customWidth="1"/>
    <col min="9229" max="9229" width="14.7265625" style="179" customWidth="1"/>
    <col min="9230" max="9230" width="9.7265625" style="179" customWidth="1"/>
    <col min="9231" max="9231" width="1.7265625" style="179" customWidth="1"/>
    <col min="9232" max="9472" width="9.453125" style="179"/>
    <col min="9473" max="9473" width="1.7265625" style="179" customWidth="1"/>
    <col min="9474" max="9477" width="12.7265625" style="179" customWidth="1"/>
    <col min="9478" max="9479" width="14.7265625" style="179" customWidth="1"/>
    <col min="9480" max="9480" width="12.81640625" style="179" customWidth="1"/>
    <col min="9481" max="9481" width="14.7265625" style="179" customWidth="1"/>
    <col min="9482" max="9482" width="9.7265625" style="179" customWidth="1"/>
    <col min="9483" max="9483" width="13.26953125" style="179" customWidth="1"/>
    <col min="9484" max="9484" width="9.7265625" style="179" customWidth="1"/>
    <col min="9485" max="9485" width="14.7265625" style="179" customWidth="1"/>
    <col min="9486" max="9486" width="9.7265625" style="179" customWidth="1"/>
    <col min="9487" max="9487" width="1.7265625" style="179" customWidth="1"/>
    <col min="9488" max="9728" width="9.453125" style="179"/>
    <col min="9729" max="9729" width="1.7265625" style="179" customWidth="1"/>
    <col min="9730" max="9733" width="12.7265625" style="179" customWidth="1"/>
    <col min="9734" max="9735" width="14.7265625" style="179" customWidth="1"/>
    <col min="9736" max="9736" width="12.81640625" style="179" customWidth="1"/>
    <col min="9737" max="9737" width="14.7265625" style="179" customWidth="1"/>
    <col min="9738" max="9738" width="9.7265625" style="179" customWidth="1"/>
    <col min="9739" max="9739" width="13.26953125" style="179" customWidth="1"/>
    <col min="9740" max="9740" width="9.7265625" style="179" customWidth="1"/>
    <col min="9741" max="9741" width="14.7265625" style="179" customWidth="1"/>
    <col min="9742" max="9742" width="9.7265625" style="179" customWidth="1"/>
    <col min="9743" max="9743" width="1.7265625" style="179" customWidth="1"/>
    <col min="9744" max="9984" width="9.453125" style="179"/>
    <col min="9985" max="9985" width="1.7265625" style="179" customWidth="1"/>
    <col min="9986" max="9989" width="12.7265625" style="179" customWidth="1"/>
    <col min="9990" max="9991" width="14.7265625" style="179" customWidth="1"/>
    <col min="9992" max="9992" width="12.81640625" style="179" customWidth="1"/>
    <col min="9993" max="9993" width="14.7265625" style="179" customWidth="1"/>
    <col min="9994" max="9994" width="9.7265625" style="179" customWidth="1"/>
    <col min="9995" max="9995" width="13.26953125" style="179" customWidth="1"/>
    <col min="9996" max="9996" width="9.7265625" style="179" customWidth="1"/>
    <col min="9997" max="9997" width="14.7265625" style="179" customWidth="1"/>
    <col min="9998" max="9998" width="9.7265625" style="179" customWidth="1"/>
    <col min="9999" max="9999" width="1.7265625" style="179" customWidth="1"/>
    <col min="10000" max="10240" width="9.453125" style="179"/>
    <col min="10241" max="10241" width="1.7265625" style="179" customWidth="1"/>
    <col min="10242" max="10245" width="12.7265625" style="179" customWidth="1"/>
    <col min="10246" max="10247" width="14.7265625" style="179" customWidth="1"/>
    <col min="10248" max="10248" width="12.81640625" style="179" customWidth="1"/>
    <col min="10249" max="10249" width="14.7265625" style="179" customWidth="1"/>
    <col min="10250" max="10250" width="9.7265625" style="179" customWidth="1"/>
    <col min="10251" max="10251" width="13.26953125" style="179" customWidth="1"/>
    <col min="10252" max="10252" width="9.7265625" style="179" customWidth="1"/>
    <col min="10253" max="10253" width="14.7265625" style="179" customWidth="1"/>
    <col min="10254" max="10254" width="9.7265625" style="179" customWidth="1"/>
    <col min="10255" max="10255" width="1.7265625" style="179" customWidth="1"/>
    <col min="10256" max="10496" width="9.453125" style="179"/>
    <col min="10497" max="10497" width="1.7265625" style="179" customWidth="1"/>
    <col min="10498" max="10501" width="12.7265625" style="179" customWidth="1"/>
    <col min="10502" max="10503" width="14.7265625" style="179" customWidth="1"/>
    <col min="10504" max="10504" width="12.81640625" style="179" customWidth="1"/>
    <col min="10505" max="10505" width="14.7265625" style="179" customWidth="1"/>
    <col min="10506" max="10506" width="9.7265625" style="179" customWidth="1"/>
    <col min="10507" max="10507" width="13.26953125" style="179" customWidth="1"/>
    <col min="10508" max="10508" width="9.7265625" style="179" customWidth="1"/>
    <col min="10509" max="10509" width="14.7265625" style="179" customWidth="1"/>
    <col min="10510" max="10510" width="9.7265625" style="179" customWidth="1"/>
    <col min="10511" max="10511" width="1.7265625" style="179" customWidth="1"/>
    <col min="10512" max="10752" width="9.453125" style="179"/>
    <col min="10753" max="10753" width="1.7265625" style="179" customWidth="1"/>
    <col min="10754" max="10757" width="12.7265625" style="179" customWidth="1"/>
    <col min="10758" max="10759" width="14.7265625" style="179" customWidth="1"/>
    <col min="10760" max="10760" width="12.81640625" style="179" customWidth="1"/>
    <col min="10761" max="10761" width="14.7265625" style="179" customWidth="1"/>
    <col min="10762" max="10762" width="9.7265625" style="179" customWidth="1"/>
    <col min="10763" max="10763" width="13.26953125" style="179" customWidth="1"/>
    <col min="10764" max="10764" width="9.7265625" style="179" customWidth="1"/>
    <col min="10765" max="10765" width="14.7265625" style="179" customWidth="1"/>
    <col min="10766" max="10766" width="9.7265625" style="179" customWidth="1"/>
    <col min="10767" max="10767" width="1.7265625" style="179" customWidth="1"/>
    <col min="10768" max="11008" width="9.453125" style="179"/>
    <col min="11009" max="11009" width="1.7265625" style="179" customWidth="1"/>
    <col min="11010" max="11013" width="12.7265625" style="179" customWidth="1"/>
    <col min="11014" max="11015" width="14.7265625" style="179" customWidth="1"/>
    <col min="11016" max="11016" width="12.81640625" style="179" customWidth="1"/>
    <col min="11017" max="11017" width="14.7265625" style="179" customWidth="1"/>
    <col min="11018" max="11018" width="9.7265625" style="179" customWidth="1"/>
    <col min="11019" max="11019" width="13.26953125" style="179" customWidth="1"/>
    <col min="11020" max="11020" width="9.7265625" style="179" customWidth="1"/>
    <col min="11021" max="11021" width="14.7265625" style="179" customWidth="1"/>
    <col min="11022" max="11022" width="9.7265625" style="179" customWidth="1"/>
    <col min="11023" max="11023" width="1.7265625" style="179" customWidth="1"/>
    <col min="11024" max="11264" width="9.453125" style="179"/>
    <col min="11265" max="11265" width="1.7265625" style="179" customWidth="1"/>
    <col min="11266" max="11269" width="12.7265625" style="179" customWidth="1"/>
    <col min="11270" max="11271" width="14.7265625" style="179" customWidth="1"/>
    <col min="11272" max="11272" width="12.81640625" style="179" customWidth="1"/>
    <col min="11273" max="11273" width="14.7265625" style="179" customWidth="1"/>
    <col min="11274" max="11274" width="9.7265625" style="179" customWidth="1"/>
    <col min="11275" max="11275" width="13.26953125" style="179" customWidth="1"/>
    <col min="11276" max="11276" width="9.7265625" style="179" customWidth="1"/>
    <col min="11277" max="11277" width="14.7265625" style="179" customWidth="1"/>
    <col min="11278" max="11278" width="9.7265625" style="179" customWidth="1"/>
    <col min="11279" max="11279" width="1.7265625" style="179" customWidth="1"/>
    <col min="11280" max="11520" width="9.453125" style="179"/>
    <col min="11521" max="11521" width="1.7265625" style="179" customWidth="1"/>
    <col min="11522" max="11525" width="12.7265625" style="179" customWidth="1"/>
    <col min="11526" max="11527" width="14.7265625" style="179" customWidth="1"/>
    <col min="11528" max="11528" width="12.81640625" style="179" customWidth="1"/>
    <col min="11529" max="11529" width="14.7265625" style="179" customWidth="1"/>
    <col min="11530" max="11530" width="9.7265625" style="179" customWidth="1"/>
    <col min="11531" max="11531" width="13.26953125" style="179" customWidth="1"/>
    <col min="11532" max="11532" width="9.7265625" style="179" customWidth="1"/>
    <col min="11533" max="11533" width="14.7265625" style="179" customWidth="1"/>
    <col min="11534" max="11534" width="9.7265625" style="179" customWidth="1"/>
    <col min="11535" max="11535" width="1.7265625" style="179" customWidth="1"/>
    <col min="11536" max="11776" width="9.453125" style="179"/>
    <col min="11777" max="11777" width="1.7265625" style="179" customWidth="1"/>
    <col min="11778" max="11781" width="12.7265625" style="179" customWidth="1"/>
    <col min="11782" max="11783" width="14.7265625" style="179" customWidth="1"/>
    <col min="11784" max="11784" width="12.81640625" style="179" customWidth="1"/>
    <col min="11785" max="11785" width="14.7265625" style="179" customWidth="1"/>
    <col min="11786" max="11786" width="9.7265625" style="179" customWidth="1"/>
    <col min="11787" max="11787" width="13.26953125" style="179" customWidth="1"/>
    <col min="11788" max="11788" width="9.7265625" style="179" customWidth="1"/>
    <col min="11789" max="11789" width="14.7265625" style="179" customWidth="1"/>
    <col min="11790" max="11790" width="9.7265625" style="179" customWidth="1"/>
    <col min="11791" max="11791" width="1.7265625" style="179" customWidth="1"/>
    <col min="11792" max="12032" width="9.453125" style="179"/>
    <col min="12033" max="12033" width="1.7265625" style="179" customWidth="1"/>
    <col min="12034" max="12037" width="12.7265625" style="179" customWidth="1"/>
    <col min="12038" max="12039" width="14.7265625" style="179" customWidth="1"/>
    <col min="12040" max="12040" width="12.81640625" style="179" customWidth="1"/>
    <col min="12041" max="12041" width="14.7265625" style="179" customWidth="1"/>
    <col min="12042" max="12042" width="9.7265625" style="179" customWidth="1"/>
    <col min="12043" max="12043" width="13.26953125" style="179" customWidth="1"/>
    <col min="12044" max="12044" width="9.7265625" style="179" customWidth="1"/>
    <col min="12045" max="12045" width="14.7265625" style="179" customWidth="1"/>
    <col min="12046" max="12046" width="9.7265625" style="179" customWidth="1"/>
    <col min="12047" max="12047" width="1.7265625" style="179" customWidth="1"/>
    <col min="12048" max="12288" width="9.453125" style="179"/>
    <col min="12289" max="12289" width="1.7265625" style="179" customWidth="1"/>
    <col min="12290" max="12293" width="12.7265625" style="179" customWidth="1"/>
    <col min="12294" max="12295" width="14.7265625" style="179" customWidth="1"/>
    <col min="12296" max="12296" width="12.81640625" style="179" customWidth="1"/>
    <col min="12297" max="12297" width="14.7265625" style="179" customWidth="1"/>
    <col min="12298" max="12298" width="9.7265625" style="179" customWidth="1"/>
    <col min="12299" max="12299" width="13.26953125" style="179" customWidth="1"/>
    <col min="12300" max="12300" width="9.7265625" style="179" customWidth="1"/>
    <col min="12301" max="12301" width="14.7265625" style="179" customWidth="1"/>
    <col min="12302" max="12302" width="9.7265625" style="179" customWidth="1"/>
    <col min="12303" max="12303" width="1.7265625" style="179" customWidth="1"/>
    <col min="12304" max="12544" width="9.453125" style="179"/>
    <col min="12545" max="12545" width="1.7265625" style="179" customWidth="1"/>
    <col min="12546" max="12549" width="12.7265625" style="179" customWidth="1"/>
    <col min="12550" max="12551" width="14.7265625" style="179" customWidth="1"/>
    <col min="12552" max="12552" width="12.81640625" style="179" customWidth="1"/>
    <col min="12553" max="12553" width="14.7265625" style="179" customWidth="1"/>
    <col min="12554" max="12554" width="9.7265625" style="179" customWidth="1"/>
    <col min="12555" max="12555" width="13.26953125" style="179" customWidth="1"/>
    <col min="12556" max="12556" width="9.7265625" style="179" customWidth="1"/>
    <col min="12557" max="12557" width="14.7265625" style="179" customWidth="1"/>
    <col min="12558" max="12558" width="9.7265625" style="179" customWidth="1"/>
    <col min="12559" max="12559" width="1.7265625" style="179" customWidth="1"/>
    <col min="12560" max="12800" width="9.453125" style="179"/>
    <col min="12801" max="12801" width="1.7265625" style="179" customWidth="1"/>
    <col min="12802" max="12805" width="12.7265625" style="179" customWidth="1"/>
    <col min="12806" max="12807" width="14.7265625" style="179" customWidth="1"/>
    <col min="12808" max="12808" width="12.81640625" style="179" customWidth="1"/>
    <col min="12809" max="12809" width="14.7265625" style="179" customWidth="1"/>
    <col min="12810" max="12810" width="9.7265625" style="179" customWidth="1"/>
    <col min="12811" max="12811" width="13.26953125" style="179" customWidth="1"/>
    <col min="12812" max="12812" width="9.7265625" style="179" customWidth="1"/>
    <col min="12813" max="12813" width="14.7265625" style="179" customWidth="1"/>
    <col min="12814" max="12814" width="9.7265625" style="179" customWidth="1"/>
    <col min="12815" max="12815" width="1.7265625" style="179" customWidth="1"/>
    <col min="12816" max="13056" width="9.453125" style="179"/>
    <col min="13057" max="13057" width="1.7265625" style="179" customWidth="1"/>
    <col min="13058" max="13061" width="12.7265625" style="179" customWidth="1"/>
    <col min="13062" max="13063" width="14.7265625" style="179" customWidth="1"/>
    <col min="13064" max="13064" width="12.81640625" style="179" customWidth="1"/>
    <col min="13065" max="13065" width="14.7265625" style="179" customWidth="1"/>
    <col min="13066" max="13066" width="9.7265625" style="179" customWidth="1"/>
    <col min="13067" max="13067" width="13.26953125" style="179" customWidth="1"/>
    <col min="13068" max="13068" width="9.7265625" style="179" customWidth="1"/>
    <col min="13069" max="13069" width="14.7265625" style="179" customWidth="1"/>
    <col min="13070" max="13070" width="9.7265625" style="179" customWidth="1"/>
    <col min="13071" max="13071" width="1.7265625" style="179" customWidth="1"/>
    <col min="13072" max="13312" width="9.453125" style="179"/>
    <col min="13313" max="13313" width="1.7265625" style="179" customWidth="1"/>
    <col min="13314" max="13317" width="12.7265625" style="179" customWidth="1"/>
    <col min="13318" max="13319" width="14.7265625" style="179" customWidth="1"/>
    <col min="13320" max="13320" width="12.81640625" style="179" customWidth="1"/>
    <col min="13321" max="13321" width="14.7265625" style="179" customWidth="1"/>
    <col min="13322" max="13322" width="9.7265625" style="179" customWidth="1"/>
    <col min="13323" max="13323" width="13.26953125" style="179" customWidth="1"/>
    <col min="13324" max="13324" width="9.7265625" style="179" customWidth="1"/>
    <col min="13325" max="13325" width="14.7265625" style="179" customWidth="1"/>
    <col min="13326" max="13326" width="9.7265625" style="179" customWidth="1"/>
    <col min="13327" max="13327" width="1.7265625" style="179" customWidth="1"/>
    <col min="13328" max="13568" width="9.453125" style="179"/>
    <col min="13569" max="13569" width="1.7265625" style="179" customWidth="1"/>
    <col min="13570" max="13573" width="12.7265625" style="179" customWidth="1"/>
    <col min="13574" max="13575" width="14.7265625" style="179" customWidth="1"/>
    <col min="13576" max="13576" width="12.81640625" style="179" customWidth="1"/>
    <col min="13577" max="13577" width="14.7265625" style="179" customWidth="1"/>
    <col min="13578" max="13578" width="9.7265625" style="179" customWidth="1"/>
    <col min="13579" max="13579" width="13.26953125" style="179" customWidth="1"/>
    <col min="13580" max="13580" width="9.7265625" style="179" customWidth="1"/>
    <col min="13581" max="13581" width="14.7265625" style="179" customWidth="1"/>
    <col min="13582" max="13582" width="9.7265625" style="179" customWidth="1"/>
    <col min="13583" max="13583" width="1.7265625" style="179" customWidth="1"/>
    <col min="13584" max="13824" width="9.453125" style="179"/>
    <col min="13825" max="13825" width="1.7265625" style="179" customWidth="1"/>
    <col min="13826" max="13829" width="12.7265625" style="179" customWidth="1"/>
    <col min="13830" max="13831" width="14.7265625" style="179" customWidth="1"/>
    <col min="13832" max="13832" width="12.81640625" style="179" customWidth="1"/>
    <col min="13833" max="13833" width="14.7265625" style="179" customWidth="1"/>
    <col min="13834" max="13834" width="9.7265625" style="179" customWidth="1"/>
    <col min="13835" max="13835" width="13.26953125" style="179" customWidth="1"/>
    <col min="13836" max="13836" width="9.7265625" style="179" customWidth="1"/>
    <col min="13837" max="13837" width="14.7265625" style="179" customWidth="1"/>
    <col min="13838" max="13838" width="9.7265625" style="179" customWidth="1"/>
    <col min="13839" max="13839" width="1.7265625" style="179" customWidth="1"/>
    <col min="13840" max="14080" width="9.453125" style="179"/>
    <col min="14081" max="14081" width="1.7265625" style="179" customWidth="1"/>
    <col min="14082" max="14085" width="12.7265625" style="179" customWidth="1"/>
    <col min="14086" max="14087" width="14.7265625" style="179" customWidth="1"/>
    <col min="14088" max="14088" width="12.81640625" style="179" customWidth="1"/>
    <col min="14089" max="14089" width="14.7265625" style="179" customWidth="1"/>
    <col min="14090" max="14090" width="9.7265625" style="179" customWidth="1"/>
    <col min="14091" max="14091" width="13.26953125" style="179" customWidth="1"/>
    <col min="14092" max="14092" width="9.7265625" style="179" customWidth="1"/>
    <col min="14093" max="14093" width="14.7265625" style="179" customWidth="1"/>
    <col min="14094" max="14094" width="9.7265625" style="179" customWidth="1"/>
    <col min="14095" max="14095" width="1.7265625" style="179" customWidth="1"/>
    <col min="14096" max="14336" width="9.453125" style="179"/>
    <col min="14337" max="14337" width="1.7265625" style="179" customWidth="1"/>
    <col min="14338" max="14341" width="12.7265625" style="179" customWidth="1"/>
    <col min="14342" max="14343" width="14.7265625" style="179" customWidth="1"/>
    <col min="14344" max="14344" width="12.81640625" style="179" customWidth="1"/>
    <col min="14345" max="14345" width="14.7265625" style="179" customWidth="1"/>
    <col min="14346" max="14346" width="9.7265625" style="179" customWidth="1"/>
    <col min="14347" max="14347" width="13.26953125" style="179" customWidth="1"/>
    <col min="14348" max="14348" width="9.7265625" style="179" customWidth="1"/>
    <col min="14349" max="14349" width="14.7265625" style="179" customWidth="1"/>
    <col min="14350" max="14350" width="9.7265625" style="179" customWidth="1"/>
    <col min="14351" max="14351" width="1.7265625" style="179" customWidth="1"/>
    <col min="14352" max="14592" width="9.453125" style="179"/>
    <col min="14593" max="14593" width="1.7265625" style="179" customWidth="1"/>
    <col min="14594" max="14597" width="12.7265625" style="179" customWidth="1"/>
    <col min="14598" max="14599" width="14.7265625" style="179" customWidth="1"/>
    <col min="14600" max="14600" width="12.81640625" style="179" customWidth="1"/>
    <col min="14601" max="14601" width="14.7265625" style="179" customWidth="1"/>
    <col min="14602" max="14602" width="9.7265625" style="179" customWidth="1"/>
    <col min="14603" max="14603" width="13.26953125" style="179" customWidth="1"/>
    <col min="14604" max="14604" width="9.7265625" style="179" customWidth="1"/>
    <col min="14605" max="14605" width="14.7265625" style="179" customWidth="1"/>
    <col min="14606" max="14606" width="9.7265625" style="179" customWidth="1"/>
    <col min="14607" max="14607" width="1.7265625" style="179" customWidth="1"/>
    <col min="14608" max="14848" width="9.453125" style="179"/>
    <col min="14849" max="14849" width="1.7265625" style="179" customWidth="1"/>
    <col min="14850" max="14853" width="12.7265625" style="179" customWidth="1"/>
    <col min="14854" max="14855" width="14.7265625" style="179" customWidth="1"/>
    <col min="14856" max="14856" width="12.81640625" style="179" customWidth="1"/>
    <col min="14857" max="14857" width="14.7265625" style="179" customWidth="1"/>
    <col min="14858" max="14858" width="9.7265625" style="179" customWidth="1"/>
    <col min="14859" max="14859" width="13.26953125" style="179" customWidth="1"/>
    <col min="14860" max="14860" width="9.7265625" style="179" customWidth="1"/>
    <col min="14861" max="14861" width="14.7265625" style="179" customWidth="1"/>
    <col min="14862" max="14862" width="9.7265625" style="179" customWidth="1"/>
    <col min="14863" max="14863" width="1.7265625" style="179" customWidth="1"/>
    <col min="14864" max="15104" width="9.453125" style="179"/>
    <col min="15105" max="15105" width="1.7265625" style="179" customWidth="1"/>
    <col min="15106" max="15109" width="12.7265625" style="179" customWidth="1"/>
    <col min="15110" max="15111" width="14.7265625" style="179" customWidth="1"/>
    <col min="15112" max="15112" width="12.81640625" style="179" customWidth="1"/>
    <col min="15113" max="15113" width="14.7265625" style="179" customWidth="1"/>
    <col min="15114" max="15114" width="9.7265625" style="179" customWidth="1"/>
    <col min="15115" max="15115" width="13.26953125" style="179" customWidth="1"/>
    <col min="15116" max="15116" width="9.7265625" style="179" customWidth="1"/>
    <col min="15117" max="15117" width="14.7265625" style="179" customWidth="1"/>
    <col min="15118" max="15118" width="9.7265625" style="179" customWidth="1"/>
    <col min="15119" max="15119" width="1.7265625" style="179" customWidth="1"/>
    <col min="15120" max="15360" width="9.453125" style="179"/>
    <col min="15361" max="15361" width="1.7265625" style="179" customWidth="1"/>
    <col min="15362" max="15365" width="12.7265625" style="179" customWidth="1"/>
    <col min="15366" max="15367" width="14.7265625" style="179" customWidth="1"/>
    <col min="15368" max="15368" width="12.81640625" style="179" customWidth="1"/>
    <col min="15369" max="15369" width="14.7265625" style="179" customWidth="1"/>
    <col min="15370" max="15370" width="9.7265625" style="179" customWidth="1"/>
    <col min="15371" max="15371" width="13.26953125" style="179" customWidth="1"/>
    <col min="15372" max="15372" width="9.7265625" style="179" customWidth="1"/>
    <col min="15373" max="15373" width="14.7265625" style="179" customWidth="1"/>
    <col min="15374" max="15374" width="9.7265625" style="179" customWidth="1"/>
    <col min="15375" max="15375" width="1.7265625" style="179" customWidth="1"/>
    <col min="15376" max="15616" width="9.453125" style="179"/>
    <col min="15617" max="15617" width="1.7265625" style="179" customWidth="1"/>
    <col min="15618" max="15621" width="12.7265625" style="179" customWidth="1"/>
    <col min="15622" max="15623" width="14.7265625" style="179" customWidth="1"/>
    <col min="15624" max="15624" width="12.81640625" style="179" customWidth="1"/>
    <col min="15625" max="15625" width="14.7265625" style="179" customWidth="1"/>
    <col min="15626" max="15626" width="9.7265625" style="179" customWidth="1"/>
    <col min="15627" max="15627" width="13.26953125" style="179" customWidth="1"/>
    <col min="15628" max="15628" width="9.7265625" style="179" customWidth="1"/>
    <col min="15629" max="15629" width="14.7265625" style="179" customWidth="1"/>
    <col min="15630" max="15630" width="9.7265625" style="179" customWidth="1"/>
    <col min="15631" max="15631" width="1.7265625" style="179" customWidth="1"/>
    <col min="15632" max="15872" width="9.453125" style="179"/>
    <col min="15873" max="15873" width="1.7265625" style="179" customWidth="1"/>
    <col min="15874" max="15877" width="12.7265625" style="179" customWidth="1"/>
    <col min="15878" max="15879" width="14.7265625" style="179" customWidth="1"/>
    <col min="15880" max="15880" width="12.81640625" style="179" customWidth="1"/>
    <col min="15881" max="15881" width="14.7265625" style="179" customWidth="1"/>
    <col min="15882" max="15882" width="9.7265625" style="179" customWidth="1"/>
    <col min="15883" max="15883" width="13.26953125" style="179" customWidth="1"/>
    <col min="15884" max="15884" width="9.7265625" style="179" customWidth="1"/>
    <col min="15885" max="15885" width="14.7265625" style="179" customWidth="1"/>
    <col min="15886" max="15886" width="9.7265625" style="179" customWidth="1"/>
    <col min="15887" max="15887" width="1.7265625" style="179" customWidth="1"/>
    <col min="15888" max="16128" width="9.453125" style="179"/>
    <col min="16129" max="16129" width="1.7265625" style="179" customWidth="1"/>
    <col min="16130" max="16133" width="12.7265625" style="179" customWidth="1"/>
    <col min="16134" max="16135" width="14.7265625" style="179" customWidth="1"/>
    <col min="16136" max="16136" width="12.81640625" style="179" customWidth="1"/>
    <col min="16137" max="16137" width="14.7265625" style="179" customWidth="1"/>
    <col min="16138" max="16138" width="9.7265625" style="179" customWidth="1"/>
    <col min="16139" max="16139" width="13.26953125" style="179" customWidth="1"/>
    <col min="16140" max="16140" width="9.7265625" style="179" customWidth="1"/>
    <col min="16141" max="16141" width="14.7265625" style="179" customWidth="1"/>
    <col min="16142" max="16142" width="9.7265625" style="179" customWidth="1"/>
    <col min="16143" max="16143" width="1.7265625" style="179" customWidth="1"/>
    <col min="16144" max="16384" width="9.453125" style="179"/>
  </cols>
  <sheetData>
    <row r="1" spans="1:15" ht="10" customHeight="1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5" customHeight="1">
      <c r="A2" s="180"/>
      <c r="B2" s="315" t="s">
        <v>17</v>
      </c>
      <c r="C2" s="317" t="s">
        <v>144</v>
      </c>
      <c r="D2" s="317"/>
      <c r="E2" s="317"/>
      <c r="F2" s="319" t="s">
        <v>26</v>
      </c>
      <c r="G2" s="319"/>
      <c r="H2" s="319"/>
      <c r="I2" s="319"/>
      <c r="J2" s="320" t="s">
        <v>14</v>
      </c>
      <c r="K2" s="320"/>
      <c r="L2" s="320"/>
      <c r="M2" s="322" t="s">
        <v>145</v>
      </c>
      <c r="N2" s="323"/>
      <c r="O2" s="180" t="s">
        <v>13</v>
      </c>
    </row>
    <row r="3" spans="1:15" s="182" customFormat="1" ht="13" customHeight="1">
      <c r="A3" s="181"/>
      <c r="B3" s="316"/>
      <c r="C3" s="318"/>
      <c r="D3" s="318"/>
      <c r="E3" s="318"/>
      <c r="F3" s="326"/>
      <c r="G3" s="326"/>
      <c r="H3" s="326"/>
      <c r="I3" s="326"/>
      <c r="J3" s="321"/>
      <c r="K3" s="321"/>
      <c r="L3" s="321"/>
      <c r="M3" s="324"/>
      <c r="N3" s="325"/>
      <c r="O3" s="181"/>
    </row>
    <row r="4" spans="1:15" s="182" customFormat="1" ht="30.65" customHeight="1">
      <c r="A4" s="181"/>
      <c r="B4" s="183"/>
      <c r="C4" s="184" t="s">
        <v>42</v>
      </c>
      <c r="D4" s="184" t="s">
        <v>43</v>
      </c>
      <c r="E4" s="183"/>
      <c r="F4" s="326"/>
      <c r="G4" s="326"/>
      <c r="H4" s="326"/>
      <c r="I4" s="326"/>
      <c r="J4" s="185"/>
      <c r="K4" s="185"/>
      <c r="L4" s="185"/>
      <c r="M4" s="186"/>
      <c r="N4" s="186"/>
      <c r="O4" s="181"/>
    </row>
    <row r="5" spans="1:15" ht="30.75" customHeight="1">
      <c r="A5" s="180"/>
      <c r="B5" s="187" t="s">
        <v>44</v>
      </c>
      <c r="C5" s="288">
        <v>42563</v>
      </c>
      <c r="D5" s="188">
        <f>'Groundwater Profile Log'!D5</f>
        <v>42564</v>
      </c>
      <c r="E5" s="327" t="s">
        <v>36</v>
      </c>
      <c r="F5" s="327"/>
      <c r="G5" s="328" t="str">
        <f>'Groundwater Profile Log'!G5</f>
        <v>481APS06</v>
      </c>
      <c r="H5" s="328"/>
      <c r="I5" s="189"/>
      <c r="J5" s="183"/>
      <c r="K5" s="190" t="s">
        <v>22</v>
      </c>
      <c r="L5" s="328" t="str">
        <f>'Groundwater Profile Log'!L5</f>
        <v>Gas</v>
      </c>
      <c r="M5" s="329"/>
      <c r="N5" s="183"/>
      <c r="O5" s="180"/>
    </row>
    <row r="6" spans="1:15" ht="23.15" customHeight="1">
      <c r="A6" s="180"/>
      <c r="B6" s="190" t="s">
        <v>16</v>
      </c>
      <c r="C6" s="330" t="str">
        <f>'Groundwater Profile Log'!C6:D6</f>
        <v>Marietta, GA</v>
      </c>
      <c r="D6" s="330"/>
      <c r="E6" s="191"/>
      <c r="F6" s="192" t="s">
        <v>53</v>
      </c>
      <c r="G6" s="331" t="str">
        <f>'Groundwater Profile Log'!G6</f>
        <v>ZCRQT7052</v>
      </c>
      <c r="H6" s="331"/>
      <c r="I6" s="191"/>
      <c r="J6" s="183"/>
      <c r="K6" s="190" t="s">
        <v>33</v>
      </c>
      <c r="L6" s="332">
        <f>'Groundwater Profile Log'!L6:M6</f>
        <v>37.594112000000003</v>
      </c>
      <c r="M6" s="332"/>
      <c r="N6" s="183"/>
      <c r="O6" s="180"/>
    </row>
    <row r="7" spans="1:15" s="182" customFormat="1" ht="23.15" customHeight="1">
      <c r="A7" s="181"/>
      <c r="B7" s="192" t="s">
        <v>54</v>
      </c>
      <c r="C7" s="336">
        <f>'Groundwater Profile Log'!C7</f>
        <v>206201008</v>
      </c>
      <c r="D7" s="336"/>
      <c r="E7" s="191"/>
      <c r="F7" s="190" t="s">
        <v>20</v>
      </c>
      <c r="G7" s="336" t="str">
        <f>'Groundwater Profile Log'!G7</f>
        <v>Cascade</v>
      </c>
      <c r="H7" s="336"/>
      <c r="I7" s="191"/>
      <c r="J7" s="193"/>
      <c r="K7" s="194" t="s">
        <v>37</v>
      </c>
      <c r="L7" s="332">
        <f>'Groundwater Profile Log'!L7:M7</f>
        <v>69.911788999999999</v>
      </c>
      <c r="M7" s="332"/>
      <c r="N7" s="195"/>
      <c r="O7" s="196"/>
    </row>
    <row r="8" spans="1:15" s="182" customFormat="1" ht="23.15" customHeight="1">
      <c r="A8" s="181"/>
      <c r="B8" s="190" t="s">
        <v>19</v>
      </c>
      <c r="C8" s="336" t="s">
        <v>146</v>
      </c>
      <c r="D8" s="331"/>
      <c r="E8" s="191"/>
      <c r="F8" s="190" t="s">
        <v>38</v>
      </c>
      <c r="G8" s="337" t="s">
        <v>141</v>
      </c>
      <c r="H8" s="338"/>
      <c r="I8" s="191"/>
      <c r="J8" s="183"/>
      <c r="K8" s="194" t="s">
        <v>23</v>
      </c>
      <c r="L8" s="336" t="s">
        <v>142</v>
      </c>
      <c r="M8" s="331"/>
      <c r="N8" s="183"/>
      <c r="O8" s="181"/>
    </row>
    <row r="9" spans="1:15" ht="10.5" thickBot="1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>
      <c r="A10" s="180"/>
      <c r="B10" s="339" t="s">
        <v>10</v>
      </c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1"/>
      <c r="O10" s="180"/>
    </row>
    <row r="11" spans="1:15" s="207" customFormat="1" ht="26.5" customHeight="1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2" t="s">
        <v>1</v>
      </c>
      <c r="K11" s="343"/>
      <c r="L11" s="343"/>
      <c r="M11" s="343"/>
      <c r="N11" s="344"/>
      <c r="O11" s="206"/>
    </row>
    <row r="12" spans="1:15" ht="13" customHeight="1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">
      <c r="A13" s="218"/>
      <c r="B13" s="345"/>
      <c r="C13" s="345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>
      <c r="A14" s="180"/>
      <c r="B14" s="227">
        <f ca="1">IF('Sample 1'!$B$50=0,"",-ABS('Sample 1'!$D$14))</f>
        <v>-50.5</v>
      </c>
      <c r="C14" s="228" t="str">
        <f ca="1">IF( 'Sample 1'!$B$50=0,"",CELL("contents",OFFSET( 'Sample 1'!$B$1,( 'Sample 1'!$B$50-1),4)))</f>
        <v>07/14/2020:10:01:13</v>
      </c>
      <c r="D14" s="229">
        <f ca="1">IF( 'Sample 1'!$B$50=0,"",CELL("contents",OFFSET( 'Sample 1'!$B$1,( 'Sample 1'!$B$50-1),5)))</f>
        <v>700</v>
      </c>
      <c r="E14" s="230" t="s">
        <v>141</v>
      </c>
      <c r="F14" s="229">
        <f ca="1">IF( 'Sample 1'!$B$50=0,"",CELL("contents",OFFSET( 'Sample 1'!$B$1,( 'Sample 1'!$B$50-1),6)))</f>
        <v>124</v>
      </c>
      <c r="G14" s="230">
        <f ca="1">IF( 'Sample 1'!$B$50=0,"",CELL("contents",OFFSET( 'Sample 1'!$B$1,( 'Sample 1'!$B$50-1),8)))</f>
        <v>0.09</v>
      </c>
      <c r="H14" s="230">
        <f ca="1">IF( 'Sample 1'!$B$50=0,"",CELL("contents",OFFSET( 'Sample 1'!$B$1,( 'Sample 1'!$B$50-1),10)))</f>
        <v>6.52</v>
      </c>
      <c r="I14" s="231">
        <f ca="1">IF( 'Sample 1'!$B$50=0,"",CELL("contents",OFFSET( 'Sample 1'!$B$1,( 'Sample 1'!$B$50-1),12)))</f>
        <v>-264</v>
      </c>
      <c r="J14" s="333">
        <f ca="1">IF('Sample 1'!$B$50=0,"",IF(CELL("contents",OFFSET('Sample 1'!$B$1,('Sample 1'!$B$50-1),18))="","",CELL("contents",OFFSET('Sample 1'!$B$1,('Sample 1'!$B$50-1),18))))</f>
        <v>0</v>
      </c>
      <c r="K14" s="334" t="s">
        <v>68</v>
      </c>
      <c r="L14" s="334" t="s">
        <v>68</v>
      </c>
      <c r="M14" s="334" t="s">
        <v>68</v>
      </c>
      <c r="N14" s="335" t="s">
        <v>68</v>
      </c>
      <c r="O14" s="217"/>
    </row>
    <row r="15" spans="1:15" s="232" customFormat="1" ht="43.9" customHeight="1">
      <c r="A15" s="180"/>
      <c r="B15" s="227">
        <f ca="1">IF('Sample 2'!$B$50=0,"",-ABS('Sample 2'!$D$14))</f>
        <v>-73.099999999999994</v>
      </c>
      <c r="C15" s="228" t="str">
        <f ca="1">IF( 'Sample 2'!$B$50=0,"",CELL("contents",OFFSET( 'Sample 2'!$B$1,( 'Sample 2'!$B$50-1),4)))</f>
        <v>07/14/2020:12:33:46</v>
      </c>
      <c r="D15" s="229">
        <f ca="1">IF( 'Sample 2'!$B$50=0,"",CELL("contents",OFFSET( 'Sample 2'!$B$1,( 'Sample 2'!$B$50-1),5)))</f>
        <v>300</v>
      </c>
      <c r="E15" s="230" t="s">
        <v>141</v>
      </c>
      <c r="F15" s="229">
        <f ca="1">IF( 'Sample 2'!$B$50=0,"",CELL("contents",OFFSET( 'Sample 2'!$B$1,( 'Sample 2'!$B$50-1),6)))</f>
        <v>60</v>
      </c>
      <c r="G15" s="230">
        <f ca="1">IF( 'Sample 2'!$B$50=0,"",CELL("contents",OFFSET( 'Sample 2'!$B$1,( 'Sample 2'!$B$50-1),8)))</f>
        <v>1.57</v>
      </c>
      <c r="H15" s="230">
        <f ca="1">IF( 'Sample 2'!$B$50=0,"",CELL("contents",OFFSET( 'Sample 2'!$B$1,( 'Sample 2'!$B$50-1),10)))</f>
        <v>6.24</v>
      </c>
      <c r="I15" s="231">
        <f ca="1">IF( 'Sample 2'!$B$50=0,"",CELL("contents",OFFSET( 'Sample 2'!$B$1,( 'Sample 2'!$B$50-1),12)))</f>
        <v>-68</v>
      </c>
      <c r="J15" s="333">
        <f ca="1">IF('Sample 2'!$B$50=0,"",IF(CELL("contents",OFFSET('Sample 2'!$B$1,('Sample 2'!$B$50-1),18))="","",CELL("contents",OFFSET('Sample 2'!$B$1,('Sample 2'!$B$50-1),18))))</f>
        <v>0</v>
      </c>
      <c r="K15" s="334" t="s">
        <v>68</v>
      </c>
      <c r="L15" s="334" t="s">
        <v>68</v>
      </c>
      <c r="M15" s="334" t="s">
        <v>68</v>
      </c>
      <c r="N15" s="335" t="s">
        <v>68</v>
      </c>
      <c r="O15" s="217"/>
    </row>
    <row r="16" spans="1:15" s="232" customFormat="1" ht="43.9" customHeight="1">
      <c r="A16" s="180"/>
      <c r="B16" s="227">
        <f ca="1">IF( 'Sample 3'!$B$50=0,"",-ABS( 'Sample 3'!$D$14))</f>
        <v>-82.7</v>
      </c>
      <c r="C16" s="228" t="str">
        <f ca="1">IF( 'Sample 3'!$B$50=0,"",CELL("contents",OFFSET( 'Sample 3'!$B$1,( 'Sample 3'!$B$50-1),4)))</f>
        <v>07/14/2020:15:00:25</v>
      </c>
      <c r="D16" s="229">
        <f ca="1">IF( 'Sample 3'!$B$50=0,"",CELL("contents",OFFSET( 'Sample 3'!$B$1,( 'Sample 3'!$B$50-1),5)))</f>
        <v>460</v>
      </c>
      <c r="E16" s="230" t="s">
        <v>141</v>
      </c>
      <c r="F16" s="229">
        <f ca="1">IF( 'Sample 3'!$B$50=0,"",CELL("contents",OFFSET( 'Sample 3'!$B$1,( 'Sample 3'!$B$50-1),6)))</f>
        <v>110</v>
      </c>
      <c r="G16" s="230">
        <f ca="1">IF( 'Sample 3'!$B$50=0,"",CELL("contents",OFFSET( 'Sample 3'!$B$1,( 'Sample 3'!$B$50-1),8)))</f>
        <v>0.06</v>
      </c>
      <c r="H16" s="230">
        <f ca="1">IF( 'Sample 3'!$B$50=0,"",CELL("contents",OFFSET( 'Sample 3'!$B$1,( 'Sample 3'!$B$50-1),10)))</f>
        <v>6.65</v>
      </c>
      <c r="I16" s="231">
        <f ca="1">IF( 'Sample 3'!$B$50=0,"",CELL("contents",OFFSET( 'Sample 3'!$B$1,( 'Sample 3'!$B$50-1),12)))</f>
        <v>-257</v>
      </c>
      <c r="J16" s="333">
        <f ca="1">IF('Sample 3'!$B$50=0,"",IF(CELL("contents",OFFSET('Sample 3'!$B$1,('Sample 3'!$B$50-1),18))="","",CELL("contents",OFFSET('Sample 3'!$B$1,('Sample 3'!$B$50-1),18))))</f>
        <v>0</v>
      </c>
      <c r="K16" s="334" t="s">
        <v>68</v>
      </c>
      <c r="L16" s="334" t="s">
        <v>68</v>
      </c>
      <c r="M16" s="334" t="s">
        <v>68</v>
      </c>
      <c r="N16" s="335" t="s">
        <v>68</v>
      </c>
      <c r="O16" s="217"/>
    </row>
    <row r="17" spans="1:15" s="232" customFormat="1" ht="43.9" customHeight="1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33" t="str">
        <f ca="1">IF('Sample 4'!$B$50=0,"",IF(CELL("contents",OFFSET('Sample 4'!$B$1,('Sample 4'!$B$50-1),18))="","",CELL("contents",OFFSET('Sample 4'!$B$1,('Sample 4'!$B$50-1),18))))</f>
        <v/>
      </c>
      <c r="K17" s="334" t="s">
        <v>68</v>
      </c>
      <c r="L17" s="334" t="s">
        <v>68</v>
      </c>
      <c r="M17" s="334" t="s">
        <v>68</v>
      </c>
      <c r="N17" s="335" t="s">
        <v>68</v>
      </c>
      <c r="O17" s="217"/>
    </row>
    <row r="18" spans="1:15" s="232" customFormat="1" ht="43.9" customHeight="1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3" t="str">
        <f ca="1">IF('Sample 5'!$B$50=0,"",IF(CELL("contents",OFFSET('Sample 5'!$B$1,('Sample 5'!$B$50-1),18))="","",CELL("contents",OFFSET('Sample 5'!$B$1,('Sample 5'!$B$50-1),18))))</f>
        <v/>
      </c>
      <c r="K18" s="334" t="s">
        <v>68</v>
      </c>
      <c r="L18" s="334" t="s">
        <v>68</v>
      </c>
      <c r="M18" s="334" t="s">
        <v>68</v>
      </c>
      <c r="N18" s="335" t="s">
        <v>68</v>
      </c>
      <c r="O18" s="217"/>
    </row>
    <row r="19" spans="1:15" s="232" customFormat="1" ht="43.9" customHeight="1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3" t="str">
        <f ca="1">IF('Sample 6'!$B$50=0,"",IF(CELL("contents",OFFSET('Sample 6'!$B$1,('Sample 6'!$B$50-1),18))="","",CELL("contents",OFFSET('Sample 6'!$B$1,('Sample 6'!$B$50-1),18))))</f>
        <v/>
      </c>
      <c r="K19" s="334" t="s">
        <v>68</v>
      </c>
      <c r="L19" s="334" t="s">
        <v>68</v>
      </c>
      <c r="M19" s="334" t="s">
        <v>68</v>
      </c>
      <c r="N19" s="335" t="s">
        <v>68</v>
      </c>
      <c r="O19" s="217"/>
    </row>
    <row r="20" spans="1:15" s="232" customFormat="1" ht="43.9" customHeight="1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3" t="str">
        <f ca="1">IF('Sample 7'!$B$50=0,"",IF(CELL("contents",OFFSET('Sample 7'!$B$1,('Sample 7'!$B$50-1),18))="","",CELL("contents",OFFSET('Sample 7'!$B$1,('Sample 7'!$B$50-1),18))))</f>
        <v/>
      </c>
      <c r="K20" s="334" t="s">
        <v>68</v>
      </c>
      <c r="L20" s="334" t="s">
        <v>68</v>
      </c>
      <c r="M20" s="334" t="s">
        <v>68</v>
      </c>
      <c r="N20" s="335" t="s">
        <v>68</v>
      </c>
      <c r="O20" s="217"/>
    </row>
    <row r="21" spans="1:15" s="232" customFormat="1" ht="43.9" customHeight="1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3" t="str">
        <f ca="1">IF('Sample 8'!$B$50=0,"",IF(CELL("contents",OFFSET('Sample 8'!$B$1,('Sample 8'!$B$50-1),18))="","",CELL("contents",OFFSET('Sample 8'!$B$1,('Sample 8'!$B$50-1),18))))</f>
        <v/>
      </c>
      <c r="K21" s="334" t="s">
        <v>68</v>
      </c>
      <c r="L21" s="334" t="s">
        <v>68</v>
      </c>
      <c r="M21" s="334" t="s">
        <v>68</v>
      </c>
      <c r="N21" s="335" t="s">
        <v>68</v>
      </c>
      <c r="O21" s="217"/>
    </row>
    <row r="22" spans="1:15" s="232" customFormat="1" ht="43.9" customHeight="1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3" t="str">
        <f ca="1">IF('Sample 9'!$B$50=0,"",IF(CELL("contents",OFFSET('Sample 9'!$B$1,('Sample 9'!$B$50-1),18))="","",CELL("contents",OFFSET('Sample 9'!$B$1,('Sample 9'!$B$50-1),18))))</f>
        <v/>
      </c>
      <c r="K22" s="334" t="s">
        <v>68</v>
      </c>
      <c r="L22" s="334" t="s">
        <v>68</v>
      </c>
      <c r="M22" s="334" t="s">
        <v>68</v>
      </c>
      <c r="N22" s="335" t="s">
        <v>68</v>
      </c>
      <c r="O22" s="217"/>
    </row>
    <row r="23" spans="1:15" s="232" customFormat="1" ht="43.9" customHeight="1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3" t="str">
        <f ca="1">IF('Sample 10'!$B$50=0,"",IF(CELL("contents",OFFSET('Sample 10'!$B$1,('Sample 10'!$B$50-1),18))="","",CELL("contents",OFFSET('Sample 10'!$B$1,('Sample 10'!$B$50-1),18))))</f>
        <v/>
      </c>
      <c r="K23" s="334" t="s">
        <v>68</v>
      </c>
      <c r="L23" s="334" t="s">
        <v>68</v>
      </c>
      <c r="M23" s="334" t="s">
        <v>68</v>
      </c>
      <c r="N23" s="335" t="s">
        <v>68</v>
      </c>
      <c r="O23" s="217"/>
    </row>
    <row r="24" spans="1:15" s="232" customFormat="1" ht="43.9" customHeight="1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3" t="str">
        <f ca="1">IF('Sample 11'!$B$50=0,"",IF(CELL("contents",OFFSET('Sample 11'!$B$1,('Sample 11'!$B$50-1),18))="","",CELL("contents",OFFSET('Sample 11'!$B$1,('Sample 11'!$B$50-1),18))))</f>
        <v/>
      </c>
      <c r="K24" s="334" t="s">
        <v>68</v>
      </c>
      <c r="L24" s="334" t="s">
        <v>68</v>
      </c>
      <c r="M24" s="334" t="s">
        <v>68</v>
      </c>
      <c r="N24" s="335" t="s">
        <v>68</v>
      </c>
      <c r="O24" s="217"/>
    </row>
    <row r="25" spans="1:15" s="232" customFormat="1" ht="43.9" customHeight="1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3" t="str">
        <f ca="1">IF('Sample 12'!$B$50=0,"",IF(CELL("contents",OFFSET('Sample 12'!$B$1,('Sample 12'!$B$50-1),18))="","",CELL("contents",OFFSET('Sample 12'!$B$1,('Sample 12'!$B$50-1),18))))</f>
        <v/>
      </c>
      <c r="K25" s="334" t="s">
        <v>68</v>
      </c>
      <c r="L25" s="334" t="s">
        <v>68</v>
      </c>
      <c r="M25" s="334" t="s">
        <v>68</v>
      </c>
      <c r="N25" s="335" t="s">
        <v>68</v>
      </c>
      <c r="O25" s="217"/>
    </row>
    <row r="26" spans="1:15" s="232" customFormat="1" ht="43.9" customHeight="1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3" t="str">
        <f ca="1">IF('Sample 13'!$B$50=0,"",IF(CELL("contents",OFFSET('Sample 13'!$B$1,('Sample 13'!$B$50-1),18))="","",CELL("contents",OFFSET('Sample 13'!$B$1,('Sample 13'!$B$50-1),18))))</f>
        <v/>
      </c>
      <c r="K26" s="334" t="s">
        <v>68</v>
      </c>
      <c r="L26" s="334" t="s">
        <v>68</v>
      </c>
      <c r="M26" s="334" t="s">
        <v>68</v>
      </c>
      <c r="N26" s="335" t="s">
        <v>68</v>
      </c>
      <c r="O26" s="217"/>
    </row>
    <row r="27" spans="1:15" s="232" customFormat="1" ht="43.9" customHeight="1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3" t="str">
        <f ca="1">IF('Sample 14'!$B$50=0,"",IF(CELL("contents",OFFSET('Sample 14'!$B$1,('Sample 14'!$B$50-1),18))="","",CELL("contents",OFFSET('Sample 14'!$B$1,('Sample 14'!$B$50-1),18))))</f>
        <v/>
      </c>
      <c r="K27" s="334" t="s">
        <v>68</v>
      </c>
      <c r="L27" s="334" t="s">
        <v>68</v>
      </c>
      <c r="M27" s="334" t="s">
        <v>68</v>
      </c>
      <c r="N27" s="335" t="s">
        <v>68</v>
      </c>
      <c r="O27" s="217"/>
    </row>
    <row r="28" spans="1:15" s="232" customFormat="1" ht="43.9" customHeight="1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3" t="str">
        <f ca="1">IF('Sample 15'!$B$50=0,"",IF(CELL("contents",OFFSET('Sample 15'!$B$1,('Sample 15'!$B$50-1),18))="","",CELL("contents",OFFSET('Sample 15'!$B$1,('Sample 15'!$B$50-1),18))))</f>
        <v/>
      </c>
      <c r="K28" s="334" t="s">
        <v>68</v>
      </c>
      <c r="L28" s="334" t="s">
        <v>68</v>
      </c>
      <c r="M28" s="334" t="s">
        <v>68</v>
      </c>
      <c r="N28" s="335" t="s">
        <v>68</v>
      </c>
      <c r="O28" s="217"/>
    </row>
    <row r="29" spans="1:15" s="232" customFormat="1" ht="43.9" customHeight="1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3" t="str">
        <f ca="1">IF('Sample 16'!$B$50=0,"",IF(CELL("contents",OFFSET('Sample 16'!$B$1,('Sample 16'!$B$50-1),18))="","",CELL("contents",OFFSET('Sample 16'!$B$1,('Sample 16'!$B$50-1),18))))</f>
        <v/>
      </c>
      <c r="K29" s="334" t="s">
        <v>68</v>
      </c>
      <c r="L29" s="334" t="s">
        <v>68</v>
      </c>
      <c r="M29" s="334" t="s">
        <v>68</v>
      </c>
      <c r="N29" s="335" t="s">
        <v>68</v>
      </c>
      <c r="O29" s="217"/>
    </row>
    <row r="30" spans="1:15" s="232" customFormat="1" ht="43.9" customHeight="1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3" t="str">
        <f ca="1">IF('Sample 17'!$B$50=0,"",IF(CELL("contents",OFFSET('Sample 17'!$B$1,('Sample 17'!$B$50-1),18))="","",CELL("contents",OFFSET('Sample 17'!$B$1,('Sample 17'!$B$50-1),18))))</f>
        <v/>
      </c>
      <c r="K30" s="334" t="s">
        <v>68</v>
      </c>
      <c r="L30" s="334" t="s">
        <v>68</v>
      </c>
      <c r="M30" s="334" t="s">
        <v>68</v>
      </c>
      <c r="N30" s="335" t="s">
        <v>68</v>
      </c>
      <c r="O30" s="217"/>
    </row>
    <row r="31" spans="1:15" s="232" customFormat="1" ht="43.9" customHeight="1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3" t="str">
        <f ca="1">IF('Sample 18'!$B$50=0,"",IF(CELL("contents",OFFSET('Sample 18'!$B$1,('Sample 18'!$B$50-1),18))="","",CELL("contents",OFFSET('Sample 18'!$B$1,('Sample 18'!$B$50-1),18))))</f>
        <v/>
      </c>
      <c r="K31" s="334" t="s">
        <v>68</v>
      </c>
      <c r="L31" s="334" t="s">
        <v>68</v>
      </c>
      <c r="M31" s="334" t="s">
        <v>68</v>
      </c>
      <c r="N31" s="335" t="s">
        <v>68</v>
      </c>
      <c r="O31" s="217"/>
    </row>
    <row r="32" spans="1:15" s="232" customFormat="1" ht="43.9" customHeight="1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3" t="str">
        <f ca="1">IF('Sample 19'!$B$50=0,"",IF(CELL("contents",OFFSET('Sample 19'!$B$1,('Sample 19'!$B$50-1),18))="","",CELL("contents",OFFSET('Sample 19'!$B$1,('Sample 19'!$B$50-1),18))))</f>
        <v/>
      </c>
      <c r="K32" s="334" t="s">
        <v>68</v>
      </c>
      <c r="L32" s="334" t="s">
        <v>68</v>
      </c>
      <c r="M32" s="334" t="s">
        <v>68</v>
      </c>
      <c r="N32" s="335" t="s">
        <v>68</v>
      </c>
      <c r="O32" s="217"/>
    </row>
    <row r="33" spans="1:15" s="232" customFormat="1" ht="43.9" customHeight="1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3" t="str">
        <f ca="1">IF('Sample 20'!$B$50=0,"",IF(CELL("contents",OFFSET('Sample 20'!$B$1,('Sample 20'!$B$50-1),18))="","",CELL("contents",OFFSET('Sample 20'!$B$1,('Sample 20'!$B$50-1),18))))</f>
        <v/>
      </c>
      <c r="K33" s="334" t="s">
        <v>68</v>
      </c>
      <c r="L33" s="334" t="s">
        <v>68</v>
      </c>
      <c r="M33" s="334" t="s">
        <v>68</v>
      </c>
      <c r="N33" s="335" t="s">
        <v>68</v>
      </c>
      <c r="O33" s="217"/>
    </row>
    <row r="34" spans="1:15" s="232" customFormat="1" ht="43.9" customHeight="1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3" t="str">
        <f ca="1">IF('Sample 21'!$B$50=0,"",IF(CELL("contents",OFFSET('Sample 21'!$B$1,('Sample 21'!$B$50-1),18))="","",CELL("contents",OFFSET('Sample 21'!$B$1,('Sample 21'!$B$50-1),18))))</f>
        <v/>
      </c>
      <c r="K34" s="334" t="s">
        <v>68</v>
      </c>
      <c r="L34" s="334" t="s">
        <v>68</v>
      </c>
      <c r="M34" s="334" t="s">
        <v>68</v>
      </c>
      <c r="N34" s="335" t="s">
        <v>68</v>
      </c>
      <c r="O34" s="217"/>
    </row>
    <row r="35" spans="1:15" s="232" customFormat="1" ht="43.9" customHeight="1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3" t="str">
        <f ca="1">IF('Sample 22'!$B$50=0,"",IF(CELL("contents",OFFSET('Sample 22'!$B$1,('Sample 22'!$B$50-1),18))="","",CELL("contents",OFFSET('Sample 22'!$B$1,('Sample 22'!$B$50-1),18))))</f>
        <v/>
      </c>
      <c r="K35" s="334" t="s">
        <v>68</v>
      </c>
      <c r="L35" s="334" t="s">
        <v>68</v>
      </c>
      <c r="M35" s="334" t="s">
        <v>68</v>
      </c>
      <c r="N35" s="335" t="s">
        <v>68</v>
      </c>
      <c r="O35" s="217"/>
    </row>
    <row r="36" spans="1:15" s="232" customFormat="1" ht="43.9" customHeight="1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3" t="str">
        <f ca="1">IF('Sample 23'!$B$50=0,"",IF(CELL("contents",OFFSET('Sample 23'!$B$1,('Sample 23'!$B$50-1),18))="","",CELL("contents",OFFSET('Sample 23'!$B$1,('Sample 23'!$B$50-1),18))))</f>
        <v/>
      </c>
      <c r="K36" s="334" t="s">
        <v>68</v>
      </c>
      <c r="L36" s="334" t="s">
        <v>68</v>
      </c>
      <c r="M36" s="334" t="s">
        <v>68</v>
      </c>
      <c r="N36" s="335" t="s">
        <v>68</v>
      </c>
      <c r="O36" s="217"/>
    </row>
    <row r="37" spans="1:15" ht="10" customHeight="1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>
      <c r="B38" s="241"/>
    </row>
    <row r="39" spans="1:15">
      <c r="L39" s="346"/>
      <c r="M39" s="346"/>
      <c r="N39" s="346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3" orientation="portrait" r:id="rId1"/>
  <headerFooter alignWithMargins="0">
    <oddFooter>&amp;L&amp;8&amp;Z&amp;F</oddFooter>
  </headerFooter>
  <ignoredErrors>
    <ignoredError sqref="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5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6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7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8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9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10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11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12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13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14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3" zoomScale="60" zoomScaleNormal="60" zoomScaleSheetLayoutView="75" workbookViewId="0">
      <selection activeCell="P23" sqref="P23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8" width="17.26953125" style="4" customWidth="1"/>
    <col min="9" max="9" width="13.1796875" style="4" customWidth="1"/>
    <col min="10" max="10" width="24.81640625" style="4" customWidth="1"/>
    <col min="11" max="11" width="14.26953125" style="4" customWidth="1"/>
    <col min="12" max="12" width="25.453125" style="4" customWidth="1"/>
    <col min="13" max="13" width="1.7265625" style="4" customWidth="1"/>
    <col min="14" max="16384" width="12.1796875" style="4"/>
  </cols>
  <sheetData>
    <row r="1" spans="1:13" ht="10" customHeight="1">
      <c r="B1" s="1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"/>
    </row>
    <row r="2" spans="1:13" ht="10" customHeight="1">
      <c r="B2" s="73"/>
      <c r="C2" s="356" t="s">
        <v>65</v>
      </c>
      <c r="D2" s="357"/>
      <c r="E2" s="357"/>
      <c r="F2" s="357"/>
      <c r="G2" s="357"/>
      <c r="H2" s="357"/>
      <c r="I2" s="357"/>
      <c r="J2" s="357"/>
      <c r="M2" s="14"/>
    </row>
    <row r="3" spans="1:13" ht="18.75" customHeight="1">
      <c r="B3" s="73"/>
      <c r="C3" s="356"/>
      <c r="D3" s="357"/>
      <c r="E3" s="357"/>
      <c r="F3" s="357"/>
      <c r="G3" s="357"/>
      <c r="H3" s="357"/>
      <c r="I3" s="357"/>
      <c r="J3" s="357"/>
      <c r="M3" s="14"/>
    </row>
    <row r="4" spans="1:13" ht="25.15" customHeight="1">
      <c r="B4" s="73"/>
      <c r="C4" s="351" t="s">
        <v>52</v>
      </c>
      <c r="D4" s="352" t="str">
        <f>'Groundwater Profile Log'!C2</f>
        <v>Trinity</v>
      </c>
      <c r="E4" s="108"/>
      <c r="F4" s="358"/>
      <c r="G4" s="358"/>
      <c r="H4" s="146"/>
      <c r="I4" s="359" t="s">
        <v>14</v>
      </c>
      <c r="J4" s="359"/>
      <c r="K4" s="300" t="str">
        <f>Front!M2</f>
        <v>DPT09</v>
      </c>
      <c r="M4" s="14" t="s">
        <v>13</v>
      </c>
    </row>
    <row r="5" spans="1:13" s="9" customFormat="1" ht="13" customHeight="1">
      <c r="B5" s="101"/>
      <c r="C5" s="351"/>
      <c r="D5" s="352"/>
      <c r="E5" s="108"/>
      <c r="F5" s="358"/>
      <c r="G5" s="358"/>
      <c r="H5" s="146"/>
      <c r="I5" s="359"/>
      <c r="J5" s="359"/>
      <c r="K5" s="110"/>
      <c r="M5" s="13"/>
    </row>
    <row r="6" spans="1:13" s="9" customFormat="1" ht="13" customHeight="1">
      <c r="B6" s="101"/>
      <c r="C6" s="111"/>
      <c r="D6" s="104"/>
      <c r="E6" s="104"/>
      <c r="F6" s="358"/>
      <c r="G6" s="358"/>
      <c r="H6" s="146"/>
      <c r="I6" s="110"/>
      <c r="J6" s="104"/>
      <c r="K6" s="297"/>
      <c r="M6" s="13"/>
    </row>
    <row r="7" spans="1:13" ht="22.5" customHeight="1">
      <c r="B7" s="73"/>
      <c r="C7" s="112" t="s">
        <v>18</v>
      </c>
      <c r="D7" s="105">
        <f>'Groundwater Profile Log'!C5</f>
        <v>42564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Gas</v>
      </c>
      <c r="M7" s="14"/>
    </row>
    <row r="8" spans="1:13" ht="23.15" customHeight="1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37.594112000000003</v>
      </c>
      <c r="M8" s="14"/>
    </row>
    <row r="9" spans="1:13" s="9" customFormat="1" ht="23.15" customHeight="1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69.911788999999999</v>
      </c>
      <c r="M9" s="13"/>
    </row>
    <row r="10" spans="1:13" s="9" customFormat="1" ht="23.15" customHeight="1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8" t="str">
        <f>Front!L8</f>
        <v>45-50</v>
      </c>
      <c r="M10" s="13"/>
    </row>
    <row r="11" spans="1:13" ht="16.899999999999999" customHeight="1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>
      <c r="B12" s="7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14"/>
    </row>
    <row r="13" spans="1:13" s="7" customFormat="1" ht="34.15" customHeight="1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60" t="s">
        <v>73</v>
      </c>
      <c r="M13" s="31"/>
    </row>
    <row r="14" spans="1:13" ht="13" customHeight="1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1"/>
      <c r="M14" s="31"/>
    </row>
    <row r="15" spans="1:13" s="24" customFormat="1" ht="9.65" customHeight="1">
      <c r="B15" s="17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23"/>
    </row>
    <row r="16" spans="1:13" s="10" customFormat="1" ht="40" customHeight="1">
      <c r="A16" s="10" t="e">
        <f ca="1">IF(#REF!&lt;&gt;"",CELL("ROW",#REF!),"")</f>
        <v>#REF!</v>
      </c>
      <c r="B16" s="73"/>
      <c r="C16" s="173">
        <v>-42.8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0.44490000000000002</v>
      </c>
      <c r="G16" s="174">
        <v>80</v>
      </c>
      <c r="H16" s="174">
        <v>6.1999999999999998E-3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40" customHeight="1">
      <c r="A17" s="10" t="e">
        <f ca="1">IF(#REF!&lt;&gt;"",CELL("ROW",#REF!),"")</f>
        <v>#REF!</v>
      </c>
      <c r="B17" s="73"/>
      <c r="C17" s="173">
        <v>-46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08">
        <v>181.21289999999999</v>
      </c>
      <c r="G17" s="174">
        <v>80</v>
      </c>
      <c r="H17" s="174">
        <v>4.5651999999999999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40" customHeight="1">
      <c r="A18" s="10" t="e">
        <f ca="1">IF(#REF!&lt;&gt;"",CELL("ROW",#REF!),"")</f>
        <v>#REF!</v>
      </c>
      <c r="B18" s="73"/>
      <c r="C18" s="173">
        <v>-47.9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164.04650000000001</v>
      </c>
      <c r="G18" s="174">
        <v>80</v>
      </c>
      <c r="H18" s="174">
        <v>3.7557999999999998</v>
      </c>
      <c r="I18" s="173" t="s">
        <v>87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40" customHeight="1">
      <c r="A19" s="10" t="e">
        <f ca="1">IF(#REF!&lt;&gt;"",CELL("ROW",#REF!),"")</f>
        <v>#REF!</v>
      </c>
      <c r="B19" s="73"/>
      <c r="C19" s="173">
        <v>-50.5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163.1249</v>
      </c>
      <c r="G19" s="174">
        <v>80</v>
      </c>
      <c r="H19" s="174">
        <v>3.7162999999999999</v>
      </c>
      <c r="I19" s="173" t="s">
        <v>88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40" customHeight="1">
      <c r="A20" s="10" t="e">
        <f ca="1">IF(#REF!&lt;&gt;"",CELL("ROW",#REF!),"")</f>
        <v>#REF!</v>
      </c>
      <c r="B20" s="73"/>
      <c r="C20" s="173">
        <v>-52.9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148.5626</v>
      </c>
      <c r="G20" s="174">
        <v>80</v>
      </c>
      <c r="H20" s="174">
        <v>3.1459000000000001</v>
      </c>
      <c r="I20" s="173" t="s">
        <v>89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40" customHeight="1">
      <c r="A21" s="10" t="e">
        <f ca="1">IF(#REF!&lt;&gt;"",CELL("ROW",#REF!),"")</f>
        <v>#REF!</v>
      </c>
      <c r="B21" s="73"/>
      <c r="C21" s="173">
        <v>-58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153.42509999999999</v>
      </c>
      <c r="G21" s="174">
        <v>100</v>
      </c>
      <c r="H21" s="174">
        <v>3.8561000000000001</v>
      </c>
      <c r="I21" s="173" t="s">
        <v>90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40" customHeight="1">
      <c r="A22" s="10" t="e">
        <f ca="1">IF(#REF!&lt;&gt;"",CELL("ROW",#REF!),"")</f>
        <v>#REF!</v>
      </c>
      <c r="B22" s="73"/>
      <c r="C22" s="173">
        <v>-63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154.04069999999999</v>
      </c>
      <c r="G22" s="174">
        <v>100</v>
      </c>
      <c r="H22" s="174">
        <v>3.8885999999999998</v>
      </c>
      <c r="I22" s="173" t="s">
        <v>91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40" customHeight="1">
      <c r="A23" s="10" t="e">
        <f ca="1">IF(#REF!&lt;&gt;"",CELL("ROW",#REF!),"")</f>
        <v>#REF!</v>
      </c>
      <c r="B23" s="73"/>
      <c r="C23" s="173">
        <v>-68.099999999999994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155.7098</v>
      </c>
      <c r="G23" s="174">
        <v>100</v>
      </c>
      <c r="H23" s="174">
        <v>3.9784999999999999</v>
      </c>
      <c r="I23" s="173" t="s">
        <v>92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40" customHeight="1">
      <c r="A24" s="10" t="e">
        <f ca="1">IF(#REF!&lt;&gt;"",CELL("ROW",#REF!),"")</f>
        <v>#REF!</v>
      </c>
      <c r="B24" s="73"/>
      <c r="C24" s="173">
        <v>-73.099999999999994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151.0574</v>
      </c>
      <c r="G24" s="174">
        <v>100</v>
      </c>
      <c r="H24" s="174">
        <v>3.7338</v>
      </c>
      <c r="I24" s="173" t="s">
        <v>93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40" customHeight="1">
      <c r="A25" s="10" t="e">
        <f ca="1">IF(#REF!&lt;&gt;"",CELL("ROW",#REF!),"")</f>
        <v>#REF!</v>
      </c>
      <c r="B25" s="73"/>
      <c r="C25" s="173">
        <v>-78</v>
      </c>
      <c r="D25" s="173" t="s">
        <v>83</v>
      </c>
      <c r="E25" s="303">
        <f>IF(ISNUMBER(C25), LOOKUP(D25,{"IK Decreased When Hammer Stopped","IK Increased When Hammer Stopped","No Change When Hammer Stopped"},{1,2,3}), "")</f>
        <v>3</v>
      </c>
      <c r="F25" s="308">
        <v>154.42060000000001</v>
      </c>
      <c r="G25" s="174">
        <v>100</v>
      </c>
      <c r="H25" s="174">
        <v>3.9087999999999998</v>
      </c>
      <c r="I25" s="173" t="s">
        <v>94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40" customHeight="1">
      <c r="A26" s="10" t="e">
        <f ca="1">IF(#REF!&lt;&gt;"",CELL("ROW",#REF!),"")</f>
        <v>#REF!</v>
      </c>
      <c r="B26" s="73"/>
      <c r="C26" s="173">
        <v>-83.1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151.29089999999999</v>
      </c>
      <c r="G26" s="174">
        <v>100</v>
      </c>
      <c r="H26" s="174">
        <v>3.7456999999999998</v>
      </c>
      <c r="I26" s="173" t="s">
        <v>95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40" customHeight="1">
      <c r="A27" s="10" t="e">
        <f ca="1">IF(#REF!&lt;&gt;"",CELL("ROW",#REF!),"")</f>
        <v>#REF!</v>
      </c>
      <c r="B27" s="73"/>
      <c r="C27" s="173">
        <v>-83.1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0.33189999999999997</v>
      </c>
      <c r="G27" s="174">
        <v>100</v>
      </c>
      <c r="H27" s="174">
        <v>4.5999999999999999E-3</v>
      </c>
      <c r="I27" s="173" t="s">
        <v>96</v>
      </c>
      <c r="J27" s="174" t="s">
        <v>97</v>
      </c>
      <c r="K27" s="303">
        <f>IF(ISNUMBER(C27),LOOKUP(J27,{"Broken Down Hole equipment","NA","Reached Target Depth","ROP Dropped Below Threshold","Sudden Hard Refusal"},{7,11,8,9,10}),"")</f>
        <v>9</v>
      </c>
      <c r="L27" s="284"/>
      <c r="M27" s="14"/>
    </row>
    <row r="28" spans="1:13" s="10" customFormat="1" ht="40" customHeight="1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40" customHeight="1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40" customHeight="1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40" customHeight="1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40" customHeight="1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40" customHeight="1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40" customHeight="1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40" customHeight="1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40" customHeight="1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40" customHeight="1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40" customHeight="1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40" customHeight="1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40" customHeight="1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40" customHeight="1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40" customHeight="1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40" customHeight="1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40" customHeight="1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40" customHeight="1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10" customHeight="1">
      <c r="B46" s="2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27"/>
    </row>
    <row r="47" spans="1:13">
      <c r="C47" s="60" t="str">
        <f ca="1">CELL("filename",B10)</f>
        <v>\\cdlp-ttfile\Site_Characterization\PROJECT FOLDER\2020 PROJECTS\20.206201008 - KGS - MiHPT &amp; APS - Marietta, GA AFP6\APS\MSTJV\[DPT09_Groundwater Profiling Log_MSTJV.xlsx]IK Behavior</v>
      </c>
    </row>
    <row r="58" spans="2:3">
      <c r="B58" s="347"/>
      <c r="C58" s="348"/>
    </row>
    <row r="59" spans="2:3">
      <c r="B59" s="349"/>
      <c r="C59" s="350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15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16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17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18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19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20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21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22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23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53125" defaultRowHeight="10"/>
  <cols>
    <col min="1" max="1" width="1.7265625" style="43" customWidth="1"/>
    <col min="2" max="5" width="12.7265625" style="43" customWidth="1"/>
    <col min="6" max="7" width="14.7265625" style="43" customWidth="1"/>
    <col min="8" max="8" width="12.81640625" style="43" customWidth="1"/>
    <col min="9" max="9" width="14.7265625" style="43" customWidth="1"/>
    <col min="10" max="10" width="9.7265625" style="43" customWidth="1"/>
    <col min="11" max="11" width="13.26953125" style="43" customWidth="1"/>
    <col min="12" max="12" width="27.7265625" style="43" customWidth="1"/>
    <col min="13" max="13" width="14.7265625" style="43" customWidth="1"/>
    <col min="14" max="14" width="7.453125" style="43" bestFit="1" customWidth="1"/>
    <col min="15" max="15" width="10" style="43" customWidth="1"/>
    <col min="16" max="16" width="1.7265625" style="43" customWidth="1"/>
    <col min="17" max="16384" width="9.453125" style="43"/>
  </cols>
  <sheetData>
    <row r="1" spans="1:16" ht="10" customHeight="1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5" customHeight="1">
      <c r="A2" s="44"/>
      <c r="B2" s="315" t="s">
        <v>17</v>
      </c>
      <c r="C2" s="389" t="s">
        <v>82</v>
      </c>
      <c r="D2" s="398"/>
      <c r="E2" s="278"/>
      <c r="F2" s="319" t="s">
        <v>26</v>
      </c>
      <c r="G2" s="319"/>
      <c r="H2" s="319"/>
      <c r="I2" s="319"/>
      <c r="J2" s="320" t="s">
        <v>14</v>
      </c>
      <c r="K2" s="320"/>
      <c r="L2" s="320"/>
      <c r="M2" s="389" t="s">
        <v>81</v>
      </c>
      <c r="N2" s="395"/>
      <c r="O2" s="171"/>
      <c r="P2" s="50" t="s">
        <v>13</v>
      </c>
    </row>
    <row r="3" spans="1:16" s="46" customFormat="1" ht="13" customHeight="1">
      <c r="A3" s="45"/>
      <c r="B3" s="316"/>
      <c r="C3" s="399"/>
      <c r="D3" s="399"/>
      <c r="E3" s="279"/>
      <c r="F3" s="326"/>
      <c r="G3" s="326"/>
      <c r="H3" s="326"/>
      <c r="I3" s="326"/>
      <c r="J3" s="321"/>
      <c r="K3" s="321"/>
      <c r="L3" s="321"/>
      <c r="M3" s="396"/>
      <c r="N3" s="397"/>
      <c r="O3" s="172"/>
      <c r="P3" s="47"/>
    </row>
    <row r="4" spans="1:16" s="46" customFormat="1" ht="30.65" customHeight="1">
      <c r="A4" s="45"/>
      <c r="B4" s="183"/>
      <c r="C4" s="280" t="s">
        <v>42</v>
      </c>
      <c r="D4" s="280" t="s">
        <v>43</v>
      </c>
      <c r="E4" s="183"/>
      <c r="F4" s="326"/>
      <c r="G4" s="326"/>
      <c r="H4" s="326"/>
      <c r="I4" s="326"/>
      <c r="J4" s="400"/>
      <c r="K4" s="400"/>
      <c r="L4" s="400"/>
      <c r="M4" s="400"/>
      <c r="N4" s="400"/>
      <c r="O4" s="172"/>
      <c r="P4" s="47"/>
    </row>
    <row r="5" spans="1:16" ht="30.75" customHeight="1">
      <c r="A5" s="44"/>
      <c r="B5" s="187" t="s">
        <v>44</v>
      </c>
      <c r="C5" s="307">
        <v>42564</v>
      </c>
      <c r="D5" s="307">
        <v>42564</v>
      </c>
      <c r="E5" s="327" t="s">
        <v>36</v>
      </c>
      <c r="F5" s="327"/>
      <c r="G5" s="389" t="s">
        <v>77</v>
      </c>
      <c r="H5" s="390"/>
      <c r="I5" s="189"/>
      <c r="J5" s="183"/>
      <c r="K5" s="190" t="s">
        <v>22</v>
      </c>
      <c r="L5" s="389" t="s">
        <v>80</v>
      </c>
      <c r="M5" s="390"/>
      <c r="N5" s="183"/>
      <c r="O5" s="171"/>
      <c r="P5" s="50"/>
    </row>
    <row r="6" spans="1:16" ht="23.15" customHeight="1">
      <c r="A6" s="44"/>
      <c r="B6" s="190" t="s">
        <v>16</v>
      </c>
      <c r="C6" s="401" t="s">
        <v>75</v>
      </c>
      <c r="D6" s="402"/>
      <c r="E6" s="191"/>
      <c r="F6" s="192" t="s">
        <v>53</v>
      </c>
      <c r="G6" s="389" t="s">
        <v>78</v>
      </c>
      <c r="H6" s="390"/>
      <c r="I6" s="191"/>
      <c r="J6" s="183"/>
      <c r="K6" s="190" t="s">
        <v>33</v>
      </c>
      <c r="L6" s="387">
        <v>37.594112000000003</v>
      </c>
      <c r="M6" s="388"/>
      <c r="N6" s="183"/>
      <c r="O6" s="171"/>
      <c r="P6" s="50"/>
    </row>
    <row r="7" spans="1:16" s="46" customFormat="1" ht="23.15" customHeight="1">
      <c r="A7" s="45"/>
      <c r="B7" s="192" t="s">
        <v>54</v>
      </c>
      <c r="C7" s="389">
        <v>206201008</v>
      </c>
      <c r="D7" s="390"/>
      <c r="E7" s="191"/>
      <c r="F7" s="190" t="s">
        <v>20</v>
      </c>
      <c r="G7" s="389" t="s">
        <v>79</v>
      </c>
      <c r="H7" s="390"/>
      <c r="I7" s="191"/>
      <c r="J7" s="193"/>
      <c r="K7" s="194" t="s">
        <v>37</v>
      </c>
      <c r="L7" s="387">
        <v>69.911788999999999</v>
      </c>
      <c r="M7" s="388"/>
      <c r="N7" s="191"/>
      <c r="O7" s="172"/>
      <c r="P7" s="47"/>
    </row>
    <row r="8" spans="1:16" s="46" customFormat="1" ht="23.15" customHeight="1">
      <c r="A8" s="45"/>
      <c r="B8" s="190" t="s">
        <v>19</v>
      </c>
      <c r="C8" s="389" t="s">
        <v>76</v>
      </c>
      <c r="D8" s="390"/>
      <c r="E8" s="191"/>
      <c r="F8" s="190" t="s">
        <v>38</v>
      </c>
      <c r="G8" s="391">
        <v>-30</v>
      </c>
      <c r="H8" s="392"/>
      <c r="I8" s="191"/>
      <c r="J8" s="183"/>
      <c r="K8" s="194" t="s">
        <v>23</v>
      </c>
      <c r="L8" s="389">
        <v>1</v>
      </c>
      <c r="M8" s="390"/>
      <c r="N8" s="183"/>
      <c r="O8" s="172"/>
      <c r="P8" s="47"/>
    </row>
    <row r="9" spans="1:16" s="52" customFormat="1" ht="8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>
      <c r="A10" s="44"/>
      <c r="B10" s="393" t="s">
        <v>10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154"/>
      <c r="P10" s="50"/>
    </row>
    <row r="11" spans="1:16" s="49" customFormat="1" ht="26.5" customHeight="1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3" customHeight="1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10" customHeight="1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.5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U22" sqref="U22"/>
    </sheetView>
  </sheetViews>
  <sheetFormatPr defaultColWidth="12.1796875" defaultRowHeight="10"/>
  <cols>
    <col min="1" max="1" width="12.1796875" style="4" hidden="1" customWidth="1"/>
    <col min="2" max="2" width="1.7265625" style="4" customWidth="1"/>
    <col min="3" max="3" width="12.1796875" style="4" customWidth="1"/>
    <col min="4" max="4" width="20.7265625" style="4" customWidth="1"/>
    <col min="5" max="5" width="12.1796875" style="4" customWidth="1"/>
    <col min="6" max="6" width="22.1796875" style="4" customWidth="1"/>
    <col min="7" max="7" width="17.26953125" style="4" customWidth="1"/>
    <col min="8" max="8" width="20" style="4" customWidth="1"/>
    <col min="9" max="9" width="6.54296875" style="4" customWidth="1"/>
    <col min="10" max="10" width="12.1796875" style="4" customWidth="1"/>
    <col min="11" max="12" width="8.7265625" style="4" customWidth="1"/>
    <col min="13" max="13" width="8.7265625" style="4" hidden="1" customWidth="1"/>
    <col min="14" max="14" width="1.7265625" style="4" customWidth="1"/>
    <col min="15" max="16384" width="12.1796875" style="4"/>
  </cols>
  <sheetData>
    <row r="1" spans="1:14" ht="10" customHeight="1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10" customHeight="1">
      <c r="B2" s="73"/>
      <c r="C2" s="372" t="s">
        <v>64</v>
      </c>
      <c r="D2" s="373"/>
      <c r="E2" s="373"/>
      <c r="F2" s="373"/>
      <c r="G2" s="373"/>
      <c r="H2" s="373"/>
      <c r="I2" s="373"/>
      <c r="J2" s="373"/>
      <c r="K2" s="373"/>
      <c r="L2" s="373"/>
      <c r="M2" s="109"/>
      <c r="N2" s="14"/>
    </row>
    <row r="3" spans="1:14" ht="18.75" customHeight="1">
      <c r="B3" s="73"/>
      <c r="C3" s="356"/>
      <c r="D3" s="357"/>
      <c r="E3" s="357"/>
      <c r="F3" s="357"/>
      <c r="G3" s="357"/>
      <c r="H3" s="357"/>
      <c r="I3" s="357"/>
      <c r="J3" s="357"/>
      <c r="K3" s="357"/>
      <c r="L3" s="357"/>
      <c r="M3" s="109"/>
      <c r="N3" s="14"/>
    </row>
    <row r="4" spans="1:14" ht="25.15" customHeight="1">
      <c r="B4" s="73"/>
      <c r="C4" s="351" t="s">
        <v>52</v>
      </c>
      <c r="D4" s="352" t="str">
        <f>'Groundwater Profile Log'!C2</f>
        <v>Trinity</v>
      </c>
      <c r="E4" s="131"/>
      <c r="F4" s="358"/>
      <c r="G4" s="358"/>
      <c r="H4" s="358"/>
      <c r="I4" s="359" t="s">
        <v>14</v>
      </c>
      <c r="J4" s="359"/>
      <c r="K4" s="374" t="str">
        <f>'Groundwater Profile Log'!M2</f>
        <v>DPT-9</v>
      </c>
      <c r="L4" s="374">
        <f>'Groundwater Profile Log'!K2</f>
        <v>0</v>
      </c>
      <c r="M4" s="364"/>
      <c r="N4" s="14" t="s">
        <v>13</v>
      </c>
    </row>
    <row r="5" spans="1:14" s="9" customFormat="1" ht="13" customHeight="1">
      <c r="B5" s="101"/>
      <c r="C5" s="351"/>
      <c r="D5" s="352"/>
      <c r="E5" s="131"/>
      <c r="F5" s="358"/>
      <c r="G5" s="358"/>
      <c r="H5" s="358"/>
      <c r="I5" s="359"/>
      <c r="J5" s="359"/>
      <c r="K5" s="110"/>
      <c r="L5" s="110"/>
      <c r="M5" s="365"/>
      <c r="N5" s="13"/>
    </row>
    <row r="6" spans="1:14" s="9" customFormat="1" ht="13" customHeight="1">
      <c r="B6" s="101"/>
      <c r="C6" s="111"/>
      <c r="D6" s="104"/>
      <c r="E6" s="104"/>
      <c r="F6" s="358"/>
      <c r="G6" s="358"/>
      <c r="H6" s="358"/>
      <c r="I6" s="110"/>
      <c r="J6" s="104"/>
      <c r="K6" s="131"/>
      <c r="L6" s="131"/>
      <c r="M6" s="132"/>
      <c r="N6" s="13"/>
    </row>
    <row r="7" spans="1:14" ht="22.5" customHeight="1">
      <c r="B7" s="73"/>
      <c r="C7" s="112" t="s">
        <v>18</v>
      </c>
      <c r="D7" s="105">
        <f>'Groundwater Profile Log'!C5</f>
        <v>42564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6" t="str">
        <f>'Groundwater Profile Log'!L5</f>
        <v>Gas</v>
      </c>
      <c r="L7" s="366"/>
      <c r="M7" s="115"/>
      <c r="N7" s="14"/>
    </row>
    <row r="8" spans="1:14" ht="23.15" customHeight="1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67">
        <f>Front!L6</f>
        <v>37.594112000000003</v>
      </c>
      <c r="L8" s="367"/>
      <c r="M8" s="115"/>
      <c r="N8" s="14"/>
    </row>
    <row r="9" spans="1:14" s="9" customFormat="1" ht="23.15" customHeight="1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7">
        <f>Front!L7</f>
        <v>69.911788999999999</v>
      </c>
      <c r="L9" s="367"/>
      <c r="M9" s="115"/>
      <c r="N9" s="13"/>
    </row>
    <row r="10" spans="1:14" s="9" customFormat="1" ht="23.15" customHeight="1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66" t="s">
        <v>143</v>
      </c>
      <c r="L10" s="366"/>
      <c r="M10" s="115"/>
      <c r="N10" s="13"/>
    </row>
    <row r="11" spans="1:14" ht="12" customHeight="1" thickBot="1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5" customHeight="1">
      <c r="B12" s="5"/>
      <c r="C12" s="102"/>
      <c r="D12" s="103"/>
      <c r="E12" s="170"/>
      <c r="F12" s="161"/>
      <c r="G12" s="370"/>
      <c r="H12" s="371"/>
      <c r="I12" s="371"/>
      <c r="J12" s="165"/>
      <c r="K12" s="103"/>
      <c r="L12" s="103"/>
      <c r="M12" s="90"/>
      <c r="N12" s="5"/>
    </row>
    <row r="13" spans="1:14" s="7" customFormat="1" ht="26.5" customHeight="1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8" t="s">
        <v>1</v>
      </c>
      <c r="K13" s="369"/>
      <c r="L13" s="369"/>
      <c r="M13" s="39"/>
      <c r="N13" s="31"/>
    </row>
    <row r="14" spans="1:14" ht="13" customHeight="1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5">
      <c r="B15" s="17"/>
      <c r="C15" s="354"/>
      <c r="D15" s="354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40" customHeight="1">
      <c r="A16" s="10" t="e">
        <f ca="1">IF(#REF!&lt;&gt;"",CELL("ROW",#REF!),"")</f>
        <v>#REF!</v>
      </c>
      <c r="B16" s="5"/>
      <c r="C16" s="173">
        <v>-46</v>
      </c>
      <c r="D16" s="173" t="s">
        <v>99</v>
      </c>
      <c r="E16" s="137"/>
      <c r="F16" s="173" t="s">
        <v>98</v>
      </c>
      <c r="G16" s="305">
        <f>IF(ISNUMBER(C16),LOOKUP(F16,{"Could Not Produce Water","Equipment Issue","Yield Deemed Too Slow"},{4,5,6}),"")</f>
        <v>4</v>
      </c>
      <c r="H16" s="97"/>
      <c r="I16" s="138"/>
      <c r="J16" s="362"/>
      <c r="K16" s="363"/>
      <c r="L16" s="363"/>
      <c r="M16" s="363"/>
      <c r="N16" s="14"/>
    </row>
    <row r="17" spans="1:14" s="10" customFormat="1" ht="40" customHeight="1">
      <c r="A17" s="10" t="e">
        <f ca="1">IF(#REF!&lt;&gt;"",CELL("ROW",#REF!),"")</f>
        <v>#REF!</v>
      </c>
      <c r="B17" s="5"/>
      <c r="C17" s="173">
        <v>-73.099997999999999</v>
      </c>
      <c r="D17" s="173" t="s">
        <v>100</v>
      </c>
      <c r="E17" s="137"/>
      <c r="F17" s="173" t="s">
        <v>147</v>
      </c>
      <c r="G17" s="305">
        <v>4</v>
      </c>
      <c r="H17" s="97"/>
      <c r="I17" s="138"/>
      <c r="J17" s="362"/>
      <c r="K17" s="363"/>
      <c r="L17" s="363"/>
      <c r="M17" s="363"/>
      <c r="N17" s="14"/>
    </row>
    <row r="18" spans="1:14" s="10" customFormat="1" ht="40" customHeight="1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2"/>
      <c r="K18" s="363"/>
      <c r="L18" s="363"/>
      <c r="M18" s="363"/>
      <c r="N18" s="14"/>
    </row>
    <row r="19" spans="1:14" s="10" customFormat="1" ht="40" customHeight="1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2"/>
      <c r="K19" s="363"/>
      <c r="L19" s="363"/>
      <c r="M19" s="363"/>
      <c r="N19" s="14"/>
    </row>
    <row r="20" spans="1:14" s="10" customFormat="1" ht="40" customHeight="1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2"/>
      <c r="K20" s="363"/>
      <c r="L20" s="363"/>
      <c r="M20" s="363"/>
      <c r="N20" s="14"/>
    </row>
    <row r="21" spans="1:14" s="10" customFormat="1" ht="40" customHeight="1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2"/>
      <c r="K21" s="363"/>
      <c r="L21" s="363"/>
      <c r="M21" s="363"/>
      <c r="N21" s="14"/>
    </row>
    <row r="22" spans="1:14" s="10" customFormat="1" ht="40" customHeight="1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2"/>
      <c r="K22" s="363"/>
      <c r="L22" s="363"/>
      <c r="M22" s="363"/>
      <c r="N22" s="14"/>
    </row>
    <row r="23" spans="1:14" s="10" customFormat="1" ht="40" customHeight="1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2"/>
      <c r="K23" s="363"/>
      <c r="L23" s="363"/>
      <c r="M23" s="363"/>
      <c r="N23" s="14"/>
    </row>
    <row r="24" spans="1:14" s="10" customFormat="1" ht="40" customHeight="1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2"/>
      <c r="K24" s="363"/>
      <c r="L24" s="363"/>
      <c r="M24" s="363"/>
      <c r="N24" s="14"/>
    </row>
    <row r="25" spans="1:14" s="10" customFormat="1" ht="40" customHeight="1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2"/>
      <c r="K25" s="363"/>
      <c r="L25" s="363"/>
      <c r="M25" s="363"/>
      <c r="N25" s="14"/>
    </row>
    <row r="26" spans="1:14" s="10" customFormat="1" ht="40" customHeight="1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2"/>
      <c r="K26" s="363"/>
      <c r="L26" s="363"/>
      <c r="M26" s="363"/>
      <c r="N26" s="14"/>
    </row>
    <row r="27" spans="1:14" s="10" customFormat="1" ht="40" customHeight="1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2"/>
      <c r="K27" s="363"/>
      <c r="L27" s="363"/>
      <c r="M27" s="363"/>
      <c r="N27" s="14"/>
    </row>
    <row r="28" spans="1:14" s="10" customFormat="1" ht="40" customHeight="1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2"/>
      <c r="K28" s="363"/>
      <c r="L28" s="363"/>
      <c r="M28" s="363"/>
      <c r="N28" s="14"/>
    </row>
    <row r="29" spans="1:14" s="10" customFormat="1" ht="40" customHeight="1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2"/>
      <c r="K29" s="363"/>
      <c r="L29" s="363"/>
      <c r="M29" s="363"/>
      <c r="N29" s="14"/>
    </row>
    <row r="30" spans="1:14" s="10" customFormat="1" ht="40" customHeight="1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2"/>
      <c r="K30" s="363"/>
      <c r="L30" s="363"/>
      <c r="M30" s="363"/>
      <c r="N30" s="14"/>
    </row>
    <row r="31" spans="1:14" s="10" customFormat="1" ht="40" customHeight="1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2"/>
      <c r="K31" s="363"/>
      <c r="L31" s="363"/>
      <c r="M31" s="363"/>
      <c r="N31" s="14"/>
    </row>
    <row r="32" spans="1:14" s="10" customFormat="1" ht="40" customHeight="1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2"/>
      <c r="K32" s="363"/>
      <c r="L32" s="363"/>
      <c r="M32" s="363"/>
      <c r="N32" s="14"/>
    </row>
    <row r="33" spans="1:14" s="10" customFormat="1" ht="40" customHeight="1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2"/>
      <c r="K33" s="363"/>
      <c r="L33" s="363"/>
      <c r="M33" s="363"/>
      <c r="N33" s="14"/>
    </row>
    <row r="34" spans="1:14" s="10" customFormat="1" ht="40" customHeight="1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2"/>
      <c r="K34" s="363"/>
      <c r="L34" s="363"/>
      <c r="M34" s="363"/>
      <c r="N34" s="14"/>
    </row>
    <row r="35" spans="1:14" s="10" customFormat="1" ht="40" customHeight="1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2"/>
      <c r="K35" s="363"/>
      <c r="L35" s="363"/>
      <c r="M35" s="363"/>
      <c r="N35" s="14"/>
    </row>
    <row r="36" spans="1:14" s="10" customFormat="1" ht="40" customHeight="1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2"/>
      <c r="K36" s="363"/>
      <c r="L36" s="363"/>
      <c r="M36" s="363"/>
      <c r="N36" s="14"/>
    </row>
    <row r="37" spans="1:14" s="10" customFormat="1" ht="40" customHeight="1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2"/>
      <c r="K37" s="363"/>
      <c r="L37" s="363"/>
      <c r="M37" s="363"/>
      <c r="N37" s="14"/>
    </row>
    <row r="38" spans="1:14" s="10" customFormat="1" ht="40" customHeight="1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2"/>
      <c r="K38" s="363"/>
      <c r="L38" s="363"/>
      <c r="M38" s="363"/>
      <c r="N38" s="14"/>
    </row>
    <row r="39" spans="1:14" s="10" customFormat="1" ht="40" customHeight="1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2"/>
      <c r="K39" s="363"/>
      <c r="L39" s="363"/>
      <c r="M39" s="363"/>
      <c r="N39" s="14"/>
    </row>
    <row r="40" spans="1:14" s="10" customFormat="1" ht="40" customHeight="1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2"/>
      <c r="K40" s="363"/>
      <c r="L40" s="363"/>
      <c r="M40" s="363"/>
      <c r="N40" s="14"/>
    </row>
    <row r="41" spans="1:14" s="10" customFormat="1" ht="40" customHeight="1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2"/>
      <c r="K41" s="363"/>
      <c r="L41" s="363"/>
      <c r="M41" s="363"/>
      <c r="N41" s="14"/>
    </row>
    <row r="42" spans="1:14" s="10" customFormat="1" ht="40" customHeight="1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2"/>
      <c r="K42" s="363"/>
      <c r="L42" s="363"/>
      <c r="M42" s="363"/>
      <c r="N42" s="14"/>
    </row>
    <row r="43" spans="1:14" s="10" customFormat="1" ht="40" customHeight="1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2"/>
      <c r="K43" s="363"/>
      <c r="L43" s="363"/>
      <c r="M43" s="363"/>
      <c r="N43" s="14"/>
    </row>
    <row r="44" spans="1:14" s="10" customFormat="1" ht="40" customHeight="1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2"/>
      <c r="K44" s="363"/>
      <c r="L44" s="363"/>
      <c r="M44" s="363"/>
      <c r="N44" s="14"/>
    </row>
    <row r="45" spans="1:14" s="10" customFormat="1" ht="40" customHeight="1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2"/>
      <c r="K45" s="363"/>
      <c r="L45" s="363"/>
      <c r="M45" s="363"/>
      <c r="N45" s="14"/>
    </row>
    <row r="46" spans="1:14" s="10" customFormat="1" ht="40" customHeight="1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2"/>
      <c r="K46" s="363"/>
      <c r="L46" s="363"/>
      <c r="M46" s="363"/>
      <c r="N46" s="14"/>
    </row>
    <row r="47" spans="1:14" ht="10" customHeight="1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>
      <c r="C48" s="60" t="str">
        <f ca="1">CELL("filename",B10)</f>
        <v>\\cdlp-ttfile\Site_Characterization\PROJECT FOLDER\2020 PROJECTS\20.206201008 - KGS - MiHPT &amp; APS - Marietta, GA AFP6\APS\MSTJV\[DPT09_Groundwater Profiling Log_MSTJV.xlsx]Sample Attempt</v>
      </c>
    </row>
    <row r="49" spans="2:13">
      <c r="M49" s="140"/>
    </row>
    <row r="59" spans="2:13">
      <c r="B59" s="347"/>
      <c r="C59" s="348"/>
    </row>
    <row r="60" spans="2:13">
      <c r="B60" s="349"/>
      <c r="C60" s="350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4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5"/>
  <cols>
    <col min="3" max="3" width="12.54296875" customWidth="1"/>
  </cols>
  <sheetData>
    <row r="1" spans="1:8">
      <c r="A1" t="s">
        <v>135</v>
      </c>
      <c r="B1" t="s">
        <v>136</v>
      </c>
      <c r="C1" t="s">
        <v>137</v>
      </c>
      <c r="D1" t="s">
        <v>138</v>
      </c>
      <c r="E1" t="s">
        <v>45</v>
      </c>
      <c r="F1" t="s">
        <v>139</v>
      </c>
      <c r="G1" t="s">
        <v>140</v>
      </c>
      <c r="H1" t="s">
        <v>62</v>
      </c>
    </row>
    <row r="2" spans="1:8">
      <c r="A2">
        <v>6246.924</v>
      </c>
      <c r="B2">
        <v>-40.152000000000001</v>
      </c>
      <c r="C2">
        <v>-40.15</v>
      </c>
      <c r="D2">
        <v>0</v>
      </c>
      <c r="E2">
        <v>177.517</v>
      </c>
      <c r="F2">
        <v>80</v>
      </c>
      <c r="G2">
        <v>57.433999999999997</v>
      </c>
      <c r="H2">
        <v>3.4618000000000002</v>
      </c>
    </row>
    <row r="3" spans="1:8">
      <c r="A3">
        <v>6247.8639999999996</v>
      </c>
      <c r="B3">
        <v>-40.22</v>
      </c>
      <c r="C3">
        <v>-40.215000000000003</v>
      </c>
      <c r="D3">
        <v>6.8449999999999998</v>
      </c>
      <c r="E3">
        <v>176.309</v>
      </c>
      <c r="F3">
        <v>80</v>
      </c>
      <c r="G3">
        <v>57.463000000000001</v>
      </c>
      <c r="H3">
        <v>3.4135</v>
      </c>
    </row>
    <row r="4" spans="1:8">
      <c r="A4">
        <v>6248.8050000000003</v>
      </c>
      <c r="B4">
        <v>-40.29</v>
      </c>
      <c r="C4">
        <v>-40.283000000000001</v>
      </c>
      <c r="D4">
        <v>7.2279999999999998</v>
      </c>
      <c r="E4">
        <v>176.21299999999999</v>
      </c>
      <c r="F4">
        <v>80</v>
      </c>
      <c r="G4">
        <v>57.621000000000002</v>
      </c>
      <c r="H4">
        <v>3.4095</v>
      </c>
    </row>
    <row r="5" spans="1:8">
      <c r="A5">
        <v>6249.4319999999998</v>
      </c>
      <c r="B5">
        <v>-40.343000000000004</v>
      </c>
      <c r="C5">
        <v>-40.332999999999998</v>
      </c>
      <c r="D5">
        <v>8.0020000000000007</v>
      </c>
      <c r="E5">
        <v>176.33799999999999</v>
      </c>
      <c r="F5">
        <v>80</v>
      </c>
      <c r="G5">
        <v>57.877000000000002</v>
      </c>
      <c r="H5">
        <v>3.4150999999999998</v>
      </c>
    </row>
    <row r="6" spans="1:8">
      <c r="A6">
        <v>6250.0559999999996</v>
      </c>
      <c r="B6">
        <v>-40.402000000000001</v>
      </c>
      <c r="C6">
        <v>-40.39</v>
      </c>
      <c r="D6">
        <v>9.1120000000000001</v>
      </c>
      <c r="E6">
        <v>168.53200000000001</v>
      </c>
      <c r="F6">
        <v>80</v>
      </c>
      <c r="G6">
        <v>59.542999999999999</v>
      </c>
      <c r="H6">
        <v>3.1196000000000002</v>
      </c>
    </row>
    <row r="7" spans="1:8">
      <c r="A7">
        <v>6250.6809999999996</v>
      </c>
      <c r="B7">
        <v>-40.466000000000001</v>
      </c>
      <c r="C7">
        <v>-40.451000000000001</v>
      </c>
      <c r="D7">
        <v>9.8480000000000008</v>
      </c>
      <c r="E7">
        <v>153.79400000000001</v>
      </c>
      <c r="F7">
        <v>80</v>
      </c>
      <c r="G7">
        <v>63.253</v>
      </c>
      <c r="H7">
        <v>2.6349</v>
      </c>
    </row>
    <row r="8" spans="1:8">
      <c r="A8">
        <v>6251.3010000000004</v>
      </c>
      <c r="B8">
        <v>-40.536000000000001</v>
      </c>
      <c r="C8">
        <v>-40.518000000000001</v>
      </c>
      <c r="D8">
        <v>10.811999999999999</v>
      </c>
      <c r="E8">
        <v>139.69800000000001</v>
      </c>
      <c r="F8">
        <v>80</v>
      </c>
      <c r="G8">
        <v>60.103999999999999</v>
      </c>
      <c r="H8">
        <v>2.2421000000000002</v>
      </c>
    </row>
    <row r="9" spans="1:8">
      <c r="A9">
        <v>6251.9210000000003</v>
      </c>
      <c r="B9">
        <v>-40.619</v>
      </c>
      <c r="C9">
        <v>-40.597999999999999</v>
      </c>
      <c r="D9">
        <v>12.869</v>
      </c>
      <c r="E9">
        <v>127.01900000000001</v>
      </c>
      <c r="F9">
        <v>80</v>
      </c>
      <c r="G9">
        <v>60.177</v>
      </c>
      <c r="H9">
        <v>1.9339999999999999</v>
      </c>
    </row>
    <row r="10" spans="1:8">
      <c r="A10">
        <v>6252.55</v>
      </c>
      <c r="B10">
        <v>-40.722000000000001</v>
      </c>
      <c r="C10">
        <v>-40.697000000000003</v>
      </c>
      <c r="D10">
        <v>15.756</v>
      </c>
      <c r="E10">
        <v>119.17100000000001</v>
      </c>
      <c r="F10">
        <v>80</v>
      </c>
      <c r="G10">
        <v>64.608000000000004</v>
      </c>
      <c r="H10">
        <v>1.7605999999999999</v>
      </c>
    </row>
    <row r="11" spans="1:8">
      <c r="A11">
        <v>6252.8649999999998</v>
      </c>
      <c r="B11">
        <v>-40.779000000000003</v>
      </c>
      <c r="C11">
        <v>-40.750999999999998</v>
      </c>
      <c r="D11">
        <v>17.14</v>
      </c>
      <c r="E11">
        <v>115.63200000000001</v>
      </c>
      <c r="F11">
        <v>80</v>
      </c>
      <c r="G11">
        <v>62.735999999999997</v>
      </c>
      <c r="H11">
        <v>1.6860999999999999</v>
      </c>
    </row>
    <row r="12" spans="1:8">
      <c r="A12">
        <v>6253.1769999999997</v>
      </c>
      <c r="B12">
        <v>-40.840000000000003</v>
      </c>
      <c r="C12">
        <v>-40.808999999999997</v>
      </c>
      <c r="D12">
        <v>18.687000000000001</v>
      </c>
      <c r="E12">
        <v>110.291</v>
      </c>
      <c r="F12">
        <v>80</v>
      </c>
      <c r="G12">
        <v>64.099000000000004</v>
      </c>
      <c r="H12">
        <v>1.5784</v>
      </c>
    </row>
    <row r="13" spans="1:8">
      <c r="A13">
        <v>6253.4949999999999</v>
      </c>
      <c r="B13">
        <v>-40.904000000000003</v>
      </c>
      <c r="C13">
        <v>-40.872</v>
      </c>
      <c r="D13">
        <v>19.556999999999999</v>
      </c>
      <c r="E13">
        <v>101.855</v>
      </c>
      <c r="F13">
        <v>80</v>
      </c>
      <c r="G13">
        <v>69.742000000000004</v>
      </c>
      <c r="H13">
        <v>1.4168000000000001</v>
      </c>
    </row>
    <row r="14" spans="1:8">
      <c r="A14">
        <v>6253.8059999999996</v>
      </c>
      <c r="B14">
        <v>-40.969000000000001</v>
      </c>
      <c r="C14">
        <v>-40.933999999999997</v>
      </c>
      <c r="D14">
        <v>20.076000000000001</v>
      </c>
      <c r="E14">
        <v>87.373999999999995</v>
      </c>
      <c r="F14">
        <v>80</v>
      </c>
      <c r="G14">
        <v>65.11</v>
      </c>
      <c r="H14">
        <v>1.1626000000000001</v>
      </c>
    </row>
    <row r="15" spans="1:8">
      <c r="A15">
        <v>6254.1149999999998</v>
      </c>
      <c r="B15">
        <v>-41.040999999999997</v>
      </c>
      <c r="C15">
        <v>-41.003</v>
      </c>
      <c r="D15">
        <v>22.143999999999998</v>
      </c>
      <c r="E15">
        <v>73.001000000000005</v>
      </c>
      <c r="F15">
        <v>80</v>
      </c>
      <c r="G15">
        <v>71.899000000000001</v>
      </c>
      <c r="H15">
        <v>0.93289999999999995</v>
      </c>
    </row>
    <row r="16" spans="1:8">
      <c r="A16">
        <v>6254.42</v>
      </c>
      <c r="B16">
        <v>-41.115000000000002</v>
      </c>
      <c r="C16">
        <v>-41.073999999999998</v>
      </c>
      <c r="D16">
        <v>23.452999999999999</v>
      </c>
      <c r="E16">
        <v>57.994</v>
      </c>
      <c r="F16">
        <v>80</v>
      </c>
      <c r="G16">
        <v>71.501999999999995</v>
      </c>
      <c r="H16">
        <v>0.71430000000000005</v>
      </c>
    </row>
    <row r="17" spans="1:8">
      <c r="A17">
        <v>6254.7280000000001</v>
      </c>
      <c r="B17">
        <v>-41.192999999999998</v>
      </c>
      <c r="C17">
        <v>-41.148000000000003</v>
      </c>
      <c r="D17">
        <v>24.09</v>
      </c>
      <c r="E17">
        <v>45.484000000000002</v>
      </c>
      <c r="F17">
        <v>80</v>
      </c>
      <c r="G17">
        <v>64.162000000000006</v>
      </c>
      <c r="H17">
        <v>0.54479999999999995</v>
      </c>
    </row>
    <row r="18" spans="1:8">
      <c r="A18">
        <v>6255.0339999999997</v>
      </c>
      <c r="B18">
        <v>-41.276000000000003</v>
      </c>
      <c r="C18">
        <v>-41.228000000000002</v>
      </c>
      <c r="D18">
        <v>26.029</v>
      </c>
      <c r="E18">
        <v>39.774999999999999</v>
      </c>
      <c r="F18">
        <v>80</v>
      </c>
      <c r="G18">
        <v>68.13</v>
      </c>
      <c r="H18">
        <v>0.47039999999999998</v>
      </c>
    </row>
    <row r="19" spans="1:8">
      <c r="A19">
        <v>6255.34</v>
      </c>
      <c r="B19">
        <v>-41.365000000000002</v>
      </c>
      <c r="C19">
        <v>-41.314</v>
      </c>
      <c r="D19">
        <v>28.076000000000001</v>
      </c>
      <c r="E19">
        <v>32.738999999999997</v>
      </c>
      <c r="F19">
        <v>80</v>
      </c>
      <c r="G19">
        <v>77.664000000000001</v>
      </c>
      <c r="H19">
        <v>0.38250000000000001</v>
      </c>
    </row>
    <row r="20" spans="1:8">
      <c r="A20">
        <v>6255.6440000000002</v>
      </c>
      <c r="B20">
        <v>-41.456000000000003</v>
      </c>
      <c r="C20">
        <v>-41.401000000000003</v>
      </c>
      <c r="D20">
        <v>28.591000000000001</v>
      </c>
      <c r="E20">
        <v>23.056999999999999</v>
      </c>
      <c r="F20">
        <v>80</v>
      </c>
      <c r="G20">
        <v>73.200999999999993</v>
      </c>
      <c r="H20">
        <v>0.26450000000000001</v>
      </c>
    </row>
    <row r="21" spans="1:8">
      <c r="A21">
        <v>6255.9579999999996</v>
      </c>
      <c r="B21">
        <v>-41.548000000000002</v>
      </c>
      <c r="C21">
        <v>-41.488999999999997</v>
      </c>
      <c r="D21">
        <v>28.224</v>
      </c>
      <c r="E21">
        <v>15.39</v>
      </c>
      <c r="F21">
        <v>80</v>
      </c>
      <c r="G21">
        <v>74.570999999999998</v>
      </c>
      <c r="H21">
        <v>0.17419999999999999</v>
      </c>
    </row>
    <row r="22" spans="1:8">
      <c r="A22">
        <v>6256.2719999999999</v>
      </c>
      <c r="B22">
        <v>-41.639000000000003</v>
      </c>
      <c r="C22">
        <v>-41.576999999999998</v>
      </c>
      <c r="D22">
        <v>27.789000000000001</v>
      </c>
      <c r="E22">
        <v>9.9890000000000008</v>
      </c>
      <c r="F22">
        <v>80</v>
      </c>
      <c r="G22">
        <v>73.47</v>
      </c>
      <c r="H22">
        <v>0.1116</v>
      </c>
    </row>
    <row r="23" spans="1:8">
      <c r="A23">
        <v>6256.5829999999996</v>
      </c>
      <c r="B23">
        <v>-41.726999999999997</v>
      </c>
      <c r="C23">
        <v>-41.661000000000001</v>
      </c>
      <c r="D23">
        <v>27.087</v>
      </c>
      <c r="E23">
        <v>6.8659999999999997</v>
      </c>
      <c r="F23">
        <v>80</v>
      </c>
      <c r="G23">
        <v>68.495000000000005</v>
      </c>
      <c r="H23">
        <v>7.6799999999999993E-2</v>
      </c>
    </row>
    <row r="24" spans="1:8">
      <c r="A24">
        <v>6256.8950000000004</v>
      </c>
      <c r="B24">
        <v>-41.804000000000002</v>
      </c>
      <c r="C24">
        <v>-41.734999999999999</v>
      </c>
      <c r="D24">
        <v>23.832000000000001</v>
      </c>
      <c r="E24">
        <v>23.783999999999999</v>
      </c>
      <c r="F24">
        <v>80</v>
      </c>
      <c r="G24">
        <v>66.180999999999997</v>
      </c>
      <c r="H24">
        <v>0.2732</v>
      </c>
    </row>
    <row r="25" spans="1:8">
      <c r="A25">
        <v>6257.2049999999999</v>
      </c>
      <c r="B25">
        <v>-41.872</v>
      </c>
      <c r="C25">
        <v>-41.8</v>
      </c>
      <c r="D25">
        <v>20.762</v>
      </c>
      <c r="E25">
        <v>46.649000000000001</v>
      </c>
      <c r="F25">
        <v>80</v>
      </c>
      <c r="G25">
        <v>62.725000000000001</v>
      </c>
      <c r="H25">
        <v>0.55989999999999995</v>
      </c>
    </row>
    <row r="26" spans="1:8">
      <c r="A26">
        <v>6257.52</v>
      </c>
      <c r="B26">
        <v>-41.932000000000002</v>
      </c>
      <c r="C26">
        <v>-41.857999999999997</v>
      </c>
      <c r="D26">
        <v>18.527000000000001</v>
      </c>
      <c r="E26">
        <v>59.826000000000001</v>
      </c>
      <c r="F26">
        <v>80</v>
      </c>
      <c r="G26">
        <v>64.254000000000005</v>
      </c>
      <c r="H26">
        <v>0.73970000000000002</v>
      </c>
    </row>
    <row r="27" spans="1:8">
      <c r="A27">
        <v>6257.8220000000001</v>
      </c>
      <c r="B27">
        <v>-41.991999999999997</v>
      </c>
      <c r="C27">
        <v>-41.914999999999999</v>
      </c>
      <c r="D27">
        <v>18.861000000000001</v>
      </c>
      <c r="E27">
        <v>68.87</v>
      </c>
      <c r="F27">
        <v>80</v>
      </c>
      <c r="G27">
        <v>70.801000000000002</v>
      </c>
      <c r="H27">
        <v>0.87120000000000009</v>
      </c>
    </row>
    <row r="28" spans="1:8">
      <c r="A28">
        <v>6258.1220000000003</v>
      </c>
      <c r="B28">
        <v>-42.048999999999999</v>
      </c>
      <c r="C28">
        <v>-41.97</v>
      </c>
      <c r="D28">
        <v>18.277999999999999</v>
      </c>
      <c r="E28">
        <v>69.686999999999998</v>
      </c>
      <c r="F28">
        <v>80</v>
      </c>
      <c r="G28">
        <v>67.355999999999995</v>
      </c>
      <c r="H28">
        <v>0.88300000000000001</v>
      </c>
    </row>
    <row r="29" spans="1:8">
      <c r="A29">
        <v>6258.4269999999997</v>
      </c>
      <c r="B29">
        <v>-42.113</v>
      </c>
      <c r="C29">
        <v>-42.030999999999999</v>
      </c>
      <c r="D29">
        <v>20.023</v>
      </c>
      <c r="E29">
        <v>62.143000000000001</v>
      </c>
      <c r="F29">
        <v>80</v>
      </c>
      <c r="G29">
        <v>68.418000000000006</v>
      </c>
      <c r="H29">
        <v>0.77290000000000003</v>
      </c>
    </row>
    <row r="30" spans="1:8">
      <c r="A30">
        <v>6258.7389999999996</v>
      </c>
      <c r="B30">
        <v>-42.183999999999997</v>
      </c>
      <c r="C30">
        <v>-42.098999999999997</v>
      </c>
      <c r="D30">
        <v>21.867999999999999</v>
      </c>
      <c r="E30">
        <v>48.241999999999997</v>
      </c>
      <c r="F30">
        <v>80</v>
      </c>
      <c r="G30">
        <v>71.347999999999999</v>
      </c>
      <c r="H30">
        <v>0.58130000000000004</v>
      </c>
    </row>
    <row r="31" spans="1:8">
      <c r="A31">
        <v>6259.049</v>
      </c>
      <c r="B31">
        <v>-42.26</v>
      </c>
      <c r="C31">
        <v>-42.171999999999997</v>
      </c>
      <c r="D31">
        <v>23.495000000000001</v>
      </c>
      <c r="E31">
        <v>33.936</v>
      </c>
      <c r="F31">
        <v>80</v>
      </c>
      <c r="G31">
        <v>70.504999999999995</v>
      </c>
      <c r="H31">
        <v>0.3967</v>
      </c>
    </row>
    <row r="32" spans="1:8">
      <c r="A32">
        <v>6259.3540000000003</v>
      </c>
      <c r="B32">
        <v>-42.338000000000001</v>
      </c>
      <c r="C32">
        <v>-42.247</v>
      </c>
      <c r="D32">
        <v>24.614000000000001</v>
      </c>
      <c r="E32">
        <v>22.995999999999999</v>
      </c>
      <c r="F32">
        <v>80</v>
      </c>
      <c r="G32">
        <v>74.540000000000006</v>
      </c>
      <c r="H32">
        <v>0.26369999999999999</v>
      </c>
    </row>
    <row r="33" spans="1:8">
      <c r="A33">
        <v>6259.6589999999997</v>
      </c>
      <c r="B33">
        <v>-42.417000000000002</v>
      </c>
      <c r="C33">
        <v>-42.323</v>
      </c>
      <c r="D33">
        <v>24.991</v>
      </c>
      <c r="E33">
        <v>15.07</v>
      </c>
      <c r="F33">
        <v>80</v>
      </c>
      <c r="G33">
        <v>70.418999999999997</v>
      </c>
      <c r="H33">
        <v>0.17019999999999999</v>
      </c>
    </row>
    <row r="34" spans="1:8">
      <c r="A34">
        <v>6259.9639999999999</v>
      </c>
      <c r="B34">
        <v>-42.494999999999997</v>
      </c>
      <c r="C34">
        <v>-42.398000000000003</v>
      </c>
      <c r="D34">
        <v>24.53</v>
      </c>
      <c r="E34">
        <v>10.36</v>
      </c>
      <c r="F34">
        <v>80</v>
      </c>
      <c r="G34">
        <v>73.617999999999995</v>
      </c>
      <c r="H34">
        <v>0.1164</v>
      </c>
    </row>
    <row r="35" spans="1:8">
      <c r="A35">
        <v>6260.2709999999997</v>
      </c>
      <c r="B35">
        <v>-42.570999999999998</v>
      </c>
      <c r="C35">
        <v>-42.470999999999997</v>
      </c>
      <c r="D35">
        <v>23.71</v>
      </c>
      <c r="E35">
        <v>6.4710000000000001</v>
      </c>
      <c r="F35">
        <v>80</v>
      </c>
      <c r="G35">
        <v>71.325000000000003</v>
      </c>
      <c r="H35">
        <v>7.1999999999999995E-2</v>
      </c>
    </row>
    <row r="36" spans="1:8">
      <c r="A36">
        <v>6260.5789999999997</v>
      </c>
      <c r="B36">
        <v>-42.645000000000003</v>
      </c>
      <c r="C36">
        <v>-42.542000000000002</v>
      </c>
      <c r="D36">
        <v>22.988</v>
      </c>
      <c r="E36">
        <v>4.1390000000000002</v>
      </c>
      <c r="F36">
        <v>80</v>
      </c>
      <c r="G36">
        <v>72.013999999999996</v>
      </c>
      <c r="H36">
        <v>4.5900000000000003E-2</v>
      </c>
    </row>
    <row r="37" spans="1:8">
      <c r="A37">
        <v>6260.8850000000002</v>
      </c>
      <c r="B37">
        <v>-42.716999999999999</v>
      </c>
      <c r="C37">
        <v>-42.61</v>
      </c>
      <c r="D37">
        <v>22.443000000000001</v>
      </c>
      <c r="E37">
        <v>2.7269999999999999</v>
      </c>
      <c r="F37">
        <v>80</v>
      </c>
      <c r="G37">
        <v>71.356999999999999</v>
      </c>
      <c r="H37">
        <v>0.03</v>
      </c>
    </row>
    <row r="38" spans="1:8">
      <c r="A38">
        <v>6261.1909999999998</v>
      </c>
      <c r="B38">
        <v>-42.786000000000001</v>
      </c>
      <c r="C38">
        <v>-42.677</v>
      </c>
      <c r="D38">
        <v>21.905000000000001</v>
      </c>
      <c r="E38">
        <v>1.871</v>
      </c>
      <c r="F38">
        <v>80</v>
      </c>
      <c r="G38">
        <v>72.415999999999997</v>
      </c>
      <c r="H38">
        <v>2.0500000000000001E-2</v>
      </c>
    </row>
    <row r="39" spans="1:8">
      <c r="A39">
        <v>6261.5020000000004</v>
      </c>
      <c r="B39">
        <v>-42.856000000000002</v>
      </c>
      <c r="C39">
        <v>-42.744</v>
      </c>
      <c r="D39">
        <v>21.355</v>
      </c>
      <c r="E39">
        <v>1.345</v>
      </c>
      <c r="F39">
        <v>80</v>
      </c>
      <c r="G39">
        <v>74.323999999999998</v>
      </c>
      <c r="H39">
        <v>1.4999999999999999E-2</v>
      </c>
    </row>
    <row r="40" spans="1:8">
      <c r="A40">
        <v>6261.8119999999999</v>
      </c>
      <c r="B40">
        <v>-42.914000000000001</v>
      </c>
      <c r="C40">
        <v>-42.8</v>
      </c>
      <c r="D40">
        <v>18.172000000000001</v>
      </c>
      <c r="E40">
        <v>1.0169999999999999</v>
      </c>
      <c r="F40">
        <v>80</v>
      </c>
      <c r="G40">
        <v>72.269000000000005</v>
      </c>
      <c r="H40">
        <v>1.0999999999999999E-2</v>
      </c>
    </row>
    <row r="41" spans="1:8">
      <c r="A41">
        <v>6359.3459999999995</v>
      </c>
      <c r="B41">
        <v>-42.881</v>
      </c>
      <c r="C41">
        <v>-42.881999999999998</v>
      </c>
      <c r="D41">
        <v>0</v>
      </c>
      <c r="E41">
        <v>32.423000000000002</v>
      </c>
      <c r="F41">
        <v>80</v>
      </c>
      <c r="G41">
        <v>70.975999999999999</v>
      </c>
      <c r="H41">
        <v>0.3785</v>
      </c>
    </row>
    <row r="42" spans="1:8">
      <c r="A42">
        <v>6359.6589999999997</v>
      </c>
      <c r="B42">
        <v>-42.936999999999998</v>
      </c>
      <c r="C42">
        <v>-42.938000000000002</v>
      </c>
      <c r="D42">
        <v>17.942</v>
      </c>
      <c r="E42">
        <v>39.686999999999998</v>
      </c>
      <c r="F42">
        <v>80</v>
      </c>
      <c r="G42">
        <v>72.796999999999997</v>
      </c>
      <c r="H42">
        <v>0.46960000000000002</v>
      </c>
    </row>
    <row r="43" spans="1:8">
      <c r="A43">
        <v>6359.97</v>
      </c>
      <c r="B43">
        <v>-43.005000000000003</v>
      </c>
      <c r="C43">
        <v>-43.006999999999998</v>
      </c>
      <c r="D43">
        <v>22.010999999999999</v>
      </c>
      <c r="E43">
        <v>34.450000000000003</v>
      </c>
      <c r="F43">
        <v>80</v>
      </c>
      <c r="G43">
        <v>69.040999999999997</v>
      </c>
      <c r="H43">
        <v>0.40310000000000001</v>
      </c>
    </row>
    <row r="44" spans="1:8">
      <c r="A44">
        <v>6360.2839999999997</v>
      </c>
      <c r="B44">
        <v>-43.085000000000001</v>
      </c>
      <c r="C44">
        <v>-43.088000000000001</v>
      </c>
      <c r="D44">
        <v>25.937000000000001</v>
      </c>
      <c r="E44">
        <v>29.067</v>
      </c>
      <c r="F44">
        <v>80</v>
      </c>
      <c r="G44">
        <v>66.349000000000004</v>
      </c>
      <c r="H44">
        <v>0.33660000000000001</v>
      </c>
    </row>
    <row r="45" spans="1:8">
      <c r="A45">
        <v>6360.5950000000003</v>
      </c>
      <c r="B45">
        <v>-43.176000000000002</v>
      </c>
      <c r="C45">
        <v>-43.180999999999997</v>
      </c>
      <c r="D45">
        <v>29.677</v>
      </c>
      <c r="E45">
        <v>28.689</v>
      </c>
      <c r="F45">
        <v>80</v>
      </c>
      <c r="G45">
        <v>77.093000000000004</v>
      </c>
      <c r="H45">
        <v>0.33260000000000001</v>
      </c>
    </row>
    <row r="46" spans="1:8">
      <c r="A46">
        <v>6360.9080000000004</v>
      </c>
      <c r="B46">
        <v>-43.274999999999999</v>
      </c>
      <c r="C46">
        <v>-43.28</v>
      </c>
      <c r="D46">
        <v>31.741</v>
      </c>
      <c r="E46">
        <v>25.138000000000002</v>
      </c>
      <c r="F46">
        <v>80</v>
      </c>
      <c r="G46">
        <v>74.853999999999999</v>
      </c>
      <c r="H46">
        <v>0.28899999999999998</v>
      </c>
    </row>
    <row r="47" spans="1:8">
      <c r="A47">
        <v>6361.2179999999998</v>
      </c>
      <c r="B47">
        <v>-43.375999999999998</v>
      </c>
      <c r="C47">
        <v>-43.381999999999998</v>
      </c>
      <c r="D47">
        <v>32.997</v>
      </c>
      <c r="E47">
        <v>18.327000000000002</v>
      </c>
      <c r="F47">
        <v>80</v>
      </c>
      <c r="G47">
        <v>69.911000000000001</v>
      </c>
      <c r="H47">
        <v>0.2082</v>
      </c>
    </row>
    <row r="48" spans="1:8">
      <c r="A48">
        <v>6361.53</v>
      </c>
      <c r="B48">
        <v>-43.481000000000002</v>
      </c>
      <c r="C48">
        <v>-43.488</v>
      </c>
      <c r="D48">
        <v>34.052</v>
      </c>
      <c r="E48">
        <v>12.05</v>
      </c>
      <c r="F48">
        <v>80</v>
      </c>
      <c r="G48">
        <v>78.623000000000005</v>
      </c>
      <c r="H48">
        <v>0.13539999999999999</v>
      </c>
    </row>
    <row r="49" spans="1:8">
      <c r="A49">
        <v>6361.84</v>
      </c>
      <c r="B49">
        <v>-43.584000000000003</v>
      </c>
      <c r="C49">
        <v>-43.593000000000004</v>
      </c>
      <c r="D49">
        <v>33.634</v>
      </c>
      <c r="E49">
        <v>7.2990000000000004</v>
      </c>
      <c r="F49">
        <v>80</v>
      </c>
      <c r="G49">
        <v>77.929000000000002</v>
      </c>
      <c r="H49">
        <v>8.1500000000000003E-2</v>
      </c>
    </row>
    <row r="50" spans="1:8">
      <c r="A50">
        <v>6362.1509999999998</v>
      </c>
      <c r="B50">
        <v>-43.686999999999998</v>
      </c>
      <c r="C50">
        <v>-43.697000000000003</v>
      </c>
      <c r="D50">
        <v>33.460999999999999</v>
      </c>
      <c r="E50">
        <v>13.442</v>
      </c>
      <c r="F50">
        <v>80</v>
      </c>
      <c r="G50">
        <v>77.563999999999993</v>
      </c>
      <c r="H50">
        <v>0.1512</v>
      </c>
    </row>
    <row r="51" spans="1:8">
      <c r="A51">
        <v>6362.4650000000001</v>
      </c>
      <c r="B51">
        <v>-43.79</v>
      </c>
      <c r="C51">
        <v>-43.801000000000002</v>
      </c>
      <c r="D51">
        <v>33.168999999999997</v>
      </c>
      <c r="E51">
        <v>26.521000000000001</v>
      </c>
      <c r="F51">
        <v>80</v>
      </c>
      <c r="G51">
        <v>74.760000000000005</v>
      </c>
      <c r="H51">
        <v>0.30570000000000003</v>
      </c>
    </row>
    <row r="52" spans="1:8">
      <c r="A52">
        <v>6362.777</v>
      </c>
      <c r="B52">
        <v>-43.893000000000001</v>
      </c>
      <c r="C52">
        <v>-43.905000000000001</v>
      </c>
      <c r="D52">
        <v>33.42</v>
      </c>
      <c r="E52">
        <v>27.87</v>
      </c>
      <c r="F52">
        <v>80</v>
      </c>
      <c r="G52">
        <v>68.430000000000007</v>
      </c>
      <c r="H52">
        <v>0.32229999999999998</v>
      </c>
    </row>
    <row r="53" spans="1:8">
      <c r="A53">
        <v>6363.0889999999999</v>
      </c>
      <c r="B53">
        <v>-43.993000000000002</v>
      </c>
      <c r="C53">
        <v>-44.006</v>
      </c>
      <c r="D53">
        <v>32.395000000000003</v>
      </c>
      <c r="E53">
        <v>21.11</v>
      </c>
      <c r="F53">
        <v>80</v>
      </c>
      <c r="G53">
        <v>73.34</v>
      </c>
      <c r="H53">
        <v>0.24149999999999999</v>
      </c>
    </row>
    <row r="54" spans="1:8">
      <c r="A54">
        <v>6363.4040000000005</v>
      </c>
      <c r="B54">
        <v>-44.085999999999999</v>
      </c>
      <c r="C54">
        <v>-44.1</v>
      </c>
      <c r="D54">
        <v>29.864999999999998</v>
      </c>
      <c r="E54">
        <v>14.590999999999999</v>
      </c>
      <c r="F54">
        <v>80</v>
      </c>
      <c r="G54">
        <v>68.147000000000006</v>
      </c>
      <c r="H54">
        <v>0.16470000000000001</v>
      </c>
    </row>
    <row r="55" spans="1:8">
      <c r="A55">
        <v>6363.7240000000002</v>
      </c>
      <c r="B55">
        <v>-44.176000000000002</v>
      </c>
      <c r="C55">
        <v>-44.192</v>
      </c>
      <c r="D55">
        <v>28.515000000000001</v>
      </c>
      <c r="E55">
        <v>9.8239999999999998</v>
      </c>
      <c r="F55">
        <v>80</v>
      </c>
      <c r="G55">
        <v>69.387</v>
      </c>
      <c r="H55">
        <v>0.11</v>
      </c>
    </row>
    <row r="56" spans="1:8">
      <c r="A56">
        <v>6364.0420000000004</v>
      </c>
      <c r="B56">
        <v>-44.267000000000003</v>
      </c>
      <c r="C56">
        <v>-44.283000000000001</v>
      </c>
      <c r="D56">
        <v>28.748000000000001</v>
      </c>
      <c r="E56">
        <v>13.515000000000001</v>
      </c>
      <c r="F56">
        <v>80</v>
      </c>
      <c r="G56">
        <v>76.635999999999996</v>
      </c>
      <c r="H56">
        <v>0.15279999999999999</v>
      </c>
    </row>
    <row r="57" spans="1:8">
      <c r="A57">
        <v>6364.3540000000003</v>
      </c>
      <c r="B57">
        <v>-44.356000000000002</v>
      </c>
      <c r="C57">
        <v>-44.372999999999998</v>
      </c>
      <c r="D57">
        <v>28.766999999999999</v>
      </c>
      <c r="E57">
        <v>14.318</v>
      </c>
      <c r="F57">
        <v>80</v>
      </c>
      <c r="G57">
        <v>77.932000000000002</v>
      </c>
      <c r="H57">
        <v>0.1615</v>
      </c>
    </row>
    <row r="58" spans="1:8">
      <c r="A58">
        <v>6364.6689999999999</v>
      </c>
      <c r="B58">
        <v>-44.445999999999998</v>
      </c>
      <c r="C58">
        <v>-44.465000000000003</v>
      </c>
      <c r="D58">
        <v>29.184000000000001</v>
      </c>
      <c r="E58">
        <v>12.510999999999999</v>
      </c>
      <c r="F58">
        <v>80</v>
      </c>
      <c r="G58">
        <v>72.59</v>
      </c>
      <c r="H58">
        <v>0.1409</v>
      </c>
    </row>
    <row r="59" spans="1:8">
      <c r="A59">
        <v>6364.9809999999998</v>
      </c>
      <c r="B59">
        <v>-44.542000000000002</v>
      </c>
      <c r="C59">
        <v>-44.561</v>
      </c>
      <c r="D59">
        <v>30.887</v>
      </c>
      <c r="E59">
        <v>10.954000000000001</v>
      </c>
      <c r="F59">
        <v>80</v>
      </c>
      <c r="G59">
        <v>73.055999999999997</v>
      </c>
      <c r="H59">
        <v>0.1227</v>
      </c>
    </row>
    <row r="60" spans="1:8">
      <c r="A60">
        <v>6365.29</v>
      </c>
      <c r="B60">
        <v>-44.636000000000003</v>
      </c>
      <c r="C60">
        <v>-44.656999999999996</v>
      </c>
      <c r="D60">
        <v>30.916</v>
      </c>
      <c r="E60">
        <v>21.074999999999999</v>
      </c>
      <c r="F60">
        <v>80</v>
      </c>
      <c r="G60">
        <v>72.248000000000005</v>
      </c>
      <c r="H60">
        <v>0.2407</v>
      </c>
    </row>
    <row r="61" spans="1:8">
      <c r="A61">
        <v>6365.5940000000001</v>
      </c>
      <c r="B61">
        <v>-44.726999999999997</v>
      </c>
      <c r="C61">
        <v>-44.747999999999998</v>
      </c>
      <c r="D61">
        <v>30.17</v>
      </c>
      <c r="E61">
        <v>31.062000000000001</v>
      </c>
      <c r="F61">
        <v>80</v>
      </c>
      <c r="G61">
        <v>73.022999999999996</v>
      </c>
      <c r="H61">
        <v>0.36109999999999998</v>
      </c>
    </row>
    <row r="62" spans="1:8">
      <c r="A62">
        <v>6365.91</v>
      </c>
      <c r="B62">
        <v>-44.817</v>
      </c>
      <c r="C62">
        <v>-44.838999999999999</v>
      </c>
      <c r="D62">
        <v>28.69</v>
      </c>
      <c r="E62">
        <v>37.351999999999997</v>
      </c>
      <c r="F62">
        <v>80</v>
      </c>
      <c r="G62">
        <v>68.914000000000001</v>
      </c>
      <c r="H62">
        <v>0.44030000000000002</v>
      </c>
    </row>
    <row r="63" spans="1:8">
      <c r="A63">
        <v>6366.223</v>
      </c>
      <c r="B63">
        <v>-44.901000000000003</v>
      </c>
      <c r="C63">
        <v>-44.924999999999997</v>
      </c>
      <c r="D63">
        <v>27.34</v>
      </c>
      <c r="E63">
        <v>36.311999999999998</v>
      </c>
      <c r="F63">
        <v>80</v>
      </c>
      <c r="G63">
        <v>70.834999999999994</v>
      </c>
      <c r="H63">
        <v>0.42680000000000001</v>
      </c>
    </row>
    <row r="64" spans="1:8">
      <c r="A64">
        <v>6366.5379999999996</v>
      </c>
      <c r="B64">
        <v>-44.981999999999999</v>
      </c>
      <c r="C64">
        <v>-45.006</v>
      </c>
      <c r="D64">
        <v>25.792000000000002</v>
      </c>
      <c r="E64">
        <v>30.024999999999999</v>
      </c>
      <c r="F64">
        <v>80</v>
      </c>
      <c r="G64">
        <v>70.382999999999996</v>
      </c>
      <c r="H64">
        <v>0.34839999999999999</v>
      </c>
    </row>
    <row r="65" spans="1:8">
      <c r="A65">
        <v>6366.8519999999999</v>
      </c>
      <c r="B65">
        <v>-45.061999999999998</v>
      </c>
      <c r="C65">
        <v>-45.087000000000003</v>
      </c>
      <c r="D65">
        <v>25.920999999999999</v>
      </c>
      <c r="E65">
        <v>23.893000000000001</v>
      </c>
      <c r="F65">
        <v>80</v>
      </c>
      <c r="G65">
        <v>75.552000000000007</v>
      </c>
      <c r="H65">
        <v>0.27400000000000002</v>
      </c>
    </row>
    <row r="66" spans="1:8">
      <c r="A66">
        <v>6367.1639999999998</v>
      </c>
      <c r="B66">
        <v>-45.143000000000001</v>
      </c>
      <c r="C66">
        <v>-45.168999999999997</v>
      </c>
      <c r="D66">
        <v>26.234999999999999</v>
      </c>
      <c r="E66">
        <v>39.508000000000003</v>
      </c>
      <c r="F66">
        <v>80</v>
      </c>
      <c r="G66">
        <v>67.885000000000005</v>
      </c>
      <c r="H66">
        <v>0.4672</v>
      </c>
    </row>
    <row r="67" spans="1:8">
      <c r="A67">
        <v>6367.4769999999999</v>
      </c>
      <c r="B67">
        <v>-45.222999999999999</v>
      </c>
      <c r="C67">
        <v>-45.25</v>
      </c>
      <c r="D67">
        <v>25.905999999999999</v>
      </c>
      <c r="E67">
        <v>64.924999999999997</v>
      </c>
      <c r="F67">
        <v>80</v>
      </c>
      <c r="G67">
        <v>66.991</v>
      </c>
      <c r="H67">
        <v>0.81330000000000002</v>
      </c>
    </row>
    <row r="68" spans="1:8">
      <c r="A68">
        <v>6367.7889999999998</v>
      </c>
      <c r="B68">
        <v>-45.305999999999997</v>
      </c>
      <c r="C68">
        <v>-45.334000000000003</v>
      </c>
      <c r="D68">
        <v>26.757000000000001</v>
      </c>
      <c r="E68">
        <v>89.563999999999993</v>
      </c>
      <c r="F68">
        <v>80</v>
      </c>
      <c r="G68">
        <v>64.179000000000002</v>
      </c>
      <c r="H68">
        <v>1.1990000000000001</v>
      </c>
    </row>
    <row r="69" spans="1:8">
      <c r="A69">
        <v>6368.1009999999997</v>
      </c>
      <c r="B69">
        <v>-45.390999999999998</v>
      </c>
      <c r="C69">
        <v>-45.42</v>
      </c>
      <c r="D69">
        <v>27.574000000000002</v>
      </c>
      <c r="E69">
        <v>108.667</v>
      </c>
      <c r="F69">
        <v>80</v>
      </c>
      <c r="G69">
        <v>63.933999999999997</v>
      </c>
      <c r="H69">
        <v>1.5467</v>
      </c>
    </row>
    <row r="70" spans="1:8">
      <c r="A70">
        <v>6368.4129999999996</v>
      </c>
      <c r="B70">
        <v>-45.475000000000001</v>
      </c>
      <c r="C70">
        <v>-45.503999999999998</v>
      </c>
      <c r="D70">
        <v>27.128</v>
      </c>
      <c r="E70">
        <v>121.99</v>
      </c>
      <c r="F70">
        <v>80</v>
      </c>
      <c r="G70">
        <v>63.817</v>
      </c>
      <c r="H70">
        <v>1.8215999999999999</v>
      </c>
    </row>
    <row r="71" spans="1:8">
      <c r="A71">
        <v>6368.7240000000002</v>
      </c>
      <c r="B71">
        <v>-45.555999999999997</v>
      </c>
      <c r="C71">
        <v>-45.585999999999999</v>
      </c>
      <c r="D71">
        <v>26.39</v>
      </c>
      <c r="E71">
        <v>134.292</v>
      </c>
      <c r="F71">
        <v>80</v>
      </c>
      <c r="G71">
        <v>63.194000000000003</v>
      </c>
      <c r="H71">
        <v>2.1059000000000001</v>
      </c>
    </row>
    <row r="72" spans="1:8">
      <c r="A72">
        <v>6369.0379999999996</v>
      </c>
      <c r="B72">
        <v>-45.633000000000003</v>
      </c>
      <c r="C72">
        <v>-45.664000000000001</v>
      </c>
      <c r="D72">
        <v>24.777000000000001</v>
      </c>
      <c r="E72">
        <v>140.28399999999999</v>
      </c>
      <c r="F72">
        <v>80</v>
      </c>
      <c r="G72">
        <v>66.311999999999998</v>
      </c>
      <c r="H72">
        <v>2.2572000000000001</v>
      </c>
    </row>
    <row r="73" spans="1:8">
      <c r="A73">
        <v>6369.3490000000002</v>
      </c>
      <c r="B73">
        <v>-45.704999999999998</v>
      </c>
      <c r="C73">
        <v>-45.737000000000002</v>
      </c>
      <c r="D73">
        <v>23.408999999999999</v>
      </c>
      <c r="E73">
        <v>141.66900000000001</v>
      </c>
      <c r="F73">
        <v>80</v>
      </c>
      <c r="G73">
        <v>62.081000000000003</v>
      </c>
      <c r="H73">
        <v>2.2936000000000001</v>
      </c>
    </row>
    <row r="74" spans="1:8">
      <c r="A74">
        <v>6369.6620000000003</v>
      </c>
      <c r="B74">
        <v>-45.773000000000003</v>
      </c>
      <c r="C74">
        <v>-45.805999999999997</v>
      </c>
      <c r="D74">
        <v>21.957000000000001</v>
      </c>
      <c r="E74">
        <v>143.774</v>
      </c>
      <c r="F74">
        <v>80</v>
      </c>
      <c r="G74">
        <v>59.082000000000001</v>
      </c>
      <c r="H74">
        <v>2.3498000000000001</v>
      </c>
    </row>
    <row r="75" spans="1:8">
      <c r="A75">
        <v>6369.9759999999997</v>
      </c>
      <c r="B75">
        <v>-45.835000000000001</v>
      </c>
      <c r="C75">
        <v>-45.869</v>
      </c>
      <c r="D75">
        <v>20.204999999999998</v>
      </c>
      <c r="E75">
        <v>145.245</v>
      </c>
      <c r="F75">
        <v>80</v>
      </c>
      <c r="G75">
        <v>68.191000000000003</v>
      </c>
      <c r="H75">
        <v>2.3902000000000001</v>
      </c>
    </row>
    <row r="76" spans="1:8">
      <c r="A76">
        <v>6370.2910000000002</v>
      </c>
      <c r="B76">
        <v>-45.890999999999998</v>
      </c>
      <c r="C76">
        <v>-45.924999999999997</v>
      </c>
      <c r="D76">
        <v>17.683</v>
      </c>
      <c r="E76">
        <v>148.40199999999999</v>
      </c>
      <c r="F76">
        <v>80</v>
      </c>
      <c r="G76">
        <v>61.226999999999997</v>
      </c>
      <c r="H76">
        <v>2.4781</v>
      </c>
    </row>
    <row r="77" spans="1:8">
      <c r="A77">
        <v>6370.915</v>
      </c>
      <c r="B77">
        <v>-45.965000000000003</v>
      </c>
      <c r="C77">
        <v>-46</v>
      </c>
      <c r="D77">
        <v>12.045999999999999</v>
      </c>
      <c r="E77">
        <v>158.535</v>
      </c>
      <c r="F77">
        <v>80</v>
      </c>
      <c r="G77">
        <v>60.671999999999997</v>
      </c>
      <c r="H77">
        <v>2.7814999999999999</v>
      </c>
    </row>
    <row r="78" spans="1:8">
      <c r="A78">
        <v>2161.2080000000001</v>
      </c>
      <c r="B78">
        <v>-46.052999999999997</v>
      </c>
      <c r="C78">
        <v>-46.048999999999999</v>
      </c>
      <c r="D78">
        <v>0</v>
      </c>
      <c r="E78">
        <v>144.22800000000001</v>
      </c>
      <c r="F78">
        <v>80</v>
      </c>
      <c r="G78">
        <v>59.616</v>
      </c>
      <c r="H78">
        <v>2.3704000000000001</v>
      </c>
    </row>
    <row r="79" spans="1:8">
      <c r="A79">
        <v>2162.1390000000001</v>
      </c>
      <c r="B79">
        <v>-46.103999999999999</v>
      </c>
      <c r="C79">
        <v>-46.097000000000001</v>
      </c>
      <c r="D79">
        <v>5.133</v>
      </c>
      <c r="E79">
        <v>149.02500000000001</v>
      </c>
      <c r="F79">
        <v>80</v>
      </c>
      <c r="G79">
        <v>60.433999999999997</v>
      </c>
      <c r="H79">
        <v>2.5049999999999999</v>
      </c>
    </row>
    <row r="80" spans="1:8">
      <c r="A80">
        <v>2162.7620000000002</v>
      </c>
      <c r="B80">
        <v>-46.164000000000001</v>
      </c>
      <c r="C80">
        <v>-46.152999999999999</v>
      </c>
      <c r="D80">
        <v>8.9209999999999994</v>
      </c>
      <c r="E80">
        <v>152.767</v>
      </c>
      <c r="F80">
        <v>80</v>
      </c>
      <c r="G80">
        <v>61.575000000000003</v>
      </c>
      <c r="H80">
        <v>2.6143000000000001</v>
      </c>
    </row>
    <row r="81" spans="1:8">
      <c r="A81">
        <v>2163.38</v>
      </c>
      <c r="B81">
        <v>-46.24</v>
      </c>
      <c r="C81">
        <v>-46.222999999999999</v>
      </c>
      <c r="D81">
        <v>11.395</v>
      </c>
      <c r="E81">
        <v>151.97499999999999</v>
      </c>
      <c r="F81">
        <v>80</v>
      </c>
      <c r="G81">
        <v>63.822000000000003</v>
      </c>
      <c r="H81">
        <v>2.5905999999999998</v>
      </c>
    </row>
    <row r="82" spans="1:8">
      <c r="A82">
        <v>2163.9960000000001</v>
      </c>
      <c r="B82">
        <v>-46.323</v>
      </c>
      <c r="C82">
        <v>-46.301000000000002</v>
      </c>
      <c r="D82">
        <v>12.661</v>
      </c>
      <c r="E82">
        <v>148.33099999999999</v>
      </c>
      <c r="F82">
        <v>80</v>
      </c>
      <c r="G82">
        <v>63.128999999999998</v>
      </c>
      <c r="H82">
        <v>2.4851999999999999</v>
      </c>
    </row>
    <row r="83" spans="1:8">
      <c r="A83">
        <v>2164.6179999999999</v>
      </c>
      <c r="B83">
        <v>-46.417000000000002</v>
      </c>
      <c r="C83">
        <v>-46.389000000000003</v>
      </c>
      <c r="D83">
        <v>14.085000000000001</v>
      </c>
      <c r="E83">
        <v>151.50800000000001</v>
      </c>
      <c r="F83">
        <v>80</v>
      </c>
      <c r="G83">
        <v>56.438000000000002</v>
      </c>
      <c r="H83">
        <v>2.5771000000000002</v>
      </c>
    </row>
    <row r="84" spans="1:8">
      <c r="A84">
        <v>2165.239</v>
      </c>
      <c r="B84">
        <v>-46.515999999999998</v>
      </c>
      <c r="C84">
        <v>-46.48</v>
      </c>
      <c r="D84">
        <v>14.72</v>
      </c>
      <c r="E84">
        <v>150.83699999999999</v>
      </c>
      <c r="F84">
        <v>80</v>
      </c>
      <c r="G84">
        <v>60.054000000000002</v>
      </c>
      <c r="H84">
        <v>2.5573000000000001</v>
      </c>
    </row>
    <row r="85" spans="1:8">
      <c r="A85">
        <v>2165.8560000000002</v>
      </c>
      <c r="B85">
        <v>-46.604999999999997</v>
      </c>
      <c r="C85">
        <v>-46.564</v>
      </c>
      <c r="D85">
        <v>13.542</v>
      </c>
      <c r="E85">
        <v>146.959</v>
      </c>
      <c r="F85">
        <v>80</v>
      </c>
      <c r="G85">
        <v>54.762999999999998</v>
      </c>
      <c r="H85">
        <v>2.4464000000000001</v>
      </c>
    </row>
    <row r="86" spans="1:8">
      <c r="A86">
        <v>2166.473</v>
      </c>
      <c r="B86">
        <v>-46.689</v>
      </c>
      <c r="C86">
        <v>-46.640999999999998</v>
      </c>
      <c r="D86">
        <v>12.57</v>
      </c>
      <c r="E86">
        <v>148.90100000000001</v>
      </c>
      <c r="F86">
        <v>80</v>
      </c>
      <c r="G86">
        <v>53.521999999999998</v>
      </c>
      <c r="H86">
        <v>2.5011000000000001</v>
      </c>
    </row>
    <row r="87" spans="1:8">
      <c r="A87">
        <v>2167.0920000000001</v>
      </c>
      <c r="B87">
        <v>-46.777000000000001</v>
      </c>
      <c r="C87">
        <v>-46.722999999999999</v>
      </c>
      <c r="D87">
        <v>13.215999999999999</v>
      </c>
      <c r="E87">
        <v>145.024</v>
      </c>
      <c r="F87">
        <v>80</v>
      </c>
      <c r="G87">
        <v>61.664000000000001</v>
      </c>
      <c r="H87">
        <v>2.3925999999999998</v>
      </c>
    </row>
    <row r="88" spans="1:8">
      <c r="A88">
        <v>2167.7179999999998</v>
      </c>
      <c r="B88">
        <v>-46.872</v>
      </c>
      <c r="C88">
        <v>-46.811999999999998</v>
      </c>
      <c r="D88">
        <v>14.199</v>
      </c>
      <c r="E88">
        <v>134.71700000000001</v>
      </c>
      <c r="F88">
        <v>80</v>
      </c>
      <c r="G88">
        <v>59.12</v>
      </c>
      <c r="H88">
        <v>2.1240999999999999</v>
      </c>
    </row>
    <row r="89" spans="1:8">
      <c r="A89">
        <v>2168.34</v>
      </c>
      <c r="B89">
        <v>-46.963999999999999</v>
      </c>
      <c r="C89">
        <v>-46.898000000000003</v>
      </c>
      <c r="D89">
        <v>13.797000000000001</v>
      </c>
      <c r="E89">
        <v>140.703</v>
      </c>
      <c r="F89">
        <v>80</v>
      </c>
      <c r="G89">
        <v>57.86</v>
      </c>
      <c r="H89">
        <v>2.2761999999999998</v>
      </c>
    </row>
    <row r="90" spans="1:8">
      <c r="A90">
        <v>2168.9659999999999</v>
      </c>
      <c r="B90">
        <v>-47.05</v>
      </c>
      <c r="C90">
        <v>-46.976999999999997</v>
      </c>
      <c r="D90">
        <v>12.744</v>
      </c>
      <c r="E90">
        <v>153.06</v>
      </c>
      <c r="F90">
        <v>80</v>
      </c>
      <c r="G90">
        <v>60.39</v>
      </c>
      <c r="H90">
        <v>2.6231</v>
      </c>
    </row>
    <row r="91" spans="1:8">
      <c r="A91">
        <v>2169.5859999999998</v>
      </c>
      <c r="B91">
        <v>-47.133000000000003</v>
      </c>
      <c r="C91">
        <v>-47.055</v>
      </c>
      <c r="D91">
        <v>12.471</v>
      </c>
      <c r="E91">
        <v>158.51400000000001</v>
      </c>
      <c r="F91">
        <v>80</v>
      </c>
      <c r="G91">
        <v>55.098999999999997</v>
      </c>
      <c r="H91">
        <v>2.7917999999999998</v>
      </c>
    </row>
    <row r="92" spans="1:8">
      <c r="A92">
        <v>2170.2080000000001</v>
      </c>
      <c r="B92">
        <v>-47.216999999999999</v>
      </c>
      <c r="C92">
        <v>-47.131999999999998</v>
      </c>
      <c r="D92">
        <v>12.487</v>
      </c>
      <c r="E92">
        <v>158.77600000000001</v>
      </c>
      <c r="F92">
        <v>80</v>
      </c>
      <c r="G92">
        <v>60.423999999999999</v>
      </c>
      <c r="H92">
        <v>2.8005</v>
      </c>
    </row>
    <row r="93" spans="1:8">
      <c r="A93">
        <v>2170.8319999999999</v>
      </c>
      <c r="B93">
        <v>-47.298000000000002</v>
      </c>
      <c r="C93">
        <v>-47.209000000000003</v>
      </c>
      <c r="D93">
        <v>12.2</v>
      </c>
      <c r="E93">
        <v>160.69399999999999</v>
      </c>
      <c r="F93">
        <v>80</v>
      </c>
      <c r="G93">
        <v>59.665999999999997</v>
      </c>
      <c r="H93">
        <v>2.8622000000000001</v>
      </c>
    </row>
    <row r="94" spans="1:8">
      <c r="A94">
        <v>2171.453</v>
      </c>
      <c r="B94">
        <v>-47.375</v>
      </c>
      <c r="C94">
        <v>-47.28</v>
      </c>
      <c r="D94">
        <v>11.57</v>
      </c>
      <c r="E94">
        <v>160.18899999999999</v>
      </c>
      <c r="F94">
        <v>80</v>
      </c>
      <c r="G94">
        <v>56.841999999999999</v>
      </c>
      <c r="H94">
        <v>2.8456000000000001</v>
      </c>
    </row>
    <row r="95" spans="1:8">
      <c r="A95">
        <v>2172.076</v>
      </c>
      <c r="B95">
        <v>-47.454000000000001</v>
      </c>
      <c r="C95">
        <v>-47.353999999999999</v>
      </c>
      <c r="D95">
        <v>11.754</v>
      </c>
      <c r="E95">
        <v>160.495</v>
      </c>
      <c r="F95">
        <v>80</v>
      </c>
      <c r="G95">
        <v>54.356000000000002</v>
      </c>
      <c r="H95">
        <v>2.8559000000000001</v>
      </c>
    </row>
    <row r="96" spans="1:8">
      <c r="A96">
        <v>2172.6999999999998</v>
      </c>
      <c r="B96">
        <v>-47.536000000000001</v>
      </c>
      <c r="C96">
        <v>-47.43</v>
      </c>
      <c r="D96">
        <v>12.194000000000001</v>
      </c>
      <c r="E96">
        <v>159.95699999999999</v>
      </c>
      <c r="F96">
        <v>80</v>
      </c>
      <c r="G96">
        <v>57.033000000000001</v>
      </c>
      <c r="H96">
        <v>2.8384999999999998</v>
      </c>
    </row>
    <row r="97" spans="1:8">
      <c r="A97">
        <v>2173.3209999999999</v>
      </c>
      <c r="B97">
        <v>-47.613999999999997</v>
      </c>
      <c r="C97">
        <v>-47.502000000000002</v>
      </c>
      <c r="D97">
        <v>11.688000000000001</v>
      </c>
      <c r="E97">
        <v>160.667</v>
      </c>
      <c r="F97">
        <v>80</v>
      </c>
      <c r="G97">
        <v>62.027999999999999</v>
      </c>
      <c r="H97">
        <v>2.8614000000000002</v>
      </c>
    </row>
    <row r="98" spans="1:8">
      <c r="A98">
        <v>2173.9459999999999</v>
      </c>
      <c r="B98">
        <v>-47.689</v>
      </c>
      <c r="C98">
        <v>-47.572000000000003</v>
      </c>
      <c r="D98">
        <v>11.157999999999999</v>
      </c>
      <c r="E98">
        <v>159.56299999999999</v>
      </c>
      <c r="F98">
        <v>80</v>
      </c>
      <c r="G98">
        <v>55.738999999999997</v>
      </c>
      <c r="H98">
        <v>2.8258000000000001</v>
      </c>
    </row>
    <row r="99" spans="1:8">
      <c r="A99">
        <v>2174.5709999999999</v>
      </c>
      <c r="B99">
        <v>-47.77</v>
      </c>
      <c r="C99">
        <v>-47.646999999999998</v>
      </c>
      <c r="D99">
        <v>12.061999999999999</v>
      </c>
      <c r="E99">
        <v>160.66399999999999</v>
      </c>
      <c r="F99">
        <v>80</v>
      </c>
      <c r="G99">
        <v>58.439</v>
      </c>
      <c r="H99">
        <v>2.8614000000000002</v>
      </c>
    </row>
    <row r="100" spans="1:8">
      <c r="A100">
        <v>2175.1889999999999</v>
      </c>
      <c r="B100">
        <v>-47.85</v>
      </c>
      <c r="C100">
        <v>-47.722000000000001</v>
      </c>
      <c r="D100">
        <v>12.082000000000001</v>
      </c>
      <c r="E100">
        <v>159.429</v>
      </c>
      <c r="F100">
        <v>80</v>
      </c>
      <c r="G100">
        <v>59.625999999999998</v>
      </c>
      <c r="H100">
        <v>2.8210999999999999</v>
      </c>
    </row>
    <row r="101" spans="1:8">
      <c r="A101">
        <v>2175.8139999999999</v>
      </c>
      <c r="B101">
        <v>-47.921999999999997</v>
      </c>
      <c r="C101">
        <v>-47.789000000000001</v>
      </c>
      <c r="D101">
        <v>10.778</v>
      </c>
      <c r="E101">
        <v>156.85499999999999</v>
      </c>
      <c r="F101">
        <v>80</v>
      </c>
      <c r="G101">
        <v>57.052</v>
      </c>
      <c r="H101">
        <v>2.7395</v>
      </c>
    </row>
    <row r="102" spans="1:8">
      <c r="A102">
        <v>2176.4340000000002</v>
      </c>
      <c r="B102">
        <v>-47.991</v>
      </c>
      <c r="C102">
        <v>-47.853000000000002</v>
      </c>
      <c r="D102">
        <v>10.326000000000001</v>
      </c>
      <c r="E102">
        <v>159.45699999999999</v>
      </c>
      <c r="F102">
        <v>80</v>
      </c>
      <c r="G102">
        <v>55.970999999999997</v>
      </c>
      <c r="H102">
        <v>2.8218000000000001</v>
      </c>
    </row>
    <row r="103" spans="1:8">
      <c r="A103">
        <v>2177.0540000000001</v>
      </c>
      <c r="B103">
        <v>-48.040999999999997</v>
      </c>
      <c r="C103">
        <v>-47.9</v>
      </c>
      <c r="D103">
        <v>7.5069999999999997</v>
      </c>
      <c r="E103">
        <v>161.786</v>
      </c>
      <c r="F103">
        <v>80</v>
      </c>
      <c r="G103">
        <v>57.37</v>
      </c>
      <c r="H103">
        <v>2.8986999999999998</v>
      </c>
    </row>
    <row r="104" spans="1:8">
      <c r="A104">
        <v>2258.3939999999998</v>
      </c>
      <c r="B104">
        <v>-47.976999999999997</v>
      </c>
      <c r="C104">
        <v>-47.975000000000001</v>
      </c>
      <c r="D104">
        <v>0</v>
      </c>
      <c r="E104">
        <v>159.95400000000001</v>
      </c>
      <c r="F104">
        <v>80</v>
      </c>
      <c r="G104">
        <v>61.686999999999998</v>
      </c>
      <c r="H104">
        <v>2.8384999999999998</v>
      </c>
    </row>
    <row r="105" spans="1:8">
      <c r="A105">
        <v>2259.0059999999999</v>
      </c>
      <c r="B105">
        <v>-48.052</v>
      </c>
      <c r="C105">
        <v>-48.048000000000002</v>
      </c>
      <c r="D105">
        <v>11.975</v>
      </c>
      <c r="E105">
        <v>161.244</v>
      </c>
      <c r="F105">
        <v>80</v>
      </c>
      <c r="G105">
        <v>59.744</v>
      </c>
      <c r="H105">
        <v>2.8805000000000001</v>
      </c>
    </row>
    <row r="106" spans="1:8">
      <c r="A106">
        <v>2259.6210000000001</v>
      </c>
      <c r="B106">
        <v>-48.137999999999998</v>
      </c>
      <c r="C106">
        <v>-48.131999999999998</v>
      </c>
      <c r="D106">
        <v>13.654999999999999</v>
      </c>
      <c r="E106">
        <v>161.029</v>
      </c>
      <c r="F106">
        <v>80</v>
      </c>
      <c r="G106">
        <v>62.533999999999999</v>
      </c>
      <c r="H106">
        <v>2.8733</v>
      </c>
    </row>
    <row r="107" spans="1:8">
      <c r="A107">
        <v>2260.2350000000001</v>
      </c>
      <c r="B107">
        <v>-48.228000000000002</v>
      </c>
      <c r="C107">
        <v>-48.22</v>
      </c>
      <c r="D107">
        <v>14.291</v>
      </c>
      <c r="E107">
        <v>159.38200000000001</v>
      </c>
      <c r="F107">
        <v>80</v>
      </c>
      <c r="G107">
        <v>58.167999999999999</v>
      </c>
      <c r="H107">
        <v>2.8195000000000001</v>
      </c>
    </row>
    <row r="108" spans="1:8">
      <c r="A108">
        <v>2260.848</v>
      </c>
      <c r="B108">
        <v>-48.322000000000003</v>
      </c>
      <c r="C108">
        <v>-48.311</v>
      </c>
      <c r="D108">
        <v>14.821999999999999</v>
      </c>
      <c r="E108">
        <v>159.732</v>
      </c>
      <c r="F108">
        <v>80</v>
      </c>
      <c r="G108">
        <v>58.505000000000003</v>
      </c>
      <c r="H108">
        <v>2.8314000000000004</v>
      </c>
    </row>
    <row r="109" spans="1:8">
      <c r="A109">
        <v>2261.4639999999999</v>
      </c>
      <c r="B109">
        <v>-48.405999999999999</v>
      </c>
      <c r="C109">
        <v>-48.393999999999998</v>
      </c>
      <c r="D109">
        <v>13.423999999999999</v>
      </c>
      <c r="E109">
        <v>159.154</v>
      </c>
      <c r="F109">
        <v>80</v>
      </c>
      <c r="G109">
        <v>57.052999999999997</v>
      </c>
      <c r="H109">
        <v>2.8123</v>
      </c>
    </row>
    <row r="110" spans="1:8">
      <c r="A110">
        <v>2262.0740000000001</v>
      </c>
      <c r="B110">
        <v>-48.49</v>
      </c>
      <c r="C110">
        <v>-48.475000000000001</v>
      </c>
      <c r="D110">
        <v>13.307</v>
      </c>
      <c r="E110">
        <v>157.79400000000001</v>
      </c>
      <c r="F110">
        <v>80</v>
      </c>
      <c r="G110">
        <v>59.209000000000003</v>
      </c>
      <c r="H110">
        <v>2.7688000000000001</v>
      </c>
    </row>
    <row r="111" spans="1:8">
      <c r="A111">
        <v>2262.69</v>
      </c>
      <c r="B111">
        <v>-48.572000000000003</v>
      </c>
      <c r="C111">
        <v>-48.555</v>
      </c>
      <c r="D111">
        <v>12.978999999999999</v>
      </c>
      <c r="E111">
        <v>148.46600000000001</v>
      </c>
      <c r="F111">
        <v>80</v>
      </c>
      <c r="G111">
        <v>60.457999999999998</v>
      </c>
      <c r="H111">
        <v>2.4883999999999999</v>
      </c>
    </row>
    <row r="112" spans="1:8">
      <c r="A112">
        <v>2263.3040000000001</v>
      </c>
      <c r="B112">
        <v>-48.651000000000003</v>
      </c>
      <c r="C112">
        <v>-48.631999999999998</v>
      </c>
      <c r="D112">
        <v>12.548999999999999</v>
      </c>
      <c r="E112">
        <v>137.309</v>
      </c>
      <c r="F112">
        <v>80</v>
      </c>
      <c r="G112">
        <v>63.701000000000001</v>
      </c>
      <c r="H112">
        <v>2.1890000000000001</v>
      </c>
    </row>
    <row r="113" spans="1:8">
      <c r="A113">
        <v>2263.9209999999998</v>
      </c>
      <c r="B113">
        <v>-48.726999999999997</v>
      </c>
      <c r="C113">
        <v>-48.706000000000003</v>
      </c>
      <c r="D113">
        <v>12.061999999999999</v>
      </c>
      <c r="E113">
        <v>131.208</v>
      </c>
      <c r="F113">
        <v>80</v>
      </c>
      <c r="G113">
        <v>56.177</v>
      </c>
      <c r="H113">
        <v>2.0386000000000002</v>
      </c>
    </row>
    <row r="114" spans="1:8">
      <c r="A114">
        <v>2264.5419999999999</v>
      </c>
      <c r="B114">
        <v>-48.814</v>
      </c>
      <c r="C114">
        <v>-48.79</v>
      </c>
      <c r="D114">
        <v>13.567</v>
      </c>
      <c r="E114">
        <v>124.74299999999999</v>
      </c>
      <c r="F114">
        <v>80</v>
      </c>
      <c r="G114">
        <v>58.962000000000003</v>
      </c>
      <c r="H114">
        <v>1.8889</v>
      </c>
    </row>
    <row r="115" spans="1:8">
      <c r="A115">
        <v>2265.16</v>
      </c>
      <c r="B115">
        <v>-48.908000000000001</v>
      </c>
      <c r="C115">
        <v>-48.883000000000003</v>
      </c>
      <c r="D115">
        <v>14.920999999999999</v>
      </c>
      <c r="E115">
        <v>122.997</v>
      </c>
      <c r="F115">
        <v>80</v>
      </c>
      <c r="G115">
        <v>60.252000000000002</v>
      </c>
      <c r="H115">
        <v>1.8501000000000001</v>
      </c>
    </row>
    <row r="116" spans="1:8">
      <c r="A116">
        <v>2265.7820000000002</v>
      </c>
      <c r="B116">
        <v>-49.003</v>
      </c>
      <c r="C116">
        <v>-48.975000000000001</v>
      </c>
      <c r="D116">
        <v>14.847</v>
      </c>
      <c r="E116">
        <v>129.46600000000001</v>
      </c>
      <c r="F116">
        <v>80</v>
      </c>
      <c r="G116">
        <v>55.628999999999998</v>
      </c>
      <c r="H116">
        <v>1.9974000000000001</v>
      </c>
    </row>
    <row r="117" spans="1:8">
      <c r="A117">
        <v>2266.4059999999999</v>
      </c>
      <c r="B117">
        <v>-49.093000000000004</v>
      </c>
      <c r="C117">
        <v>-49.063000000000002</v>
      </c>
      <c r="D117">
        <v>14.132999999999999</v>
      </c>
      <c r="E117">
        <v>137.12200000000001</v>
      </c>
      <c r="F117">
        <v>80</v>
      </c>
      <c r="G117">
        <v>58.463000000000001</v>
      </c>
      <c r="H117">
        <v>2.1842999999999999</v>
      </c>
    </row>
    <row r="118" spans="1:8">
      <c r="A118">
        <v>2267.018</v>
      </c>
      <c r="B118">
        <v>-49.189</v>
      </c>
      <c r="C118">
        <v>-49.155999999999999</v>
      </c>
      <c r="D118">
        <v>15.217000000000001</v>
      </c>
      <c r="E118">
        <v>142.18199999999999</v>
      </c>
      <c r="F118">
        <v>80</v>
      </c>
      <c r="G118">
        <v>58.280999999999999</v>
      </c>
      <c r="H118">
        <v>2.3157999999999999</v>
      </c>
    </row>
    <row r="119" spans="1:8">
      <c r="A119">
        <v>2267.6329999999998</v>
      </c>
      <c r="B119">
        <v>-49.289000000000001</v>
      </c>
      <c r="C119">
        <v>-49.253</v>
      </c>
      <c r="D119">
        <v>15.789</v>
      </c>
      <c r="E119">
        <v>147.369</v>
      </c>
      <c r="F119">
        <v>80</v>
      </c>
      <c r="G119">
        <v>57.116999999999997</v>
      </c>
      <c r="H119">
        <v>2.4575</v>
      </c>
    </row>
    <row r="120" spans="1:8">
      <c r="A120">
        <v>2268.2469999999998</v>
      </c>
      <c r="B120">
        <v>-49.387</v>
      </c>
      <c r="C120">
        <v>-49.348999999999997</v>
      </c>
      <c r="D120">
        <v>15.567</v>
      </c>
      <c r="E120">
        <v>152.20500000000001</v>
      </c>
      <c r="F120">
        <v>80</v>
      </c>
      <c r="G120">
        <v>59.311999999999998</v>
      </c>
      <c r="H120">
        <v>2.5977000000000001</v>
      </c>
    </row>
    <row r="121" spans="1:8">
      <c r="A121">
        <v>2268.877</v>
      </c>
      <c r="B121">
        <v>-49.48</v>
      </c>
      <c r="C121">
        <v>-49.44</v>
      </c>
      <c r="D121">
        <v>14.443</v>
      </c>
      <c r="E121">
        <v>157.79499999999999</v>
      </c>
      <c r="F121">
        <v>80</v>
      </c>
      <c r="G121">
        <v>57.19</v>
      </c>
      <c r="H121">
        <v>2.7688000000000001</v>
      </c>
    </row>
    <row r="122" spans="1:8">
      <c r="A122">
        <v>2269.4929999999999</v>
      </c>
      <c r="B122">
        <v>-49.566000000000003</v>
      </c>
      <c r="C122">
        <v>-49.524000000000001</v>
      </c>
      <c r="D122">
        <v>13.582000000000001</v>
      </c>
      <c r="E122">
        <v>161.00899999999999</v>
      </c>
      <c r="F122">
        <v>80</v>
      </c>
      <c r="G122">
        <v>58.82</v>
      </c>
      <c r="H122">
        <v>2.8725000000000001</v>
      </c>
    </row>
    <row r="123" spans="1:8">
      <c r="A123">
        <v>2270.1080000000002</v>
      </c>
      <c r="B123">
        <v>-49.643000000000001</v>
      </c>
      <c r="C123">
        <v>-49.598999999999997</v>
      </c>
      <c r="D123">
        <v>12.242000000000001</v>
      </c>
      <c r="E123">
        <v>162.483</v>
      </c>
      <c r="F123">
        <v>80</v>
      </c>
      <c r="G123">
        <v>58.796999999999997</v>
      </c>
      <c r="H123">
        <v>2.9216000000000002</v>
      </c>
    </row>
    <row r="124" spans="1:8">
      <c r="A124">
        <v>2270.7199999999998</v>
      </c>
      <c r="B124">
        <v>-49.710999999999999</v>
      </c>
      <c r="C124">
        <v>-49.664999999999999</v>
      </c>
      <c r="D124">
        <v>10.840999999999999</v>
      </c>
      <c r="E124">
        <v>163.995</v>
      </c>
      <c r="F124">
        <v>80</v>
      </c>
      <c r="G124">
        <v>58.274000000000001</v>
      </c>
      <c r="H124">
        <v>2.9731000000000001</v>
      </c>
    </row>
    <row r="125" spans="1:8">
      <c r="A125">
        <v>2271.337</v>
      </c>
      <c r="B125">
        <v>-49.779000000000003</v>
      </c>
      <c r="C125">
        <v>-49.731999999999999</v>
      </c>
      <c r="D125">
        <v>10.784000000000001</v>
      </c>
      <c r="E125">
        <v>164.07400000000001</v>
      </c>
      <c r="F125">
        <v>80</v>
      </c>
      <c r="G125">
        <v>56.637</v>
      </c>
      <c r="H125">
        <v>2.9754999999999998</v>
      </c>
    </row>
    <row r="126" spans="1:8">
      <c r="A126">
        <v>2271.9580000000001</v>
      </c>
      <c r="B126">
        <v>-49.857999999999997</v>
      </c>
      <c r="C126">
        <v>-49.808999999999997</v>
      </c>
      <c r="D126">
        <v>12.39</v>
      </c>
      <c r="E126">
        <v>165.79900000000001</v>
      </c>
      <c r="F126">
        <v>80</v>
      </c>
      <c r="G126">
        <v>58.850999999999999</v>
      </c>
      <c r="H126">
        <v>3.0348999999999999</v>
      </c>
    </row>
    <row r="127" spans="1:8">
      <c r="A127">
        <v>2272.578</v>
      </c>
      <c r="B127">
        <v>-49.942999999999998</v>
      </c>
      <c r="C127">
        <v>-49.890999999999998</v>
      </c>
      <c r="D127">
        <v>13.24</v>
      </c>
      <c r="E127">
        <v>166.23599999999999</v>
      </c>
      <c r="F127">
        <v>80</v>
      </c>
      <c r="G127">
        <v>55.814</v>
      </c>
      <c r="H127">
        <v>3.0507</v>
      </c>
    </row>
    <row r="128" spans="1:8">
      <c r="A128">
        <v>2273.201</v>
      </c>
      <c r="B128">
        <v>-50.011000000000003</v>
      </c>
      <c r="C128">
        <v>-49.957999999999998</v>
      </c>
      <c r="D128">
        <v>10.7</v>
      </c>
      <c r="E128">
        <v>166.62299999999999</v>
      </c>
      <c r="F128">
        <v>80</v>
      </c>
      <c r="G128">
        <v>57.820999999999998</v>
      </c>
      <c r="H128">
        <v>3.0642</v>
      </c>
    </row>
    <row r="129" spans="1:8">
      <c r="A129">
        <v>2273.8249999999998</v>
      </c>
      <c r="B129">
        <v>-50.063000000000002</v>
      </c>
      <c r="C129">
        <v>-50.009</v>
      </c>
      <c r="D129">
        <v>8.1660000000000004</v>
      </c>
      <c r="E129">
        <v>167.274</v>
      </c>
      <c r="F129">
        <v>80</v>
      </c>
      <c r="G129">
        <v>58.805999999999997</v>
      </c>
      <c r="H129">
        <v>3.0872000000000002</v>
      </c>
    </row>
    <row r="130" spans="1:8">
      <c r="A130">
        <v>2286.9059999999999</v>
      </c>
      <c r="B130">
        <v>-50.113</v>
      </c>
      <c r="C130">
        <v>-50.057000000000002</v>
      </c>
      <c r="D130">
        <v>0.373</v>
      </c>
      <c r="E130">
        <v>0.379</v>
      </c>
      <c r="F130">
        <v>80</v>
      </c>
      <c r="G130">
        <v>71.491</v>
      </c>
      <c r="H130">
        <v>3.8999999999999998E-3</v>
      </c>
    </row>
    <row r="131" spans="1:8">
      <c r="A131">
        <v>2289.0720000000001</v>
      </c>
      <c r="B131">
        <v>-50.165999999999997</v>
      </c>
      <c r="C131">
        <v>-50.107999999999997</v>
      </c>
      <c r="D131">
        <v>2.355</v>
      </c>
      <c r="E131">
        <v>110.593</v>
      </c>
      <c r="F131">
        <v>80</v>
      </c>
      <c r="G131">
        <v>63.139000000000003</v>
      </c>
      <c r="H131">
        <v>1.5894999999999999</v>
      </c>
    </row>
    <row r="132" spans="1:8">
      <c r="A132">
        <v>2290.6210000000001</v>
      </c>
      <c r="B132">
        <v>-50.225999999999999</v>
      </c>
      <c r="C132">
        <v>-50.167000000000002</v>
      </c>
      <c r="D132">
        <v>3.8069999999999999</v>
      </c>
      <c r="E132">
        <v>161.25899999999999</v>
      </c>
      <c r="F132">
        <v>80</v>
      </c>
      <c r="G132">
        <v>59.643000000000001</v>
      </c>
      <c r="H132">
        <v>2.8812000000000002</v>
      </c>
    </row>
    <row r="133" spans="1:8">
      <c r="A133">
        <v>2291.8690000000001</v>
      </c>
      <c r="B133">
        <v>-50.277999999999999</v>
      </c>
      <c r="C133">
        <v>-50.218000000000004</v>
      </c>
      <c r="D133">
        <v>4.048</v>
      </c>
      <c r="E133">
        <v>165.233</v>
      </c>
      <c r="F133">
        <v>80</v>
      </c>
      <c r="G133">
        <v>57.555</v>
      </c>
      <c r="H133">
        <v>3.0150999999999999</v>
      </c>
    </row>
    <row r="134" spans="1:8">
      <c r="A134">
        <v>2293.4259999999999</v>
      </c>
      <c r="B134">
        <v>-50.338999999999999</v>
      </c>
      <c r="C134">
        <v>-50.277000000000001</v>
      </c>
      <c r="D134">
        <v>3.8079999999999998</v>
      </c>
      <c r="E134">
        <v>165.66300000000001</v>
      </c>
      <c r="F134">
        <v>80</v>
      </c>
      <c r="G134">
        <v>57.905000000000001</v>
      </c>
      <c r="H134">
        <v>3.0301</v>
      </c>
    </row>
    <row r="135" spans="1:8">
      <c r="A135">
        <v>2294.9810000000002</v>
      </c>
      <c r="B135">
        <v>-50.396000000000001</v>
      </c>
      <c r="C135">
        <v>-50.332999999999998</v>
      </c>
      <c r="D135">
        <v>3.573</v>
      </c>
      <c r="E135">
        <v>166.77500000000001</v>
      </c>
      <c r="F135">
        <v>80</v>
      </c>
      <c r="G135">
        <v>60.14</v>
      </c>
      <c r="H135">
        <v>3.0697000000000001</v>
      </c>
    </row>
    <row r="136" spans="1:8">
      <c r="A136">
        <v>2296.5369999999998</v>
      </c>
      <c r="B136">
        <v>-50.453000000000003</v>
      </c>
      <c r="C136">
        <v>-50.389000000000003</v>
      </c>
      <c r="D136">
        <v>3.613</v>
      </c>
      <c r="E136">
        <v>165.93799999999999</v>
      </c>
      <c r="F136">
        <v>80</v>
      </c>
      <c r="G136">
        <v>56.426000000000002</v>
      </c>
      <c r="H136">
        <v>3.0396000000000001</v>
      </c>
    </row>
    <row r="137" spans="1:8">
      <c r="A137">
        <v>2298.0920000000001</v>
      </c>
      <c r="B137">
        <v>-50.515000000000001</v>
      </c>
      <c r="C137">
        <v>-50.448999999999998</v>
      </c>
      <c r="D137">
        <v>3.8860000000000001</v>
      </c>
      <c r="E137">
        <v>163.655</v>
      </c>
      <c r="F137">
        <v>80</v>
      </c>
      <c r="G137">
        <v>57.33</v>
      </c>
      <c r="H137">
        <v>2.9611999999999998</v>
      </c>
    </row>
    <row r="138" spans="1:8">
      <c r="A138">
        <v>2299.6489999999999</v>
      </c>
      <c r="B138">
        <v>-50.567999999999998</v>
      </c>
      <c r="C138">
        <v>-50.5</v>
      </c>
      <c r="D138">
        <v>3.258</v>
      </c>
      <c r="E138">
        <v>164.34399999999999</v>
      </c>
      <c r="F138">
        <v>80</v>
      </c>
      <c r="G138">
        <v>58.444000000000003</v>
      </c>
      <c r="H138">
        <v>2.9849999999999999</v>
      </c>
    </row>
    <row r="139" spans="1:8">
      <c r="A139">
        <v>12446.217000000001</v>
      </c>
      <c r="B139">
        <v>-50.56</v>
      </c>
      <c r="C139">
        <v>-50.558</v>
      </c>
      <c r="D139">
        <v>0</v>
      </c>
      <c r="E139">
        <v>143.17400000000001</v>
      </c>
      <c r="F139">
        <v>80</v>
      </c>
      <c r="G139">
        <v>57.655999999999999</v>
      </c>
      <c r="H139">
        <v>2.3418999999999999</v>
      </c>
    </row>
    <row r="140" spans="1:8">
      <c r="A140">
        <v>12446.838</v>
      </c>
      <c r="B140">
        <v>-50.622999999999998</v>
      </c>
      <c r="C140">
        <v>-50.619</v>
      </c>
      <c r="D140">
        <v>9.8989999999999991</v>
      </c>
      <c r="E140">
        <v>143.54900000000001</v>
      </c>
      <c r="F140">
        <v>80</v>
      </c>
      <c r="G140">
        <v>57.86</v>
      </c>
      <c r="H140">
        <v>2.3521999999999998</v>
      </c>
    </row>
    <row r="141" spans="1:8">
      <c r="A141">
        <v>12447.462</v>
      </c>
      <c r="B141">
        <v>-50.686</v>
      </c>
      <c r="C141">
        <v>-50.68</v>
      </c>
      <c r="D141">
        <v>9.7110000000000003</v>
      </c>
      <c r="E141">
        <v>143.90899999999999</v>
      </c>
      <c r="F141">
        <v>80</v>
      </c>
      <c r="G141">
        <v>58.055999999999997</v>
      </c>
      <c r="H141">
        <v>2.3616999999999999</v>
      </c>
    </row>
    <row r="142" spans="1:8">
      <c r="A142">
        <v>12448.084999999999</v>
      </c>
      <c r="B142">
        <v>-50.738999999999997</v>
      </c>
      <c r="C142">
        <v>-50.731999999999999</v>
      </c>
      <c r="D142">
        <v>8.2840000000000007</v>
      </c>
      <c r="E142">
        <v>143.363</v>
      </c>
      <c r="F142">
        <v>80</v>
      </c>
      <c r="G142">
        <v>57.811</v>
      </c>
      <c r="H142">
        <v>2.3473999999999999</v>
      </c>
    </row>
    <row r="143" spans="1:8">
      <c r="A143">
        <v>12448.703</v>
      </c>
      <c r="B143">
        <v>-50.792999999999999</v>
      </c>
      <c r="C143">
        <v>-50.783999999999999</v>
      </c>
      <c r="D143">
        <v>8.5060000000000002</v>
      </c>
      <c r="E143">
        <v>143.535</v>
      </c>
      <c r="F143">
        <v>80</v>
      </c>
      <c r="G143">
        <v>57.74</v>
      </c>
      <c r="H143">
        <v>2.3521999999999998</v>
      </c>
    </row>
    <row r="144" spans="1:8">
      <c r="A144">
        <v>12449.316999999999</v>
      </c>
      <c r="B144">
        <v>-50.857999999999997</v>
      </c>
      <c r="C144">
        <v>-50.847000000000001</v>
      </c>
      <c r="D144">
        <v>10.278</v>
      </c>
      <c r="E144">
        <v>144.185</v>
      </c>
      <c r="F144">
        <v>80</v>
      </c>
      <c r="G144">
        <v>57.531999999999996</v>
      </c>
      <c r="H144">
        <v>2.3696000000000002</v>
      </c>
    </row>
    <row r="145" spans="1:8">
      <c r="A145">
        <v>12449.93</v>
      </c>
      <c r="B145">
        <v>-50.923999999999999</v>
      </c>
      <c r="C145">
        <v>-50.911000000000001</v>
      </c>
      <c r="D145">
        <v>10.388999999999999</v>
      </c>
      <c r="E145">
        <v>142.80500000000001</v>
      </c>
      <c r="F145">
        <v>80</v>
      </c>
      <c r="G145">
        <v>57.817</v>
      </c>
      <c r="H145">
        <v>2.3323999999999998</v>
      </c>
    </row>
    <row r="146" spans="1:8">
      <c r="A146">
        <v>12450.544</v>
      </c>
      <c r="B146">
        <v>-50.98</v>
      </c>
      <c r="C146">
        <v>-50.966000000000001</v>
      </c>
      <c r="D146">
        <v>8.8849999999999998</v>
      </c>
      <c r="E146">
        <v>140.50899999999999</v>
      </c>
      <c r="F146">
        <v>80</v>
      </c>
      <c r="G146">
        <v>59.155999999999999</v>
      </c>
      <c r="H146">
        <v>2.2713999999999999</v>
      </c>
    </row>
    <row r="147" spans="1:8">
      <c r="A147">
        <v>12451.155000000001</v>
      </c>
      <c r="B147">
        <v>-51.030999999999999</v>
      </c>
      <c r="C147">
        <v>-51.015000000000001</v>
      </c>
      <c r="D147">
        <v>8.0879999999999992</v>
      </c>
      <c r="E147">
        <v>137.21799999999999</v>
      </c>
      <c r="F147">
        <v>80</v>
      </c>
      <c r="G147">
        <v>58.912999999999997</v>
      </c>
      <c r="H147">
        <v>2.1867000000000001</v>
      </c>
    </row>
    <row r="148" spans="1:8">
      <c r="A148">
        <v>12451.767</v>
      </c>
      <c r="B148">
        <v>-51.088000000000001</v>
      </c>
      <c r="C148">
        <v>-51.070999999999998</v>
      </c>
      <c r="D148">
        <v>9.0809999999999995</v>
      </c>
      <c r="E148">
        <v>131.608</v>
      </c>
      <c r="F148">
        <v>80</v>
      </c>
      <c r="G148">
        <v>59.165999999999997</v>
      </c>
      <c r="H148">
        <v>2.0480999999999998</v>
      </c>
    </row>
    <row r="149" spans="1:8">
      <c r="A149">
        <v>12452.38</v>
      </c>
      <c r="B149">
        <v>-51.151000000000003</v>
      </c>
      <c r="C149">
        <v>-51.131999999999998</v>
      </c>
      <c r="D149">
        <v>9.9499999999999993</v>
      </c>
      <c r="E149">
        <v>131.90299999999999</v>
      </c>
      <c r="F149">
        <v>80</v>
      </c>
      <c r="G149">
        <v>58.308999999999997</v>
      </c>
      <c r="H149">
        <v>2.0552000000000001</v>
      </c>
    </row>
    <row r="150" spans="1:8">
      <c r="A150">
        <v>12452.992</v>
      </c>
      <c r="B150">
        <v>-51.209000000000003</v>
      </c>
      <c r="C150">
        <v>-51.188000000000002</v>
      </c>
      <c r="D150">
        <v>9.2469999999999999</v>
      </c>
      <c r="E150">
        <v>139.37700000000001</v>
      </c>
      <c r="F150">
        <v>80</v>
      </c>
      <c r="G150">
        <v>57.402999999999999</v>
      </c>
      <c r="H150">
        <v>2.2421000000000002</v>
      </c>
    </row>
    <row r="151" spans="1:8">
      <c r="A151">
        <v>12453.605</v>
      </c>
      <c r="B151">
        <v>-51.265000000000001</v>
      </c>
      <c r="C151">
        <v>-51.243000000000002</v>
      </c>
      <c r="D151">
        <v>8.9</v>
      </c>
      <c r="E151">
        <v>140.65799999999999</v>
      </c>
      <c r="F151">
        <v>80</v>
      </c>
      <c r="G151">
        <v>58.173999999999999</v>
      </c>
      <c r="H151">
        <v>2.2753999999999999</v>
      </c>
    </row>
    <row r="152" spans="1:8">
      <c r="A152">
        <v>12454.217000000001</v>
      </c>
      <c r="B152">
        <v>-51.328000000000003</v>
      </c>
      <c r="C152">
        <v>-51.302999999999997</v>
      </c>
      <c r="D152">
        <v>9.8879999999999999</v>
      </c>
      <c r="E152">
        <v>139.042</v>
      </c>
      <c r="F152">
        <v>80</v>
      </c>
      <c r="G152">
        <v>58.158000000000001</v>
      </c>
      <c r="H152">
        <v>2.2334000000000001</v>
      </c>
    </row>
    <row r="153" spans="1:8">
      <c r="A153">
        <v>12454.831</v>
      </c>
      <c r="B153">
        <v>-51.396999999999998</v>
      </c>
      <c r="C153">
        <v>-51.371000000000002</v>
      </c>
      <c r="D153">
        <v>10.976000000000001</v>
      </c>
      <c r="E153">
        <v>136.626</v>
      </c>
      <c r="F153">
        <v>80</v>
      </c>
      <c r="G153">
        <v>58.582000000000001</v>
      </c>
      <c r="H153">
        <v>2.1716000000000002</v>
      </c>
    </row>
    <row r="154" spans="1:8">
      <c r="A154">
        <v>12455.444</v>
      </c>
      <c r="B154">
        <v>-51.469000000000001</v>
      </c>
      <c r="C154">
        <v>-51.44</v>
      </c>
      <c r="D154">
        <v>11.316000000000001</v>
      </c>
      <c r="E154">
        <v>136.73599999999999</v>
      </c>
      <c r="F154">
        <v>80</v>
      </c>
      <c r="G154">
        <v>57.829000000000001</v>
      </c>
      <c r="H154">
        <v>2.1747999999999998</v>
      </c>
    </row>
    <row r="155" spans="1:8">
      <c r="A155">
        <v>12456.058000000001</v>
      </c>
      <c r="B155">
        <v>-51.527999999999999</v>
      </c>
      <c r="C155">
        <v>-51.497</v>
      </c>
      <c r="D155">
        <v>9.3369999999999997</v>
      </c>
      <c r="E155">
        <v>141.41800000000001</v>
      </c>
      <c r="F155">
        <v>80</v>
      </c>
      <c r="G155">
        <v>57.570999999999998</v>
      </c>
      <c r="H155">
        <v>2.2951999999999999</v>
      </c>
    </row>
    <row r="156" spans="1:8">
      <c r="A156">
        <v>12456.975</v>
      </c>
      <c r="B156">
        <v>-51.594999999999999</v>
      </c>
      <c r="C156">
        <v>-51.563000000000002</v>
      </c>
      <c r="D156">
        <v>7.1680000000000001</v>
      </c>
      <c r="E156">
        <v>142.40899999999999</v>
      </c>
      <c r="F156">
        <v>80</v>
      </c>
      <c r="G156">
        <v>57.828000000000003</v>
      </c>
      <c r="H156">
        <v>2.3212999999999999</v>
      </c>
    </row>
    <row r="157" spans="1:8">
      <c r="A157">
        <v>12457.588</v>
      </c>
      <c r="B157">
        <v>-51.652000000000001</v>
      </c>
      <c r="C157">
        <v>-51.618000000000002</v>
      </c>
      <c r="D157">
        <v>8.9280000000000008</v>
      </c>
      <c r="E157">
        <v>145.559</v>
      </c>
      <c r="F157">
        <v>80</v>
      </c>
      <c r="G157">
        <v>57.515999999999998</v>
      </c>
      <c r="H157">
        <v>2.4068000000000001</v>
      </c>
    </row>
    <row r="158" spans="1:8">
      <c r="A158">
        <v>12458.201999999999</v>
      </c>
      <c r="B158">
        <v>-51.726999999999997</v>
      </c>
      <c r="C158">
        <v>-51.691000000000003</v>
      </c>
      <c r="D158">
        <v>11.923</v>
      </c>
      <c r="E158">
        <v>146.44</v>
      </c>
      <c r="F158">
        <v>80</v>
      </c>
      <c r="G158">
        <v>57.497999999999998</v>
      </c>
      <c r="H158">
        <v>2.4314</v>
      </c>
    </row>
    <row r="159" spans="1:8">
      <c r="A159">
        <v>12458.822</v>
      </c>
      <c r="B159">
        <v>-51.814999999999998</v>
      </c>
      <c r="C159">
        <v>-51.777000000000001</v>
      </c>
      <c r="D159">
        <v>13.829000000000001</v>
      </c>
      <c r="E159">
        <v>146.589</v>
      </c>
      <c r="F159">
        <v>80</v>
      </c>
      <c r="G159">
        <v>57.539000000000001</v>
      </c>
      <c r="H159">
        <v>2.4361000000000002</v>
      </c>
    </row>
    <row r="160" spans="1:8">
      <c r="A160">
        <v>12459.438</v>
      </c>
      <c r="B160">
        <v>-51.908000000000001</v>
      </c>
      <c r="C160">
        <v>-51.866</v>
      </c>
      <c r="D160">
        <v>14.566000000000001</v>
      </c>
      <c r="E160">
        <v>146.65700000000001</v>
      </c>
      <c r="F160">
        <v>80</v>
      </c>
      <c r="G160">
        <v>57.322000000000003</v>
      </c>
      <c r="H160">
        <v>2.4377</v>
      </c>
    </row>
    <row r="161" spans="1:8">
      <c r="A161">
        <v>12460.050999999999</v>
      </c>
      <c r="B161">
        <v>-52</v>
      </c>
      <c r="C161">
        <v>-51.956000000000003</v>
      </c>
      <c r="D161">
        <v>14.53</v>
      </c>
      <c r="E161">
        <v>147.51900000000001</v>
      </c>
      <c r="F161">
        <v>80</v>
      </c>
      <c r="G161">
        <v>57.418999999999997</v>
      </c>
      <c r="H161">
        <v>2.4622999999999999</v>
      </c>
    </row>
    <row r="162" spans="1:8">
      <c r="A162">
        <v>12460.663</v>
      </c>
      <c r="B162">
        <v>-52.088999999999999</v>
      </c>
      <c r="C162">
        <v>-52.042000000000002</v>
      </c>
      <c r="D162">
        <v>14.134</v>
      </c>
      <c r="E162">
        <v>146.46100000000001</v>
      </c>
      <c r="F162">
        <v>80</v>
      </c>
      <c r="G162">
        <v>57.595999999999997</v>
      </c>
      <c r="H162">
        <v>2.4321999999999999</v>
      </c>
    </row>
    <row r="163" spans="1:8">
      <c r="A163">
        <v>12461.276</v>
      </c>
      <c r="B163">
        <v>-52.174999999999997</v>
      </c>
      <c r="C163">
        <v>-52.125999999999998</v>
      </c>
      <c r="D163">
        <v>13.718</v>
      </c>
      <c r="E163">
        <v>147.72900000000001</v>
      </c>
      <c r="F163">
        <v>80</v>
      </c>
      <c r="G163">
        <v>57.344000000000001</v>
      </c>
      <c r="H163">
        <v>2.4678</v>
      </c>
    </row>
    <row r="164" spans="1:8">
      <c r="A164">
        <v>12461.888999999999</v>
      </c>
      <c r="B164">
        <v>-52.259</v>
      </c>
      <c r="C164">
        <v>-52.207999999999998</v>
      </c>
      <c r="D164">
        <v>13.284000000000001</v>
      </c>
      <c r="E164">
        <v>147.864</v>
      </c>
      <c r="F164">
        <v>80</v>
      </c>
      <c r="G164">
        <v>57.368000000000002</v>
      </c>
      <c r="H164">
        <v>2.4718</v>
      </c>
    </row>
    <row r="165" spans="1:8">
      <c r="A165">
        <v>12462.511</v>
      </c>
      <c r="B165">
        <v>-52.341000000000001</v>
      </c>
      <c r="C165">
        <v>-52.286999999999999</v>
      </c>
      <c r="D165">
        <v>12.728</v>
      </c>
      <c r="E165">
        <v>147.28100000000001</v>
      </c>
      <c r="F165">
        <v>80</v>
      </c>
      <c r="G165">
        <v>57.482999999999997</v>
      </c>
      <c r="H165">
        <v>2.4552</v>
      </c>
    </row>
    <row r="166" spans="1:8">
      <c r="A166">
        <v>12463.133</v>
      </c>
      <c r="B166">
        <v>-52.418999999999997</v>
      </c>
      <c r="C166">
        <v>-52.363</v>
      </c>
      <c r="D166">
        <v>12.223000000000001</v>
      </c>
      <c r="E166">
        <v>147.14099999999999</v>
      </c>
      <c r="F166">
        <v>80</v>
      </c>
      <c r="G166">
        <v>57.350999999999999</v>
      </c>
      <c r="H166">
        <v>2.4512</v>
      </c>
    </row>
    <row r="167" spans="1:8">
      <c r="A167">
        <v>12463.75</v>
      </c>
      <c r="B167">
        <v>-52.493000000000002</v>
      </c>
      <c r="C167">
        <v>-52.435000000000002</v>
      </c>
      <c r="D167">
        <v>11.661</v>
      </c>
      <c r="E167">
        <v>146.44300000000001</v>
      </c>
      <c r="F167">
        <v>80</v>
      </c>
      <c r="G167">
        <v>57.314</v>
      </c>
      <c r="H167">
        <v>2.4314</v>
      </c>
    </row>
    <row r="168" spans="1:8">
      <c r="A168">
        <v>12464.371999999999</v>
      </c>
      <c r="B168">
        <v>-52.564999999999998</v>
      </c>
      <c r="C168">
        <v>-52.505000000000003</v>
      </c>
      <c r="D168">
        <v>11.25</v>
      </c>
      <c r="E168">
        <v>146.523</v>
      </c>
      <c r="F168">
        <v>80</v>
      </c>
      <c r="G168">
        <v>57.347999999999999</v>
      </c>
      <c r="H168">
        <v>2.4338000000000002</v>
      </c>
    </row>
    <row r="169" spans="1:8">
      <c r="A169">
        <v>12464.991</v>
      </c>
      <c r="B169">
        <v>-52.640999999999998</v>
      </c>
      <c r="C169">
        <v>-52.578000000000003</v>
      </c>
      <c r="D169">
        <v>11.868</v>
      </c>
      <c r="E169">
        <v>147.274</v>
      </c>
      <c r="F169">
        <v>80</v>
      </c>
      <c r="G169">
        <v>57.569000000000003</v>
      </c>
      <c r="H169">
        <v>2.4552</v>
      </c>
    </row>
    <row r="170" spans="1:8">
      <c r="A170">
        <v>12465.611999999999</v>
      </c>
      <c r="B170">
        <v>-52.716999999999999</v>
      </c>
      <c r="C170">
        <v>-52.652000000000001</v>
      </c>
      <c r="D170">
        <v>11.89</v>
      </c>
      <c r="E170">
        <v>145.52199999999999</v>
      </c>
      <c r="F170">
        <v>80</v>
      </c>
      <c r="G170">
        <v>57.484999999999999</v>
      </c>
      <c r="H170">
        <v>2.4060000000000001</v>
      </c>
    </row>
    <row r="171" spans="1:8">
      <c r="A171">
        <v>12466.235000000001</v>
      </c>
      <c r="B171">
        <v>-52.790999999999997</v>
      </c>
      <c r="C171">
        <v>-52.723999999999997</v>
      </c>
      <c r="D171">
        <v>11.561</v>
      </c>
      <c r="E171">
        <v>147.155</v>
      </c>
      <c r="F171">
        <v>80</v>
      </c>
      <c r="G171">
        <v>57.213000000000001</v>
      </c>
      <c r="H171">
        <v>2.452</v>
      </c>
    </row>
    <row r="172" spans="1:8">
      <c r="A172">
        <v>12466.859</v>
      </c>
      <c r="B172">
        <v>-52.860999999999997</v>
      </c>
      <c r="C172">
        <v>-52.790999999999997</v>
      </c>
      <c r="D172">
        <v>10.786</v>
      </c>
      <c r="E172">
        <v>147.488</v>
      </c>
      <c r="F172">
        <v>80</v>
      </c>
      <c r="G172">
        <v>57.43</v>
      </c>
      <c r="H172">
        <v>2.4607000000000001</v>
      </c>
    </row>
    <row r="173" spans="1:8">
      <c r="A173">
        <v>12467.476000000001</v>
      </c>
      <c r="B173">
        <v>-52.920999999999999</v>
      </c>
      <c r="C173">
        <v>-52.848999999999997</v>
      </c>
      <c r="D173">
        <v>9.43</v>
      </c>
      <c r="E173">
        <v>147.59200000000001</v>
      </c>
      <c r="F173">
        <v>80</v>
      </c>
      <c r="G173">
        <v>57.259</v>
      </c>
      <c r="H173">
        <v>2.4639000000000002</v>
      </c>
    </row>
    <row r="174" spans="1:8">
      <c r="A174">
        <v>12468.396000000001</v>
      </c>
      <c r="B174">
        <v>-52.972999999999999</v>
      </c>
      <c r="C174">
        <v>-52.9</v>
      </c>
      <c r="D174">
        <v>5.49</v>
      </c>
      <c r="E174">
        <v>147.78100000000001</v>
      </c>
      <c r="F174">
        <v>80</v>
      </c>
      <c r="G174">
        <v>57.42</v>
      </c>
      <c r="H174">
        <v>2.4693999999999998</v>
      </c>
    </row>
    <row r="175" spans="1:8">
      <c r="A175">
        <v>12562.898999999999</v>
      </c>
      <c r="B175">
        <v>-52.957999999999998</v>
      </c>
      <c r="C175">
        <v>-52.957000000000001</v>
      </c>
      <c r="D175">
        <v>0</v>
      </c>
      <c r="E175">
        <v>139.94900000000001</v>
      </c>
      <c r="F175">
        <v>100</v>
      </c>
      <c r="G175">
        <v>58.209000000000003</v>
      </c>
      <c r="H175">
        <v>2.5470000000000002</v>
      </c>
    </row>
    <row r="176" spans="1:8">
      <c r="A176">
        <v>12563.511</v>
      </c>
      <c r="B176">
        <v>-53.017000000000003</v>
      </c>
      <c r="C176">
        <v>-53.015000000000001</v>
      </c>
      <c r="D176">
        <v>9.4649999999999999</v>
      </c>
      <c r="E176">
        <v>141.35</v>
      </c>
      <c r="F176">
        <v>100</v>
      </c>
      <c r="G176">
        <v>57.841999999999999</v>
      </c>
      <c r="H176">
        <v>2.5952999999999999</v>
      </c>
    </row>
    <row r="177" spans="1:8">
      <c r="A177">
        <v>12564.126</v>
      </c>
      <c r="B177">
        <v>-53.081000000000003</v>
      </c>
      <c r="C177">
        <v>-53.079000000000001</v>
      </c>
      <c r="D177">
        <v>10.343</v>
      </c>
      <c r="E177">
        <v>142.91200000000001</v>
      </c>
      <c r="F177">
        <v>100</v>
      </c>
      <c r="G177">
        <v>57.978999999999999</v>
      </c>
      <c r="H177">
        <v>2.65</v>
      </c>
    </row>
    <row r="178" spans="1:8">
      <c r="A178">
        <v>12564.752</v>
      </c>
      <c r="B178">
        <v>-53.145000000000003</v>
      </c>
      <c r="C178">
        <v>-53.142000000000003</v>
      </c>
      <c r="D178">
        <v>10.138</v>
      </c>
      <c r="E178">
        <v>143.50200000000001</v>
      </c>
      <c r="F178">
        <v>100</v>
      </c>
      <c r="G178">
        <v>57.719000000000001</v>
      </c>
      <c r="H178">
        <v>2.6705999999999999</v>
      </c>
    </row>
    <row r="179" spans="1:8">
      <c r="A179">
        <v>12565.370999999999</v>
      </c>
      <c r="B179">
        <v>-53.206000000000003</v>
      </c>
      <c r="C179">
        <v>-53.201999999999998</v>
      </c>
      <c r="D179">
        <v>9.718</v>
      </c>
      <c r="E179">
        <v>143.99</v>
      </c>
      <c r="F179">
        <v>100</v>
      </c>
      <c r="G179">
        <v>57.75</v>
      </c>
      <c r="H179">
        <v>2.6888000000000001</v>
      </c>
    </row>
    <row r="180" spans="1:8">
      <c r="A180">
        <v>12565.982</v>
      </c>
      <c r="B180">
        <v>-53.264000000000003</v>
      </c>
      <c r="C180">
        <v>-53.26</v>
      </c>
      <c r="D180">
        <v>9.3759999999999994</v>
      </c>
      <c r="E180">
        <v>143.03399999999999</v>
      </c>
      <c r="F180">
        <v>100</v>
      </c>
      <c r="G180">
        <v>57.468000000000004</v>
      </c>
      <c r="H180">
        <v>2.6539000000000001</v>
      </c>
    </row>
    <row r="181" spans="1:8">
      <c r="A181">
        <v>12566.597</v>
      </c>
      <c r="B181">
        <v>-53.317</v>
      </c>
      <c r="C181">
        <v>-53.313000000000002</v>
      </c>
      <c r="D181">
        <v>8.6029999999999998</v>
      </c>
      <c r="E181">
        <v>143.33600000000001</v>
      </c>
      <c r="F181">
        <v>100</v>
      </c>
      <c r="G181">
        <v>57.771999999999998</v>
      </c>
      <c r="H181">
        <v>2.665</v>
      </c>
    </row>
    <row r="182" spans="1:8">
      <c r="A182">
        <v>12567.21</v>
      </c>
      <c r="B182">
        <v>-53.372</v>
      </c>
      <c r="C182">
        <v>-53.366</v>
      </c>
      <c r="D182">
        <v>8.7390000000000008</v>
      </c>
      <c r="E182">
        <v>144.226</v>
      </c>
      <c r="F182">
        <v>100</v>
      </c>
      <c r="G182">
        <v>57.816000000000003</v>
      </c>
      <c r="H182">
        <v>2.6966999999999999</v>
      </c>
    </row>
    <row r="183" spans="1:8">
      <c r="A183">
        <v>12567.822</v>
      </c>
      <c r="B183">
        <v>-53.427</v>
      </c>
      <c r="C183">
        <v>-53.420999999999999</v>
      </c>
      <c r="D183">
        <v>8.8689999999999998</v>
      </c>
      <c r="E183">
        <v>145.28</v>
      </c>
      <c r="F183">
        <v>100</v>
      </c>
      <c r="G183">
        <v>57.52</v>
      </c>
      <c r="H183">
        <v>2.7355</v>
      </c>
    </row>
    <row r="184" spans="1:8">
      <c r="A184">
        <v>12568.436</v>
      </c>
      <c r="B184">
        <v>-53.478999999999999</v>
      </c>
      <c r="C184">
        <v>-53.472999999999999</v>
      </c>
      <c r="D184">
        <v>8.5030000000000001</v>
      </c>
      <c r="E184">
        <v>145.286</v>
      </c>
      <c r="F184">
        <v>100</v>
      </c>
      <c r="G184">
        <v>57.561999999999998</v>
      </c>
      <c r="H184">
        <v>2.7355</v>
      </c>
    </row>
    <row r="185" spans="1:8">
      <c r="A185">
        <v>12569.046</v>
      </c>
      <c r="B185">
        <v>-53.533000000000001</v>
      </c>
      <c r="C185">
        <v>-53.526000000000003</v>
      </c>
      <c r="D185">
        <v>8.6989999999999998</v>
      </c>
      <c r="E185">
        <v>144.505</v>
      </c>
      <c r="F185">
        <v>100</v>
      </c>
      <c r="G185">
        <v>57.369</v>
      </c>
      <c r="H185">
        <v>2.7069999999999999</v>
      </c>
    </row>
    <row r="186" spans="1:8">
      <c r="A186">
        <v>12569.657999999999</v>
      </c>
      <c r="B186">
        <v>-53.591000000000001</v>
      </c>
      <c r="C186">
        <v>-53.582999999999998</v>
      </c>
      <c r="D186">
        <v>9.3879999999999999</v>
      </c>
      <c r="E186">
        <v>144.76599999999999</v>
      </c>
      <c r="F186">
        <v>100</v>
      </c>
      <c r="G186">
        <v>57.706000000000003</v>
      </c>
      <c r="H186">
        <v>2.7164999999999999</v>
      </c>
    </row>
    <row r="187" spans="1:8">
      <c r="A187">
        <v>12570.267</v>
      </c>
      <c r="B187">
        <v>-53.652000000000001</v>
      </c>
      <c r="C187">
        <v>-53.643999999999998</v>
      </c>
      <c r="D187">
        <v>9.9239999999999995</v>
      </c>
      <c r="E187">
        <v>145.30600000000001</v>
      </c>
      <c r="F187">
        <v>100</v>
      </c>
      <c r="G187">
        <v>57.546999999999997</v>
      </c>
      <c r="H187">
        <v>2.7363</v>
      </c>
    </row>
    <row r="188" spans="1:8">
      <c r="A188">
        <v>12570.88</v>
      </c>
      <c r="B188">
        <v>-53.715000000000003</v>
      </c>
      <c r="C188">
        <v>-53.706000000000003</v>
      </c>
      <c r="D188">
        <v>10.121</v>
      </c>
      <c r="E188">
        <v>145.51</v>
      </c>
      <c r="F188">
        <v>100</v>
      </c>
      <c r="G188">
        <v>57.237000000000002</v>
      </c>
      <c r="H188">
        <v>2.7442000000000002</v>
      </c>
    </row>
    <row r="189" spans="1:8">
      <c r="A189">
        <v>12571.493</v>
      </c>
      <c r="B189">
        <v>-53.779000000000003</v>
      </c>
      <c r="C189">
        <v>-53.768000000000001</v>
      </c>
      <c r="D189">
        <v>10.228999999999999</v>
      </c>
      <c r="E189">
        <v>144.672</v>
      </c>
      <c r="F189">
        <v>100</v>
      </c>
      <c r="G189">
        <v>57.555</v>
      </c>
      <c r="H189">
        <v>2.7132999999999998</v>
      </c>
    </row>
    <row r="190" spans="1:8">
      <c r="A190">
        <v>12572.107</v>
      </c>
      <c r="B190">
        <v>-53.841000000000001</v>
      </c>
      <c r="C190">
        <v>-53.83</v>
      </c>
      <c r="D190">
        <v>10.098000000000001</v>
      </c>
      <c r="E190">
        <v>146.10499999999999</v>
      </c>
      <c r="F190">
        <v>100</v>
      </c>
      <c r="G190">
        <v>57.753999999999998</v>
      </c>
      <c r="H190">
        <v>2.7656000000000001</v>
      </c>
    </row>
    <row r="191" spans="1:8">
      <c r="A191">
        <v>12572.718000000001</v>
      </c>
      <c r="B191">
        <v>-53.905999999999999</v>
      </c>
      <c r="C191">
        <v>-53.895000000000003</v>
      </c>
      <c r="D191">
        <v>10.552</v>
      </c>
      <c r="E191">
        <v>144.50299999999999</v>
      </c>
      <c r="F191">
        <v>100</v>
      </c>
      <c r="G191">
        <v>57.71</v>
      </c>
      <c r="H191">
        <v>2.7069999999999999</v>
      </c>
    </row>
    <row r="192" spans="1:8">
      <c r="A192">
        <v>12573.329</v>
      </c>
      <c r="B192">
        <v>-53.969000000000001</v>
      </c>
      <c r="C192">
        <v>-53.957000000000001</v>
      </c>
      <c r="D192">
        <v>10.175000000000001</v>
      </c>
      <c r="E192">
        <v>145.24</v>
      </c>
      <c r="F192">
        <v>100</v>
      </c>
      <c r="G192">
        <v>57.444000000000003</v>
      </c>
      <c r="H192">
        <v>2.7339000000000002</v>
      </c>
    </row>
    <row r="193" spans="1:8">
      <c r="A193">
        <v>12573.941000000001</v>
      </c>
      <c r="B193">
        <v>-54.024999999999999</v>
      </c>
      <c r="C193">
        <v>-54.012</v>
      </c>
      <c r="D193">
        <v>9.0210000000000008</v>
      </c>
      <c r="E193">
        <v>146.46700000000001</v>
      </c>
      <c r="F193">
        <v>100</v>
      </c>
      <c r="G193">
        <v>57.587000000000003</v>
      </c>
      <c r="H193">
        <v>2.7791000000000001</v>
      </c>
    </row>
    <row r="194" spans="1:8">
      <c r="A194">
        <v>12574.864</v>
      </c>
      <c r="B194">
        <v>-54.094000000000001</v>
      </c>
      <c r="C194">
        <v>-54.08</v>
      </c>
      <c r="D194">
        <v>7.3520000000000003</v>
      </c>
      <c r="E194">
        <v>146.393</v>
      </c>
      <c r="F194">
        <v>100</v>
      </c>
      <c r="G194">
        <v>57.47</v>
      </c>
      <c r="H194">
        <v>2.7766999999999999</v>
      </c>
    </row>
    <row r="195" spans="1:8">
      <c r="A195">
        <v>12575.798000000001</v>
      </c>
      <c r="B195">
        <v>-54.152000000000001</v>
      </c>
      <c r="C195">
        <v>-54.137999999999998</v>
      </c>
      <c r="D195">
        <v>6.1589999999999998</v>
      </c>
      <c r="E195">
        <v>146.08500000000001</v>
      </c>
      <c r="F195">
        <v>100</v>
      </c>
      <c r="G195">
        <v>57.389000000000003</v>
      </c>
      <c r="H195">
        <v>2.7648000000000001</v>
      </c>
    </row>
    <row r="196" spans="1:8">
      <c r="A196">
        <v>12576.732</v>
      </c>
      <c r="B196">
        <v>-54.207999999999998</v>
      </c>
      <c r="C196">
        <v>-54.192999999999998</v>
      </c>
      <c r="D196">
        <v>5.8959999999999999</v>
      </c>
      <c r="E196">
        <v>147.18299999999999</v>
      </c>
      <c r="F196">
        <v>100</v>
      </c>
      <c r="G196">
        <v>57.287999999999997</v>
      </c>
      <c r="H196">
        <v>2.806</v>
      </c>
    </row>
    <row r="197" spans="1:8">
      <c r="A197">
        <v>12577.665000000001</v>
      </c>
      <c r="B197">
        <v>-54.268999999999998</v>
      </c>
      <c r="C197">
        <v>-54.253999999999998</v>
      </c>
      <c r="D197">
        <v>6.5209999999999999</v>
      </c>
      <c r="E197">
        <v>145.99299999999999</v>
      </c>
      <c r="F197">
        <v>100</v>
      </c>
      <c r="G197">
        <v>57.442999999999998</v>
      </c>
      <c r="H197">
        <v>2.7616999999999998</v>
      </c>
    </row>
    <row r="198" spans="1:8">
      <c r="A198">
        <v>12578.597</v>
      </c>
      <c r="B198">
        <v>-54.34</v>
      </c>
      <c r="C198">
        <v>-54.323</v>
      </c>
      <c r="D198">
        <v>7.4960000000000004</v>
      </c>
      <c r="E198">
        <v>146.69200000000001</v>
      </c>
      <c r="F198">
        <v>100</v>
      </c>
      <c r="G198">
        <v>57.234999999999999</v>
      </c>
      <c r="H198">
        <v>2.7875999999999999</v>
      </c>
    </row>
    <row r="199" spans="1:8">
      <c r="A199">
        <v>12579.218999999999</v>
      </c>
      <c r="B199">
        <v>-54.393999999999998</v>
      </c>
      <c r="C199">
        <v>-54.377000000000002</v>
      </c>
      <c r="D199">
        <v>8.5419999999999998</v>
      </c>
      <c r="E199">
        <v>146.44499999999999</v>
      </c>
      <c r="F199">
        <v>100</v>
      </c>
      <c r="G199">
        <v>57.48</v>
      </c>
      <c r="H199">
        <v>2.7783000000000002</v>
      </c>
    </row>
    <row r="200" spans="1:8">
      <c r="A200">
        <v>12579.843999999999</v>
      </c>
      <c r="B200">
        <v>-54.453000000000003</v>
      </c>
      <c r="C200">
        <v>-54.435000000000002</v>
      </c>
      <c r="D200">
        <v>9.3629999999999995</v>
      </c>
      <c r="E200">
        <v>146.869</v>
      </c>
      <c r="F200">
        <v>100</v>
      </c>
      <c r="G200">
        <v>57.64</v>
      </c>
      <c r="H200">
        <v>2.7940999999999998</v>
      </c>
    </row>
    <row r="201" spans="1:8">
      <c r="A201">
        <v>12580.458000000001</v>
      </c>
      <c r="B201">
        <v>-54.512999999999998</v>
      </c>
      <c r="C201">
        <v>-54.494</v>
      </c>
      <c r="D201">
        <v>9.6300000000000008</v>
      </c>
      <c r="E201">
        <v>147.239</v>
      </c>
      <c r="F201">
        <v>100</v>
      </c>
      <c r="G201">
        <v>57.436999999999998</v>
      </c>
      <c r="H201">
        <v>2.8083999999999998</v>
      </c>
    </row>
    <row r="202" spans="1:8">
      <c r="A202">
        <v>12581.072</v>
      </c>
      <c r="B202">
        <v>-54.572000000000003</v>
      </c>
      <c r="C202">
        <v>-54.552999999999997</v>
      </c>
      <c r="D202">
        <v>9.6110000000000007</v>
      </c>
      <c r="E202">
        <v>145.76</v>
      </c>
      <c r="F202">
        <v>100</v>
      </c>
      <c r="G202">
        <v>57.686</v>
      </c>
      <c r="H202">
        <v>2.7528999999999999</v>
      </c>
    </row>
    <row r="203" spans="1:8">
      <c r="A203">
        <v>12581.694</v>
      </c>
      <c r="B203">
        <v>-54.631999999999998</v>
      </c>
      <c r="C203">
        <v>-54.612000000000002</v>
      </c>
      <c r="D203">
        <v>9.4960000000000004</v>
      </c>
      <c r="E203">
        <v>145.84100000000001</v>
      </c>
      <c r="F203">
        <v>100</v>
      </c>
      <c r="G203">
        <v>57.3</v>
      </c>
      <c r="H203">
        <v>2.7561</v>
      </c>
    </row>
    <row r="204" spans="1:8">
      <c r="A204">
        <v>12582.315000000001</v>
      </c>
      <c r="B204">
        <v>-54.692</v>
      </c>
      <c r="C204">
        <v>-54.670999999999999</v>
      </c>
      <c r="D204">
        <v>9.5180000000000007</v>
      </c>
      <c r="E204">
        <v>147.006</v>
      </c>
      <c r="F204">
        <v>100</v>
      </c>
      <c r="G204">
        <v>57.524999999999999</v>
      </c>
      <c r="H204">
        <v>2.7989999999999999</v>
      </c>
    </row>
    <row r="205" spans="1:8">
      <c r="A205">
        <v>12582.937</v>
      </c>
      <c r="B205">
        <v>-54.749000000000002</v>
      </c>
      <c r="C205">
        <v>-54.728000000000002</v>
      </c>
      <c r="D205">
        <v>9.1150000000000002</v>
      </c>
      <c r="E205">
        <v>146.65100000000001</v>
      </c>
      <c r="F205">
        <v>100</v>
      </c>
      <c r="G205">
        <v>57.481000000000002</v>
      </c>
      <c r="H205">
        <v>2.7862</v>
      </c>
    </row>
    <row r="206" spans="1:8">
      <c r="A206">
        <v>12583.556</v>
      </c>
      <c r="B206">
        <v>-54.805</v>
      </c>
      <c r="C206">
        <v>-54.783000000000001</v>
      </c>
      <c r="D206">
        <v>8.8859999999999992</v>
      </c>
      <c r="E206">
        <v>147.56200000000001</v>
      </c>
      <c r="F206">
        <v>100</v>
      </c>
      <c r="G206">
        <v>57.277999999999999</v>
      </c>
      <c r="H206">
        <v>2.8210999999999999</v>
      </c>
    </row>
    <row r="207" spans="1:8">
      <c r="A207">
        <v>12584.182000000001</v>
      </c>
      <c r="B207">
        <v>-54.86</v>
      </c>
      <c r="C207">
        <v>-54.837000000000003</v>
      </c>
      <c r="D207">
        <v>8.68</v>
      </c>
      <c r="E207">
        <v>147.26400000000001</v>
      </c>
      <c r="F207">
        <v>100</v>
      </c>
      <c r="G207">
        <v>57.453000000000003</v>
      </c>
      <c r="H207">
        <v>2.8092000000000001</v>
      </c>
    </row>
    <row r="208" spans="1:8">
      <c r="A208">
        <v>12584.804</v>
      </c>
      <c r="B208">
        <v>-54.915999999999997</v>
      </c>
      <c r="C208">
        <v>-54.893000000000001</v>
      </c>
      <c r="D208">
        <v>8.8770000000000007</v>
      </c>
      <c r="E208">
        <v>147.30000000000001</v>
      </c>
      <c r="F208">
        <v>100</v>
      </c>
      <c r="G208">
        <v>57.328000000000003</v>
      </c>
      <c r="H208">
        <v>2.8108</v>
      </c>
    </row>
    <row r="209" spans="1:8">
      <c r="A209">
        <v>12585.425999999999</v>
      </c>
      <c r="B209">
        <v>-54.972000000000001</v>
      </c>
      <c r="C209">
        <v>-54.948</v>
      </c>
      <c r="D209">
        <v>8.91</v>
      </c>
      <c r="E209">
        <v>147.78200000000001</v>
      </c>
      <c r="F209">
        <v>100</v>
      </c>
      <c r="G209">
        <v>57.378</v>
      </c>
      <c r="H209">
        <v>2.8290000000000002</v>
      </c>
    </row>
    <row r="210" spans="1:8">
      <c r="A210">
        <v>12586.047</v>
      </c>
      <c r="B210">
        <v>-55.027000000000001</v>
      </c>
      <c r="C210">
        <v>-55.003</v>
      </c>
      <c r="D210">
        <v>8.8170000000000002</v>
      </c>
      <c r="E210">
        <v>148.125</v>
      </c>
      <c r="F210">
        <v>100</v>
      </c>
      <c r="G210">
        <v>57.076000000000001</v>
      </c>
      <c r="H210">
        <v>2.8424</v>
      </c>
    </row>
    <row r="211" spans="1:8">
      <c r="A211">
        <v>12586.668</v>
      </c>
      <c r="B211">
        <v>-55.084000000000003</v>
      </c>
      <c r="C211">
        <v>-55.058999999999997</v>
      </c>
      <c r="D211">
        <v>9.0030000000000001</v>
      </c>
      <c r="E211">
        <v>148.24600000000001</v>
      </c>
      <c r="F211">
        <v>100</v>
      </c>
      <c r="G211">
        <v>57.11</v>
      </c>
      <c r="H211">
        <v>2.8464</v>
      </c>
    </row>
    <row r="212" spans="1:8">
      <c r="A212">
        <v>12587.291999999999</v>
      </c>
      <c r="B212">
        <v>-55.14</v>
      </c>
      <c r="C212">
        <v>-55.113999999999997</v>
      </c>
      <c r="D212">
        <v>8.9359999999999999</v>
      </c>
      <c r="E212">
        <v>149.22200000000001</v>
      </c>
      <c r="F212">
        <v>100</v>
      </c>
      <c r="G212">
        <v>56.933</v>
      </c>
      <c r="H212">
        <v>2.8843999999999999</v>
      </c>
    </row>
    <row r="213" spans="1:8">
      <c r="A213">
        <v>12587.912</v>
      </c>
      <c r="B213">
        <v>-55.198</v>
      </c>
      <c r="C213">
        <v>-55.170999999999999</v>
      </c>
      <c r="D213">
        <v>9.1509999999999998</v>
      </c>
      <c r="E213">
        <v>148.428</v>
      </c>
      <c r="F213">
        <v>100</v>
      </c>
      <c r="G213">
        <v>57.42</v>
      </c>
      <c r="H213">
        <v>2.8534999999999999</v>
      </c>
    </row>
    <row r="214" spans="1:8">
      <c r="A214">
        <v>12588.534</v>
      </c>
      <c r="B214">
        <v>-55.256999999999998</v>
      </c>
      <c r="C214">
        <v>-55.23</v>
      </c>
      <c r="D214">
        <v>9.5030000000000001</v>
      </c>
      <c r="E214">
        <v>148.16499999999999</v>
      </c>
      <c r="F214">
        <v>100</v>
      </c>
      <c r="G214">
        <v>57.311</v>
      </c>
      <c r="H214">
        <v>2.8439999999999999</v>
      </c>
    </row>
    <row r="215" spans="1:8">
      <c r="A215">
        <v>12589.154</v>
      </c>
      <c r="B215">
        <v>-55.320999999999998</v>
      </c>
      <c r="C215">
        <v>-55.292999999999999</v>
      </c>
      <c r="D215">
        <v>10.074999999999999</v>
      </c>
      <c r="E215">
        <v>149.23400000000001</v>
      </c>
      <c r="F215">
        <v>100</v>
      </c>
      <c r="G215">
        <v>57.128999999999998</v>
      </c>
      <c r="H215">
        <v>2.8852000000000002</v>
      </c>
    </row>
    <row r="216" spans="1:8">
      <c r="A216">
        <v>12589.776</v>
      </c>
      <c r="B216">
        <v>-55.383000000000003</v>
      </c>
      <c r="C216">
        <v>-55.354999999999997</v>
      </c>
      <c r="D216">
        <v>9.9849999999999994</v>
      </c>
      <c r="E216">
        <v>149.13900000000001</v>
      </c>
      <c r="F216">
        <v>100</v>
      </c>
      <c r="G216">
        <v>57.148000000000003</v>
      </c>
      <c r="H216">
        <v>2.8812000000000002</v>
      </c>
    </row>
    <row r="217" spans="1:8">
      <c r="A217">
        <v>12590.4</v>
      </c>
      <c r="B217">
        <v>-55.445999999999998</v>
      </c>
      <c r="C217">
        <v>-55.417000000000002</v>
      </c>
      <c r="D217">
        <v>9.8759999999999994</v>
      </c>
      <c r="E217">
        <v>149.46100000000001</v>
      </c>
      <c r="F217">
        <v>100</v>
      </c>
      <c r="G217">
        <v>57.280999999999999</v>
      </c>
      <c r="H217">
        <v>2.8938999999999999</v>
      </c>
    </row>
    <row r="218" spans="1:8">
      <c r="A218">
        <v>12591.022000000001</v>
      </c>
      <c r="B218">
        <v>-55.506999999999998</v>
      </c>
      <c r="C218">
        <v>-55.476999999999997</v>
      </c>
      <c r="D218">
        <v>9.6999999999999993</v>
      </c>
      <c r="E218">
        <v>149.268</v>
      </c>
      <c r="F218">
        <v>100</v>
      </c>
      <c r="G218">
        <v>57.057000000000002</v>
      </c>
      <c r="H218">
        <v>2.8860000000000001</v>
      </c>
    </row>
    <row r="219" spans="1:8">
      <c r="A219">
        <v>12591.65</v>
      </c>
      <c r="B219">
        <v>-55.566000000000003</v>
      </c>
      <c r="C219">
        <v>-55.534999999999997</v>
      </c>
      <c r="D219">
        <v>9.2479999999999993</v>
      </c>
      <c r="E219">
        <v>149.34200000000001</v>
      </c>
      <c r="F219">
        <v>100</v>
      </c>
      <c r="G219">
        <v>57.247999999999998</v>
      </c>
      <c r="H219">
        <v>2.8892000000000002</v>
      </c>
    </row>
    <row r="220" spans="1:8">
      <c r="A220">
        <v>12592.272999999999</v>
      </c>
      <c r="B220">
        <v>-55.622999999999998</v>
      </c>
      <c r="C220">
        <v>-55.591999999999999</v>
      </c>
      <c r="D220">
        <v>9.1140000000000008</v>
      </c>
      <c r="E220">
        <v>149.238</v>
      </c>
      <c r="F220">
        <v>100</v>
      </c>
      <c r="G220">
        <v>57.021999999999998</v>
      </c>
      <c r="H220">
        <v>2.8852000000000002</v>
      </c>
    </row>
    <row r="221" spans="1:8">
      <c r="A221">
        <v>12592.913</v>
      </c>
      <c r="B221">
        <v>-55.679000000000002</v>
      </c>
      <c r="C221">
        <v>-55.646999999999998</v>
      </c>
      <c r="D221">
        <v>8.6760000000000002</v>
      </c>
      <c r="E221">
        <v>148.98099999999999</v>
      </c>
      <c r="F221">
        <v>100</v>
      </c>
      <c r="G221">
        <v>57.048000000000002</v>
      </c>
      <c r="H221">
        <v>2.8740000000000001</v>
      </c>
    </row>
    <row r="222" spans="1:8">
      <c r="A222">
        <v>12593.538</v>
      </c>
      <c r="B222">
        <v>-55.732999999999997</v>
      </c>
      <c r="C222">
        <v>-55.701000000000001</v>
      </c>
      <c r="D222">
        <v>8.5860000000000003</v>
      </c>
      <c r="E222">
        <v>150.21299999999999</v>
      </c>
      <c r="F222">
        <v>100</v>
      </c>
      <c r="G222">
        <v>56.904000000000003</v>
      </c>
      <c r="H222">
        <v>2.9232</v>
      </c>
    </row>
    <row r="223" spans="1:8">
      <c r="A223">
        <v>12594.471</v>
      </c>
      <c r="B223">
        <v>-55.807000000000002</v>
      </c>
      <c r="C223">
        <v>-55.774000000000001</v>
      </c>
      <c r="D223">
        <v>7.8179999999999996</v>
      </c>
      <c r="E223">
        <v>149.98400000000001</v>
      </c>
      <c r="F223">
        <v>100</v>
      </c>
      <c r="G223">
        <v>57.104999999999997</v>
      </c>
      <c r="H223">
        <v>2.9140000000000001</v>
      </c>
    </row>
    <row r="224" spans="1:8">
      <c r="A224">
        <v>12595.405000000001</v>
      </c>
      <c r="B224">
        <v>-55.881999999999998</v>
      </c>
      <c r="C224">
        <v>-55.847999999999999</v>
      </c>
      <c r="D224">
        <v>7.9420000000000002</v>
      </c>
      <c r="E224">
        <v>150.00899999999999</v>
      </c>
      <c r="F224">
        <v>100</v>
      </c>
      <c r="G224">
        <v>57.045999999999999</v>
      </c>
      <c r="H224">
        <v>2.9152999999999998</v>
      </c>
    </row>
    <row r="225" spans="1:8">
      <c r="A225">
        <v>12596.026</v>
      </c>
      <c r="B225">
        <v>-55.933999999999997</v>
      </c>
      <c r="C225">
        <v>-55.899000000000001</v>
      </c>
      <c r="D225">
        <v>8.2260000000000009</v>
      </c>
      <c r="E225">
        <v>150.11000000000001</v>
      </c>
      <c r="F225">
        <v>100</v>
      </c>
      <c r="G225">
        <v>56.962000000000003</v>
      </c>
      <c r="H225">
        <v>2.9192999999999998</v>
      </c>
    </row>
    <row r="226" spans="1:8">
      <c r="A226">
        <v>12596.65</v>
      </c>
      <c r="B226">
        <v>-55.988999999999997</v>
      </c>
      <c r="C226">
        <v>-55.953000000000003</v>
      </c>
      <c r="D226">
        <v>8.6449999999999996</v>
      </c>
      <c r="E226">
        <v>149.30699999999999</v>
      </c>
      <c r="F226">
        <v>100</v>
      </c>
      <c r="G226">
        <v>56.832999999999998</v>
      </c>
      <c r="H226">
        <v>2.8875999999999999</v>
      </c>
    </row>
    <row r="227" spans="1:8">
      <c r="A227">
        <v>12597.262000000001</v>
      </c>
      <c r="B227">
        <v>-56.046999999999997</v>
      </c>
      <c r="C227">
        <v>-56.011000000000003</v>
      </c>
      <c r="D227">
        <v>9.42</v>
      </c>
      <c r="E227">
        <v>149.89599999999999</v>
      </c>
      <c r="F227">
        <v>100</v>
      </c>
      <c r="G227">
        <v>56.854999999999997</v>
      </c>
      <c r="H227">
        <v>2.9113000000000002</v>
      </c>
    </row>
    <row r="228" spans="1:8">
      <c r="A228">
        <v>12597.873</v>
      </c>
      <c r="B228">
        <v>-56.103999999999999</v>
      </c>
      <c r="C228">
        <v>-56.067</v>
      </c>
      <c r="D228">
        <v>9.2219999999999995</v>
      </c>
      <c r="E228">
        <v>150.142</v>
      </c>
      <c r="F228">
        <v>100</v>
      </c>
      <c r="G228">
        <v>57.167999999999999</v>
      </c>
      <c r="H228">
        <v>2.9207999999999998</v>
      </c>
    </row>
    <row r="229" spans="1:8">
      <c r="A229">
        <v>12598.491</v>
      </c>
      <c r="B229">
        <v>-56.16</v>
      </c>
      <c r="C229">
        <v>-56.122999999999998</v>
      </c>
      <c r="D229">
        <v>8.9909999999999997</v>
      </c>
      <c r="E229">
        <v>150.65799999999999</v>
      </c>
      <c r="F229">
        <v>100</v>
      </c>
      <c r="G229">
        <v>57.25</v>
      </c>
      <c r="H229">
        <v>2.9413999999999998</v>
      </c>
    </row>
    <row r="230" spans="1:8">
      <c r="A230">
        <v>12599.103999999999</v>
      </c>
      <c r="B230">
        <v>-56.212000000000003</v>
      </c>
      <c r="C230">
        <v>-56.173999999999999</v>
      </c>
      <c r="D230">
        <v>8.4450000000000003</v>
      </c>
      <c r="E230">
        <v>151.87799999999999</v>
      </c>
      <c r="F230">
        <v>100</v>
      </c>
      <c r="G230">
        <v>57.148000000000003</v>
      </c>
      <c r="H230">
        <v>2.9904999999999999</v>
      </c>
    </row>
    <row r="231" spans="1:8">
      <c r="A231">
        <v>12599.717000000001</v>
      </c>
      <c r="B231">
        <v>-56.264000000000003</v>
      </c>
      <c r="C231">
        <v>-56.225000000000001</v>
      </c>
      <c r="D231">
        <v>8.2449999999999992</v>
      </c>
      <c r="E231">
        <v>151.69</v>
      </c>
      <c r="F231">
        <v>100</v>
      </c>
      <c r="G231">
        <v>56.866</v>
      </c>
      <c r="H231">
        <v>2.9826000000000001</v>
      </c>
    </row>
    <row r="232" spans="1:8">
      <c r="A232">
        <v>12600.338</v>
      </c>
      <c r="B232">
        <v>-56.314999999999998</v>
      </c>
      <c r="C232">
        <v>-56.276000000000003</v>
      </c>
      <c r="D232">
        <v>8.218</v>
      </c>
      <c r="E232">
        <v>150.35599999999999</v>
      </c>
      <c r="F232">
        <v>100</v>
      </c>
      <c r="G232">
        <v>56.924999999999997</v>
      </c>
      <c r="H232">
        <v>2.9287999999999998</v>
      </c>
    </row>
    <row r="233" spans="1:8">
      <c r="A233">
        <v>12601.268</v>
      </c>
      <c r="B233">
        <v>-56.389000000000003</v>
      </c>
      <c r="C233">
        <v>-56.348999999999997</v>
      </c>
      <c r="D233">
        <v>7.8239999999999998</v>
      </c>
      <c r="E233">
        <v>150.85300000000001</v>
      </c>
      <c r="F233">
        <v>100</v>
      </c>
      <c r="G233">
        <v>57.057000000000002</v>
      </c>
      <c r="H233">
        <v>2.9485999999999999</v>
      </c>
    </row>
    <row r="234" spans="1:8">
      <c r="A234">
        <v>12602.203</v>
      </c>
      <c r="B234">
        <v>-56.460999999999999</v>
      </c>
      <c r="C234">
        <v>-56.42</v>
      </c>
      <c r="D234">
        <v>7.6609999999999996</v>
      </c>
      <c r="E234">
        <v>151.55500000000001</v>
      </c>
      <c r="F234">
        <v>100</v>
      </c>
      <c r="G234">
        <v>57.078000000000003</v>
      </c>
      <c r="H234">
        <v>2.9771000000000001</v>
      </c>
    </row>
    <row r="235" spans="1:8">
      <c r="A235">
        <v>12602.823</v>
      </c>
      <c r="B235">
        <v>-56.514000000000003</v>
      </c>
      <c r="C235">
        <v>-56.472999999999999</v>
      </c>
      <c r="D235">
        <v>8.4480000000000004</v>
      </c>
      <c r="E235">
        <v>151.15100000000001</v>
      </c>
      <c r="F235">
        <v>100</v>
      </c>
      <c r="G235">
        <v>57.018999999999998</v>
      </c>
      <c r="H235">
        <v>2.9611999999999998</v>
      </c>
    </row>
    <row r="236" spans="1:8">
      <c r="A236">
        <v>12603.448</v>
      </c>
      <c r="B236">
        <v>-56.567999999999998</v>
      </c>
      <c r="C236">
        <v>-56.524999999999999</v>
      </c>
      <c r="D236">
        <v>8.4369999999999994</v>
      </c>
      <c r="E236">
        <v>151.102</v>
      </c>
      <c r="F236">
        <v>100</v>
      </c>
      <c r="G236">
        <v>56.933999999999997</v>
      </c>
      <c r="H236">
        <v>2.9588999999999999</v>
      </c>
    </row>
    <row r="237" spans="1:8">
      <c r="A237">
        <v>12604.061</v>
      </c>
      <c r="B237">
        <v>-56.619</v>
      </c>
      <c r="C237">
        <v>-56.576000000000001</v>
      </c>
      <c r="D237">
        <v>8.2750000000000004</v>
      </c>
      <c r="E237">
        <v>151.02199999999999</v>
      </c>
      <c r="F237">
        <v>100</v>
      </c>
      <c r="G237">
        <v>56.933</v>
      </c>
      <c r="H237">
        <v>2.9557000000000002</v>
      </c>
    </row>
    <row r="238" spans="1:8">
      <c r="A238">
        <v>12604.986999999999</v>
      </c>
      <c r="B238">
        <v>-56.692</v>
      </c>
      <c r="C238">
        <v>-56.648000000000003</v>
      </c>
      <c r="D238">
        <v>7.7640000000000002</v>
      </c>
      <c r="E238">
        <v>151.99299999999999</v>
      </c>
      <c r="F238">
        <v>100</v>
      </c>
      <c r="G238">
        <v>57.067</v>
      </c>
      <c r="H238">
        <v>2.9952999999999999</v>
      </c>
    </row>
    <row r="239" spans="1:8">
      <c r="A239">
        <v>12605.93</v>
      </c>
      <c r="B239">
        <v>-56.765000000000001</v>
      </c>
      <c r="C239">
        <v>-56.72</v>
      </c>
      <c r="D239">
        <v>7.6429999999999998</v>
      </c>
      <c r="E239">
        <v>151.33799999999999</v>
      </c>
      <c r="F239">
        <v>100</v>
      </c>
      <c r="G239">
        <v>56.798999999999999</v>
      </c>
      <c r="H239">
        <v>2.9683999999999999</v>
      </c>
    </row>
    <row r="240" spans="1:8">
      <c r="A240">
        <v>12606.867</v>
      </c>
      <c r="B240">
        <v>-56.838999999999999</v>
      </c>
      <c r="C240">
        <v>-56.793999999999997</v>
      </c>
      <c r="D240">
        <v>7.8419999999999996</v>
      </c>
      <c r="E240">
        <v>150.34200000000001</v>
      </c>
      <c r="F240">
        <v>100</v>
      </c>
      <c r="G240">
        <v>56.945999999999998</v>
      </c>
      <c r="H240">
        <v>2.9287999999999998</v>
      </c>
    </row>
    <row r="241" spans="1:8">
      <c r="A241">
        <v>12607.489</v>
      </c>
      <c r="B241">
        <v>-56.889000000000003</v>
      </c>
      <c r="C241">
        <v>-56.844000000000001</v>
      </c>
      <c r="D241">
        <v>8.0329999999999995</v>
      </c>
      <c r="E241">
        <v>150.42699999999999</v>
      </c>
      <c r="F241">
        <v>100</v>
      </c>
      <c r="G241">
        <v>56.954999999999998</v>
      </c>
      <c r="H241">
        <v>2.9319000000000002</v>
      </c>
    </row>
    <row r="242" spans="1:8">
      <c r="A242">
        <v>12608.111999999999</v>
      </c>
      <c r="B242">
        <v>-56.939</v>
      </c>
      <c r="C242">
        <v>-56.893000000000001</v>
      </c>
      <c r="D242">
        <v>7.952</v>
      </c>
      <c r="E242">
        <v>151.06299999999999</v>
      </c>
      <c r="F242">
        <v>100</v>
      </c>
      <c r="G242">
        <v>56.786999999999999</v>
      </c>
      <c r="H242">
        <v>2.9573</v>
      </c>
    </row>
    <row r="243" spans="1:8">
      <c r="A243">
        <v>12609.041999999999</v>
      </c>
      <c r="B243">
        <v>-57.011000000000003</v>
      </c>
      <c r="C243">
        <v>-56.963999999999999</v>
      </c>
      <c r="D243">
        <v>7.6159999999999997</v>
      </c>
      <c r="E243">
        <v>152.09399999999999</v>
      </c>
      <c r="F243">
        <v>100</v>
      </c>
      <c r="G243">
        <v>56.832000000000001</v>
      </c>
      <c r="H243">
        <v>2.9992999999999999</v>
      </c>
    </row>
    <row r="244" spans="1:8">
      <c r="A244">
        <v>12609.977000000001</v>
      </c>
      <c r="B244">
        <v>-57.08</v>
      </c>
      <c r="C244">
        <v>-57.031999999999996</v>
      </c>
      <c r="D244">
        <v>7.2770000000000001</v>
      </c>
      <c r="E244">
        <v>152</v>
      </c>
      <c r="F244">
        <v>100</v>
      </c>
      <c r="G244">
        <v>56.841999999999999</v>
      </c>
      <c r="H244">
        <v>2.9952999999999999</v>
      </c>
    </row>
    <row r="245" spans="1:8">
      <c r="A245">
        <v>12610.912</v>
      </c>
      <c r="B245">
        <v>-57.15</v>
      </c>
      <c r="C245">
        <v>-57.101999999999997</v>
      </c>
      <c r="D245">
        <v>7.44</v>
      </c>
      <c r="E245">
        <v>151.74799999999999</v>
      </c>
      <c r="F245">
        <v>100</v>
      </c>
      <c r="G245">
        <v>56.927999999999997</v>
      </c>
      <c r="H245">
        <v>2.9849999999999999</v>
      </c>
    </row>
    <row r="246" spans="1:8">
      <c r="A246">
        <v>12611.84</v>
      </c>
      <c r="B246">
        <v>-57.218000000000004</v>
      </c>
      <c r="C246">
        <v>-57.168999999999997</v>
      </c>
      <c r="D246">
        <v>7.2549999999999999</v>
      </c>
      <c r="E246">
        <v>151.09899999999999</v>
      </c>
      <c r="F246">
        <v>100</v>
      </c>
      <c r="G246">
        <v>56.893999999999998</v>
      </c>
      <c r="H246">
        <v>2.9588999999999999</v>
      </c>
    </row>
    <row r="247" spans="1:8">
      <c r="A247">
        <v>12612.759</v>
      </c>
      <c r="B247">
        <v>-57.280999999999999</v>
      </c>
      <c r="C247">
        <v>-57.23</v>
      </c>
      <c r="D247">
        <v>6.68</v>
      </c>
      <c r="E247">
        <v>152.31200000000001</v>
      </c>
      <c r="F247">
        <v>100</v>
      </c>
      <c r="G247">
        <v>56.801000000000002</v>
      </c>
      <c r="H247">
        <v>3.008</v>
      </c>
    </row>
    <row r="248" spans="1:8">
      <c r="A248">
        <v>12613.679</v>
      </c>
      <c r="B248">
        <v>-57.341999999999999</v>
      </c>
      <c r="C248">
        <v>-57.290999999999997</v>
      </c>
      <c r="D248">
        <v>6.6459999999999999</v>
      </c>
      <c r="E248">
        <v>152.08000000000001</v>
      </c>
      <c r="F248">
        <v>100</v>
      </c>
      <c r="G248">
        <v>56.927999999999997</v>
      </c>
      <c r="H248">
        <v>2.9984999999999999</v>
      </c>
    </row>
    <row r="249" spans="1:8">
      <c r="A249">
        <v>12614.596</v>
      </c>
      <c r="B249">
        <v>-57.402999999999999</v>
      </c>
      <c r="C249">
        <v>-57.350999999999999</v>
      </c>
      <c r="D249">
        <v>6.5049999999999999</v>
      </c>
      <c r="E249">
        <v>151.75299999999999</v>
      </c>
      <c r="F249">
        <v>100</v>
      </c>
      <c r="G249">
        <v>56.933</v>
      </c>
      <c r="H249">
        <v>2.9849999999999999</v>
      </c>
    </row>
    <row r="250" spans="1:8">
      <c r="A250">
        <v>12615.517</v>
      </c>
      <c r="B250">
        <v>-57.460999999999999</v>
      </c>
      <c r="C250">
        <v>-57.408000000000001</v>
      </c>
      <c r="D250">
        <v>6.2160000000000002</v>
      </c>
      <c r="E250">
        <v>152.25200000000001</v>
      </c>
      <c r="F250">
        <v>100</v>
      </c>
      <c r="G250">
        <v>56.728999999999999</v>
      </c>
      <c r="H250">
        <v>3.0055999999999998</v>
      </c>
    </row>
    <row r="251" spans="1:8">
      <c r="A251">
        <v>12616.434999999999</v>
      </c>
      <c r="B251">
        <v>-57.518999999999998</v>
      </c>
      <c r="C251">
        <v>-57.466000000000001</v>
      </c>
      <c r="D251">
        <v>6.3040000000000003</v>
      </c>
      <c r="E251">
        <v>152.03700000000001</v>
      </c>
      <c r="F251">
        <v>100</v>
      </c>
      <c r="G251">
        <v>56.820999999999998</v>
      </c>
      <c r="H251">
        <v>2.9969000000000001</v>
      </c>
    </row>
    <row r="252" spans="1:8">
      <c r="A252">
        <v>12617.353999999999</v>
      </c>
      <c r="B252">
        <v>-57.575000000000003</v>
      </c>
      <c r="C252">
        <v>-57.521000000000001</v>
      </c>
      <c r="D252">
        <v>6.0149999999999997</v>
      </c>
      <c r="E252">
        <v>152.88</v>
      </c>
      <c r="F252">
        <v>100</v>
      </c>
      <c r="G252">
        <v>56.929000000000002</v>
      </c>
      <c r="H252">
        <v>3.0316999999999998</v>
      </c>
    </row>
    <row r="253" spans="1:8">
      <c r="A253">
        <v>12618.275</v>
      </c>
      <c r="B253">
        <v>-57.631</v>
      </c>
      <c r="C253">
        <v>-57.576000000000001</v>
      </c>
      <c r="D253">
        <v>5.9649999999999999</v>
      </c>
      <c r="E253">
        <v>152.43799999999999</v>
      </c>
      <c r="F253">
        <v>100</v>
      </c>
      <c r="G253">
        <v>56.9</v>
      </c>
      <c r="H253">
        <v>3.0129999999999999</v>
      </c>
    </row>
    <row r="254" spans="1:8">
      <c r="A254">
        <v>12619.192999999999</v>
      </c>
      <c r="B254">
        <v>-57.692999999999998</v>
      </c>
      <c r="C254">
        <v>-57.637999999999998</v>
      </c>
      <c r="D254">
        <v>6.7080000000000002</v>
      </c>
      <c r="E254">
        <v>152.14500000000001</v>
      </c>
      <c r="F254">
        <v>100</v>
      </c>
      <c r="G254">
        <v>56.997</v>
      </c>
      <c r="H254">
        <v>3.0007999999999999</v>
      </c>
    </row>
    <row r="255" spans="1:8">
      <c r="A255">
        <v>12620.114</v>
      </c>
      <c r="B255">
        <v>-57.756</v>
      </c>
      <c r="C255">
        <v>-57.7</v>
      </c>
      <c r="D255">
        <v>6.7590000000000003</v>
      </c>
      <c r="E255">
        <v>152.62200000000001</v>
      </c>
      <c r="F255">
        <v>100</v>
      </c>
      <c r="G255">
        <v>56.646999999999998</v>
      </c>
      <c r="H255">
        <v>3.0206</v>
      </c>
    </row>
    <row r="256" spans="1:8">
      <c r="A256">
        <v>12621.031999999999</v>
      </c>
      <c r="B256">
        <v>-57.822000000000003</v>
      </c>
      <c r="C256">
        <v>-57.765000000000001</v>
      </c>
      <c r="D256">
        <v>7.0910000000000002</v>
      </c>
      <c r="E256">
        <v>152.84100000000001</v>
      </c>
      <c r="F256">
        <v>100</v>
      </c>
      <c r="G256">
        <v>56.902000000000001</v>
      </c>
      <c r="H256">
        <v>3.02</v>
      </c>
    </row>
    <row r="257" spans="1:8">
      <c r="A257">
        <v>12621.951999999999</v>
      </c>
      <c r="B257">
        <v>-57.883000000000003</v>
      </c>
      <c r="C257">
        <v>-57.826000000000001</v>
      </c>
      <c r="D257">
        <v>6.5629999999999997</v>
      </c>
      <c r="E257">
        <v>151.70099999999999</v>
      </c>
      <c r="F257">
        <v>100</v>
      </c>
      <c r="G257">
        <v>56.796999999999997</v>
      </c>
      <c r="H257">
        <v>2.9834000000000001</v>
      </c>
    </row>
    <row r="258" spans="1:8">
      <c r="A258">
        <v>12622.87</v>
      </c>
      <c r="B258">
        <v>-57.935000000000002</v>
      </c>
      <c r="C258">
        <v>-57.878</v>
      </c>
      <c r="D258">
        <v>5.6619999999999999</v>
      </c>
      <c r="E258">
        <v>152.756</v>
      </c>
      <c r="F258">
        <v>100</v>
      </c>
      <c r="G258">
        <v>56.701000000000001</v>
      </c>
      <c r="H258">
        <v>3.0261999999999998</v>
      </c>
    </row>
    <row r="259" spans="1:8">
      <c r="A259">
        <v>12624.094999999999</v>
      </c>
      <c r="B259">
        <v>-57.999000000000002</v>
      </c>
      <c r="C259">
        <v>-57.94</v>
      </c>
      <c r="D259">
        <v>5.0970000000000004</v>
      </c>
      <c r="E259">
        <v>153.76400000000001</v>
      </c>
      <c r="F259">
        <v>100</v>
      </c>
      <c r="G259">
        <v>56.817</v>
      </c>
      <c r="H259">
        <v>3.0682</v>
      </c>
    </row>
    <row r="260" spans="1:8">
      <c r="A260">
        <v>12625.322</v>
      </c>
      <c r="B260">
        <v>-58.058999999999997</v>
      </c>
      <c r="C260">
        <v>-58</v>
      </c>
      <c r="D260">
        <v>4.8789999999999996</v>
      </c>
      <c r="E260">
        <v>152.744</v>
      </c>
      <c r="F260">
        <v>100</v>
      </c>
      <c r="G260">
        <v>56.923000000000002</v>
      </c>
      <c r="H260">
        <v>3.0253999999999999</v>
      </c>
    </row>
    <row r="261" spans="1:8">
      <c r="A261">
        <v>12764.882</v>
      </c>
      <c r="B261">
        <v>-58.054000000000002</v>
      </c>
      <c r="C261">
        <v>-58.052</v>
      </c>
      <c r="D261">
        <v>0</v>
      </c>
      <c r="E261">
        <v>144.017</v>
      </c>
      <c r="F261">
        <v>100</v>
      </c>
      <c r="G261">
        <v>57.594000000000001</v>
      </c>
      <c r="H261">
        <v>3.0564</v>
      </c>
    </row>
    <row r="262" spans="1:8">
      <c r="A262">
        <v>12765.802</v>
      </c>
      <c r="B262">
        <v>-58.104999999999997</v>
      </c>
      <c r="C262">
        <v>-58.100999999999999</v>
      </c>
      <c r="D262">
        <v>5.3449999999999998</v>
      </c>
      <c r="E262">
        <v>144.73099999999999</v>
      </c>
      <c r="F262">
        <v>100</v>
      </c>
      <c r="G262">
        <v>57.780999999999999</v>
      </c>
      <c r="H262">
        <v>3.0851999999999999</v>
      </c>
    </row>
    <row r="263" spans="1:8">
      <c r="A263">
        <v>12767.029</v>
      </c>
      <c r="B263">
        <v>-58.167999999999999</v>
      </c>
      <c r="C263">
        <v>-58.162999999999997</v>
      </c>
      <c r="D263">
        <v>5.0309999999999997</v>
      </c>
      <c r="E263">
        <v>144.036</v>
      </c>
      <c r="F263">
        <v>100</v>
      </c>
      <c r="G263">
        <v>57.417999999999999</v>
      </c>
      <c r="H263">
        <v>3.0572999999999997</v>
      </c>
    </row>
    <row r="264" spans="1:8">
      <c r="A264">
        <v>12768.254000000001</v>
      </c>
      <c r="B264">
        <v>-58.234000000000002</v>
      </c>
      <c r="C264">
        <v>-58.226999999999997</v>
      </c>
      <c r="D264">
        <v>5.1920000000000002</v>
      </c>
      <c r="E264">
        <v>144.77000000000001</v>
      </c>
      <c r="F264">
        <v>100</v>
      </c>
      <c r="G264">
        <v>57.503</v>
      </c>
      <c r="H264">
        <v>3.0870000000000002</v>
      </c>
    </row>
    <row r="265" spans="1:8">
      <c r="A265">
        <v>12769.174000000001</v>
      </c>
      <c r="B265">
        <v>-58.287999999999997</v>
      </c>
      <c r="C265">
        <v>-58.277999999999999</v>
      </c>
      <c r="D265">
        <v>5.6379999999999999</v>
      </c>
      <c r="E265">
        <v>145.749</v>
      </c>
      <c r="F265">
        <v>100</v>
      </c>
      <c r="G265">
        <v>57.44</v>
      </c>
      <c r="H265">
        <v>3.1284000000000001</v>
      </c>
    </row>
    <row r="266" spans="1:8">
      <c r="A266">
        <v>12770.093999999999</v>
      </c>
      <c r="B266">
        <v>-58.338999999999999</v>
      </c>
      <c r="C266">
        <v>-58.328000000000003</v>
      </c>
      <c r="D266">
        <v>5.4379999999999997</v>
      </c>
      <c r="E266">
        <v>144.76</v>
      </c>
      <c r="F266">
        <v>100</v>
      </c>
      <c r="G266">
        <v>57.673999999999999</v>
      </c>
      <c r="H266">
        <v>3.0870000000000002</v>
      </c>
    </row>
    <row r="267" spans="1:8">
      <c r="A267">
        <v>12771.319</v>
      </c>
      <c r="B267">
        <v>-58.405999999999999</v>
      </c>
      <c r="C267">
        <v>-58.393000000000001</v>
      </c>
      <c r="D267">
        <v>5.23</v>
      </c>
      <c r="E267">
        <v>145.989</v>
      </c>
      <c r="F267">
        <v>100</v>
      </c>
      <c r="G267">
        <v>57.646000000000001</v>
      </c>
      <c r="H267">
        <v>3.1383000000000001</v>
      </c>
    </row>
    <row r="268" spans="1:8">
      <c r="A268">
        <v>12772.254000000001</v>
      </c>
      <c r="B268">
        <v>-58.463000000000001</v>
      </c>
      <c r="C268">
        <v>-58.448</v>
      </c>
      <c r="D268">
        <v>5.9269999999999996</v>
      </c>
      <c r="E268">
        <v>146.102</v>
      </c>
      <c r="F268">
        <v>100</v>
      </c>
      <c r="G268">
        <v>57.540999999999997</v>
      </c>
      <c r="H268">
        <v>3.1428000000000003</v>
      </c>
    </row>
    <row r="269" spans="1:8">
      <c r="A269">
        <v>12773.172</v>
      </c>
      <c r="B269">
        <v>-58.521999999999998</v>
      </c>
      <c r="C269">
        <v>-58.505000000000003</v>
      </c>
      <c r="D269">
        <v>6.2549999999999999</v>
      </c>
      <c r="E269">
        <v>145.751</v>
      </c>
      <c r="F269">
        <v>100</v>
      </c>
      <c r="G269">
        <v>57.234000000000002</v>
      </c>
      <c r="H269">
        <v>3.1284000000000001</v>
      </c>
    </row>
    <row r="270" spans="1:8">
      <c r="A270">
        <v>12774.093000000001</v>
      </c>
      <c r="B270">
        <v>-58.582000000000001</v>
      </c>
      <c r="C270">
        <v>-58.563000000000002</v>
      </c>
      <c r="D270">
        <v>6.31</v>
      </c>
      <c r="E270">
        <v>146.81200000000001</v>
      </c>
      <c r="F270">
        <v>100</v>
      </c>
      <c r="G270">
        <v>57.454000000000001</v>
      </c>
      <c r="H270">
        <v>3.1734</v>
      </c>
    </row>
    <row r="271" spans="1:8">
      <c r="A271">
        <v>12775.014999999999</v>
      </c>
      <c r="B271">
        <v>-58.643999999999998</v>
      </c>
      <c r="C271">
        <v>-58.622999999999998</v>
      </c>
      <c r="D271">
        <v>6.4820000000000002</v>
      </c>
      <c r="E271">
        <v>147.155</v>
      </c>
      <c r="F271">
        <v>100</v>
      </c>
      <c r="G271">
        <v>57.44</v>
      </c>
      <c r="H271">
        <v>3.1877999999999997</v>
      </c>
    </row>
    <row r="272" spans="1:8">
      <c r="A272">
        <v>12775.933999999999</v>
      </c>
      <c r="B272">
        <v>-58.707000000000001</v>
      </c>
      <c r="C272">
        <v>-58.683999999999997</v>
      </c>
      <c r="D272">
        <v>6.633</v>
      </c>
      <c r="E272">
        <v>147.60400000000001</v>
      </c>
      <c r="F272">
        <v>100</v>
      </c>
      <c r="G272">
        <v>57.46</v>
      </c>
      <c r="H272">
        <v>3.2076000000000002</v>
      </c>
    </row>
    <row r="273" spans="1:8">
      <c r="A273">
        <v>12776.853999999999</v>
      </c>
      <c r="B273">
        <v>-58.77</v>
      </c>
      <c r="C273">
        <v>-58.744999999999997</v>
      </c>
      <c r="D273">
        <v>6.6079999999999997</v>
      </c>
      <c r="E273">
        <v>146.71100000000001</v>
      </c>
      <c r="F273">
        <v>100</v>
      </c>
      <c r="G273">
        <v>57.363999999999997</v>
      </c>
      <c r="H273">
        <v>3.1688999999999998</v>
      </c>
    </row>
    <row r="274" spans="1:8">
      <c r="A274">
        <v>12777.779</v>
      </c>
      <c r="B274">
        <v>-58.835999999999999</v>
      </c>
      <c r="C274">
        <v>-58.808999999999997</v>
      </c>
      <c r="D274">
        <v>6.9640000000000004</v>
      </c>
      <c r="E274">
        <v>147.43100000000001</v>
      </c>
      <c r="F274">
        <v>100</v>
      </c>
      <c r="G274">
        <v>57.414999999999999</v>
      </c>
      <c r="H274">
        <v>3.1995</v>
      </c>
    </row>
    <row r="275" spans="1:8">
      <c r="A275">
        <v>12778.712</v>
      </c>
      <c r="B275">
        <v>-58.905999999999999</v>
      </c>
      <c r="C275">
        <v>-58.875999999999998</v>
      </c>
      <c r="D275">
        <v>7.1790000000000003</v>
      </c>
      <c r="E275">
        <v>147.983</v>
      </c>
      <c r="F275">
        <v>100</v>
      </c>
      <c r="G275">
        <v>57.079000000000001</v>
      </c>
      <c r="H275">
        <v>3.2237999999999998</v>
      </c>
    </row>
    <row r="276" spans="1:8">
      <c r="A276">
        <v>12779.64</v>
      </c>
      <c r="B276">
        <v>-58.975000000000001</v>
      </c>
      <c r="C276">
        <v>-58.942999999999998</v>
      </c>
      <c r="D276">
        <v>7.22</v>
      </c>
      <c r="E276">
        <v>147.82300000000001</v>
      </c>
      <c r="F276">
        <v>100</v>
      </c>
      <c r="G276">
        <v>57.186999999999998</v>
      </c>
      <c r="H276">
        <v>3.2166000000000001</v>
      </c>
    </row>
    <row r="277" spans="1:8">
      <c r="A277">
        <v>12780.562</v>
      </c>
      <c r="B277">
        <v>-59.042999999999999</v>
      </c>
      <c r="C277">
        <v>-59.01</v>
      </c>
      <c r="D277">
        <v>7.1840000000000002</v>
      </c>
      <c r="E277">
        <v>147.708</v>
      </c>
      <c r="F277">
        <v>100</v>
      </c>
      <c r="G277">
        <v>57.203000000000003</v>
      </c>
      <c r="H277">
        <v>3.2121</v>
      </c>
    </row>
    <row r="278" spans="1:8">
      <c r="A278">
        <v>12781.486999999999</v>
      </c>
      <c r="B278">
        <v>-59.110999999999997</v>
      </c>
      <c r="C278">
        <v>-59.075000000000003</v>
      </c>
      <c r="D278">
        <v>7.1150000000000002</v>
      </c>
      <c r="E278">
        <v>147.65100000000001</v>
      </c>
      <c r="F278">
        <v>100</v>
      </c>
      <c r="G278">
        <v>57.503999999999998</v>
      </c>
      <c r="H278">
        <v>3.0093999999999999</v>
      </c>
    </row>
    <row r="279" spans="1:8">
      <c r="A279">
        <v>12782.409</v>
      </c>
      <c r="B279">
        <v>-59.179000000000002</v>
      </c>
      <c r="C279">
        <v>-59.140999999999998</v>
      </c>
      <c r="D279">
        <v>7.1210000000000004</v>
      </c>
      <c r="E279">
        <v>147.089</v>
      </c>
      <c r="F279">
        <v>100</v>
      </c>
      <c r="G279">
        <v>57.38</v>
      </c>
      <c r="H279">
        <v>2.9851000000000001</v>
      </c>
    </row>
    <row r="280" spans="1:8">
      <c r="A280">
        <v>12783.329</v>
      </c>
      <c r="B280">
        <v>-59.246000000000002</v>
      </c>
      <c r="C280">
        <v>-59.206000000000003</v>
      </c>
      <c r="D280">
        <v>7.0359999999999996</v>
      </c>
      <c r="E280">
        <v>147.13999999999999</v>
      </c>
      <c r="F280">
        <v>100</v>
      </c>
      <c r="G280">
        <v>57.387</v>
      </c>
      <c r="H280">
        <v>2.9868999999999999</v>
      </c>
    </row>
    <row r="281" spans="1:8">
      <c r="A281">
        <v>12784.25</v>
      </c>
      <c r="B281">
        <v>-59.311</v>
      </c>
      <c r="C281">
        <v>-59.268999999999998</v>
      </c>
      <c r="D281">
        <v>6.867</v>
      </c>
      <c r="E281">
        <v>148.035</v>
      </c>
      <c r="F281">
        <v>100</v>
      </c>
      <c r="G281">
        <v>57.213000000000001</v>
      </c>
      <c r="H281">
        <v>3.0255999999999998</v>
      </c>
    </row>
    <row r="282" spans="1:8">
      <c r="A282">
        <v>12785.168</v>
      </c>
      <c r="B282">
        <v>-59.377000000000002</v>
      </c>
      <c r="C282">
        <v>-59.332999999999998</v>
      </c>
      <c r="D282">
        <v>6.915</v>
      </c>
      <c r="E282">
        <v>148.86099999999999</v>
      </c>
      <c r="F282">
        <v>100</v>
      </c>
      <c r="G282">
        <v>57.395000000000003</v>
      </c>
      <c r="H282">
        <v>3.0615999999999999</v>
      </c>
    </row>
    <row r="283" spans="1:8">
      <c r="A283">
        <v>12786.084999999999</v>
      </c>
      <c r="B283">
        <v>-59.442999999999998</v>
      </c>
      <c r="C283">
        <v>-59.396999999999998</v>
      </c>
      <c r="D283">
        <v>7.0060000000000002</v>
      </c>
      <c r="E283">
        <v>148.45599999999999</v>
      </c>
      <c r="F283">
        <v>100</v>
      </c>
      <c r="G283">
        <v>57.247</v>
      </c>
      <c r="H283">
        <v>3.0444999999999998</v>
      </c>
    </row>
    <row r="284" spans="1:8">
      <c r="A284">
        <v>12787.004000000001</v>
      </c>
      <c r="B284">
        <v>-59.509</v>
      </c>
      <c r="C284">
        <v>-59.460999999999999</v>
      </c>
      <c r="D284">
        <v>6.9619999999999997</v>
      </c>
      <c r="E284">
        <v>149.07900000000001</v>
      </c>
      <c r="F284">
        <v>100</v>
      </c>
      <c r="G284">
        <v>57.170999999999999</v>
      </c>
      <c r="H284">
        <v>3.0714999999999999</v>
      </c>
    </row>
    <row r="285" spans="1:8">
      <c r="A285">
        <v>12787.924000000001</v>
      </c>
      <c r="B285">
        <v>-59.573999999999998</v>
      </c>
      <c r="C285">
        <v>-59.523000000000003</v>
      </c>
      <c r="D285">
        <v>6.7720000000000002</v>
      </c>
      <c r="E285">
        <v>149.179</v>
      </c>
      <c r="F285">
        <v>100</v>
      </c>
      <c r="G285">
        <v>57.012999999999998</v>
      </c>
      <c r="H285">
        <v>3.0760000000000001</v>
      </c>
    </row>
    <row r="286" spans="1:8">
      <c r="A286">
        <v>12788.841</v>
      </c>
      <c r="B286">
        <v>-59.636000000000003</v>
      </c>
      <c r="C286">
        <v>-59.584000000000003</v>
      </c>
      <c r="D286">
        <v>6.6139999999999999</v>
      </c>
      <c r="E286">
        <v>148.25800000000001</v>
      </c>
      <c r="F286">
        <v>100</v>
      </c>
      <c r="G286">
        <v>57.289000000000001</v>
      </c>
      <c r="H286">
        <v>3.0354999999999999</v>
      </c>
    </row>
    <row r="287" spans="1:8">
      <c r="A287">
        <v>12789.762000000001</v>
      </c>
      <c r="B287">
        <v>-59.697000000000003</v>
      </c>
      <c r="C287">
        <v>-59.642000000000003</v>
      </c>
      <c r="D287">
        <v>6.3570000000000002</v>
      </c>
      <c r="E287">
        <v>149.756</v>
      </c>
      <c r="F287">
        <v>100</v>
      </c>
      <c r="G287">
        <v>57.238</v>
      </c>
      <c r="H287">
        <v>3.1021000000000001</v>
      </c>
    </row>
    <row r="288" spans="1:8">
      <c r="A288">
        <v>12790.679</v>
      </c>
      <c r="B288">
        <v>-59.756999999999998</v>
      </c>
      <c r="C288">
        <v>-59.7</v>
      </c>
      <c r="D288">
        <v>6.3079999999999998</v>
      </c>
      <c r="E288">
        <v>148.39400000000001</v>
      </c>
      <c r="F288">
        <v>100</v>
      </c>
      <c r="G288">
        <v>57.417000000000002</v>
      </c>
      <c r="H288">
        <v>3.0417999999999998</v>
      </c>
    </row>
    <row r="289" spans="1:8">
      <c r="A289">
        <v>12791.617</v>
      </c>
      <c r="B289">
        <v>-59.817</v>
      </c>
      <c r="C289">
        <v>-59.759</v>
      </c>
      <c r="D289">
        <v>6.2510000000000003</v>
      </c>
      <c r="E289">
        <v>150.71100000000001</v>
      </c>
      <c r="F289">
        <v>100</v>
      </c>
      <c r="G289">
        <v>57.095999999999997</v>
      </c>
      <c r="H289">
        <v>3.1444000000000001</v>
      </c>
    </row>
    <row r="290" spans="1:8">
      <c r="A290">
        <v>12792.544</v>
      </c>
      <c r="B290">
        <v>-59.878</v>
      </c>
      <c r="C290">
        <v>-59.817999999999998</v>
      </c>
      <c r="D290">
        <v>6.3680000000000003</v>
      </c>
      <c r="E290">
        <v>149.52500000000001</v>
      </c>
      <c r="F290">
        <v>100</v>
      </c>
      <c r="G290">
        <v>56.966000000000001</v>
      </c>
      <c r="H290">
        <v>3.0912999999999999</v>
      </c>
    </row>
    <row r="291" spans="1:8">
      <c r="A291">
        <v>12793.465</v>
      </c>
      <c r="B291">
        <v>-59.936999999999998</v>
      </c>
      <c r="C291">
        <v>-59.875</v>
      </c>
      <c r="D291">
        <v>6.1580000000000004</v>
      </c>
      <c r="E291">
        <v>149.15299999999999</v>
      </c>
      <c r="F291">
        <v>100</v>
      </c>
      <c r="G291">
        <v>57.076999999999998</v>
      </c>
      <c r="H291">
        <v>3.0750999999999995</v>
      </c>
    </row>
    <row r="292" spans="1:8">
      <c r="A292">
        <v>12794.385</v>
      </c>
      <c r="B292">
        <v>-59.994999999999997</v>
      </c>
      <c r="C292">
        <v>-59.930999999999997</v>
      </c>
      <c r="D292">
        <v>6.0919999999999996</v>
      </c>
      <c r="E292">
        <v>149.845</v>
      </c>
      <c r="F292">
        <v>100</v>
      </c>
      <c r="G292">
        <v>57.070999999999998</v>
      </c>
      <c r="H292">
        <v>3.1057000000000001</v>
      </c>
    </row>
    <row r="293" spans="1:8">
      <c r="A293">
        <v>12795.306</v>
      </c>
      <c r="B293">
        <v>-60.055999999999997</v>
      </c>
      <c r="C293">
        <v>-59.99</v>
      </c>
      <c r="D293">
        <v>6.4059999999999997</v>
      </c>
      <c r="E293">
        <v>148.65100000000001</v>
      </c>
      <c r="F293">
        <v>100</v>
      </c>
      <c r="G293">
        <v>57.02</v>
      </c>
      <c r="H293">
        <v>3.0526</v>
      </c>
    </row>
    <row r="294" spans="1:8">
      <c r="A294">
        <v>12796.226000000001</v>
      </c>
      <c r="B294">
        <v>-60.115000000000002</v>
      </c>
      <c r="C294">
        <v>-60.046999999999997</v>
      </c>
      <c r="D294">
        <v>6.26</v>
      </c>
      <c r="E294">
        <v>150.52199999999999</v>
      </c>
      <c r="F294">
        <v>100</v>
      </c>
      <c r="G294">
        <v>57.061</v>
      </c>
      <c r="H294">
        <v>3.1362999999999999</v>
      </c>
    </row>
    <row r="295" spans="1:8">
      <c r="A295">
        <v>12797.15</v>
      </c>
      <c r="B295">
        <v>-60.173999999999999</v>
      </c>
      <c r="C295">
        <v>-60.103999999999999</v>
      </c>
      <c r="D295">
        <v>6.14</v>
      </c>
      <c r="E295">
        <v>149.423</v>
      </c>
      <c r="F295">
        <v>100</v>
      </c>
      <c r="G295">
        <v>57.158000000000001</v>
      </c>
      <c r="H295">
        <v>3.0868000000000002</v>
      </c>
    </row>
    <row r="296" spans="1:8">
      <c r="A296">
        <v>12798.069</v>
      </c>
      <c r="B296">
        <v>-60.234999999999999</v>
      </c>
      <c r="C296">
        <v>-60.162999999999997</v>
      </c>
      <c r="D296">
        <v>6.4089999999999998</v>
      </c>
      <c r="E296">
        <v>150.53</v>
      </c>
      <c r="F296">
        <v>100</v>
      </c>
      <c r="G296">
        <v>56.866</v>
      </c>
      <c r="H296">
        <v>3.1362999999999999</v>
      </c>
    </row>
    <row r="297" spans="1:8">
      <c r="A297">
        <v>12798.986000000001</v>
      </c>
      <c r="B297">
        <v>-60.298000000000002</v>
      </c>
      <c r="C297">
        <v>-60.223999999999997</v>
      </c>
      <c r="D297">
        <v>6.6360000000000001</v>
      </c>
      <c r="E297">
        <v>150.28800000000001</v>
      </c>
      <c r="F297">
        <v>100</v>
      </c>
      <c r="G297">
        <v>57.198</v>
      </c>
      <c r="H297">
        <v>3.1254999999999997</v>
      </c>
    </row>
    <row r="298" spans="1:8">
      <c r="A298">
        <v>12799.906999999999</v>
      </c>
      <c r="B298">
        <v>-60.36</v>
      </c>
      <c r="C298">
        <v>-60.283000000000001</v>
      </c>
      <c r="D298">
        <v>6.4960000000000004</v>
      </c>
      <c r="E298">
        <v>151.09800000000001</v>
      </c>
      <c r="F298">
        <v>100</v>
      </c>
      <c r="G298">
        <v>56.901000000000003</v>
      </c>
      <c r="H298">
        <v>3.1623999999999999</v>
      </c>
    </row>
    <row r="299" spans="1:8">
      <c r="A299">
        <v>12800.828</v>
      </c>
      <c r="B299">
        <v>-60.421999999999997</v>
      </c>
      <c r="C299">
        <v>-60.344000000000001</v>
      </c>
      <c r="D299">
        <v>6.593</v>
      </c>
      <c r="E299">
        <v>150.274</v>
      </c>
      <c r="F299">
        <v>100</v>
      </c>
      <c r="G299">
        <v>57.119</v>
      </c>
      <c r="H299">
        <v>3.1246</v>
      </c>
    </row>
    <row r="300" spans="1:8">
      <c r="A300">
        <v>12801.748</v>
      </c>
      <c r="B300">
        <v>-60.485999999999997</v>
      </c>
      <c r="C300">
        <v>-60.405999999999999</v>
      </c>
      <c r="D300">
        <v>6.6749999999999998</v>
      </c>
      <c r="E300">
        <v>150.941</v>
      </c>
      <c r="F300">
        <v>100</v>
      </c>
      <c r="G300">
        <v>56.965000000000003</v>
      </c>
      <c r="H300">
        <v>3.1552000000000002</v>
      </c>
    </row>
    <row r="301" spans="1:8">
      <c r="A301">
        <v>12802.665000000001</v>
      </c>
      <c r="B301">
        <v>-60.548999999999999</v>
      </c>
      <c r="C301">
        <v>-60.466999999999999</v>
      </c>
      <c r="D301">
        <v>6.6769999999999996</v>
      </c>
      <c r="E301">
        <v>150.56700000000001</v>
      </c>
      <c r="F301">
        <v>100</v>
      </c>
      <c r="G301">
        <v>57.055</v>
      </c>
      <c r="H301">
        <v>3.1381000000000001</v>
      </c>
    </row>
    <row r="302" spans="1:8">
      <c r="A302">
        <v>12803.584999999999</v>
      </c>
      <c r="B302">
        <v>-60.612000000000002</v>
      </c>
      <c r="C302">
        <v>-60.527999999999999</v>
      </c>
      <c r="D302">
        <v>6.6539999999999999</v>
      </c>
      <c r="E302">
        <v>150.964</v>
      </c>
      <c r="F302">
        <v>100</v>
      </c>
      <c r="G302">
        <v>56.923000000000002</v>
      </c>
      <c r="H302">
        <v>3.1560999999999999</v>
      </c>
    </row>
    <row r="303" spans="1:8">
      <c r="A303">
        <v>12804.504999999999</v>
      </c>
      <c r="B303">
        <v>-60.674999999999997</v>
      </c>
      <c r="C303">
        <v>-60.588999999999999</v>
      </c>
      <c r="D303">
        <v>6.6379999999999999</v>
      </c>
      <c r="E303">
        <v>150.42599999999999</v>
      </c>
      <c r="F303">
        <v>100</v>
      </c>
      <c r="G303">
        <v>56.938000000000002</v>
      </c>
      <c r="H303">
        <v>3.1317999999999997</v>
      </c>
    </row>
    <row r="304" spans="1:8">
      <c r="A304">
        <v>12805.421</v>
      </c>
      <c r="B304">
        <v>-60.738999999999997</v>
      </c>
      <c r="C304">
        <v>-60.65</v>
      </c>
      <c r="D304">
        <v>6.6790000000000003</v>
      </c>
      <c r="E304">
        <v>149.70599999999999</v>
      </c>
      <c r="F304">
        <v>100</v>
      </c>
      <c r="G304">
        <v>57.075000000000003</v>
      </c>
      <c r="H304">
        <v>3.0993999999999997</v>
      </c>
    </row>
    <row r="305" spans="1:8">
      <c r="A305">
        <v>12806.34</v>
      </c>
      <c r="B305">
        <v>-60.802</v>
      </c>
      <c r="C305">
        <v>-60.710999999999999</v>
      </c>
      <c r="D305">
        <v>6.6349999999999998</v>
      </c>
      <c r="E305">
        <v>148.96899999999999</v>
      </c>
      <c r="F305">
        <v>100</v>
      </c>
      <c r="G305">
        <v>57.063000000000002</v>
      </c>
      <c r="H305">
        <v>3.0669999999999997</v>
      </c>
    </row>
    <row r="306" spans="1:8">
      <c r="A306">
        <v>12807.261</v>
      </c>
      <c r="B306">
        <v>-60.863</v>
      </c>
      <c r="C306">
        <v>-60.771000000000001</v>
      </c>
      <c r="D306">
        <v>6.4859999999999998</v>
      </c>
      <c r="E306">
        <v>149.995</v>
      </c>
      <c r="F306">
        <v>100</v>
      </c>
      <c r="G306">
        <v>56.933</v>
      </c>
      <c r="H306">
        <v>3.1120000000000001</v>
      </c>
    </row>
    <row r="307" spans="1:8">
      <c r="A307">
        <v>12808.182000000001</v>
      </c>
      <c r="B307">
        <v>-60.923000000000002</v>
      </c>
      <c r="C307">
        <v>-60.829000000000001</v>
      </c>
      <c r="D307">
        <v>6.2759999999999998</v>
      </c>
      <c r="E307">
        <v>150.39099999999999</v>
      </c>
      <c r="F307">
        <v>100</v>
      </c>
      <c r="G307">
        <v>56.826999999999998</v>
      </c>
      <c r="H307">
        <v>3.13</v>
      </c>
    </row>
    <row r="308" spans="1:8">
      <c r="A308">
        <v>12809.105</v>
      </c>
      <c r="B308">
        <v>-60.981999999999999</v>
      </c>
      <c r="C308">
        <v>-60.886000000000003</v>
      </c>
      <c r="D308">
        <v>6.2149999999999999</v>
      </c>
      <c r="E308">
        <v>149.94900000000001</v>
      </c>
      <c r="F308">
        <v>100</v>
      </c>
      <c r="G308">
        <v>56.878999999999998</v>
      </c>
      <c r="H308">
        <v>3.1101999999999999</v>
      </c>
    </row>
    <row r="309" spans="1:8">
      <c r="A309">
        <v>12810.023999999999</v>
      </c>
      <c r="B309">
        <v>-61.04</v>
      </c>
      <c r="C309">
        <v>-60.942</v>
      </c>
      <c r="D309">
        <v>6.1280000000000001</v>
      </c>
      <c r="E309">
        <v>150.393</v>
      </c>
      <c r="F309">
        <v>100</v>
      </c>
      <c r="G309">
        <v>56.978000000000002</v>
      </c>
      <c r="H309">
        <v>3.13</v>
      </c>
    </row>
    <row r="310" spans="1:8">
      <c r="A310">
        <v>12810.958000000001</v>
      </c>
      <c r="B310">
        <v>-61.098999999999997</v>
      </c>
      <c r="C310">
        <v>-60.999000000000002</v>
      </c>
      <c r="D310">
        <v>6.024</v>
      </c>
      <c r="E310">
        <v>151.15100000000001</v>
      </c>
      <c r="F310">
        <v>100</v>
      </c>
      <c r="G310">
        <v>56.79</v>
      </c>
      <c r="H310">
        <v>3.1650999999999998</v>
      </c>
    </row>
    <row r="311" spans="1:8">
      <c r="A311">
        <v>12811.892</v>
      </c>
      <c r="B311">
        <v>-61.155999999999999</v>
      </c>
      <c r="C311">
        <v>-61.055</v>
      </c>
      <c r="D311">
        <v>5.9939999999999998</v>
      </c>
      <c r="E311">
        <v>151.71799999999999</v>
      </c>
      <c r="F311">
        <v>100</v>
      </c>
      <c r="G311">
        <v>56.945999999999998</v>
      </c>
      <c r="H311">
        <v>3.1902999999999997</v>
      </c>
    </row>
    <row r="312" spans="1:8">
      <c r="A312">
        <v>12812.823</v>
      </c>
      <c r="B312">
        <v>-61.213999999999999</v>
      </c>
      <c r="C312">
        <v>-61.11</v>
      </c>
      <c r="D312">
        <v>5.9550000000000001</v>
      </c>
      <c r="E312">
        <v>151.65600000000001</v>
      </c>
      <c r="F312">
        <v>100</v>
      </c>
      <c r="G312">
        <v>56.981999999999999</v>
      </c>
      <c r="H312">
        <v>3.1875999999999998</v>
      </c>
    </row>
    <row r="313" spans="1:8">
      <c r="A313">
        <v>12813.761</v>
      </c>
      <c r="B313">
        <v>-61.264000000000003</v>
      </c>
      <c r="C313">
        <v>-61.158999999999999</v>
      </c>
      <c r="D313">
        <v>5.2119999999999997</v>
      </c>
      <c r="E313">
        <v>151.76300000000001</v>
      </c>
      <c r="F313">
        <v>100</v>
      </c>
      <c r="G313">
        <v>56.941000000000003</v>
      </c>
      <c r="H313">
        <v>3.1930000000000001</v>
      </c>
    </row>
    <row r="314" spans="1:8">
      <c r="A314">
        <v>12814.696</v>
      </c>
      <c r="B314">
        <v>-61.319000000000003</v>
      </c>
      <c r="C314">
        <v>-61.212000000000003</v>
      </c>
      <c r="D314">
        <v>5.6230000000000002</v>
      </c>
      <c r="E314">
        <v>150.70400000000001</v>
      </c>
      <c r="F314">
        <v>100</v>
      </c>
      <c r="G314">
        <v>56.783000000000001</v>
      </c>
      <c r="H314">
        <v>3.1444000000000001</v>
      </c>
    </row>
    <row r="315" spans="1:8">
      <c r="A315">
        <v>12815.63</v>
      </c>
      <c r="B315">
        <v>-61.377000000000002</v>
      </c>
      <c r="C315">
        <v>-61.268000000000001</v>
      </c>
      <c r="D315">
        <v>6.0659999999999998</v>
      </c>
      <c r="E315">
        <v>151.518</v>
      </c>
      <c r="F315">
        <v>100</v>
      </c>
      <c r="G315">
        <v>56.92</v>
      </c>
      <c r="H315">
        <v>3.1812999999999998</v>
      </c>
    </row>
    <row r="316" spans="1:8">
      <c r="A316">
        <v>12816.561</v>
      </c>
      <c r="B316">
        <v>-61.430999999999997</v>
      </c>
      <c r="C316">
        <v>-61.32</v>
      </c>
      <c r="D316">
        <v>5.56</v>
      </c>
      <c r="E316">
        <v>152.35900000000001</v>
      </c>
      <c r="F316">
        <v>100</v>
      </c>
      <c r="G316">
        <v>56.838999999999999</v>
      </c>
      <c r="H316">
        <v>3.2199999999999998</v>
      </c>
    </row>
    <row r="317" spans="1:8">
      <c r="A317">
        <v>12817.496999999999</v>
      </c>
      <c r="B317">
        <v>-61.484999999999999</v>
      </c>
      <c r="C317">
        <v>-61.372999999999998</v>
      </c>
      <c r="D317">
        <v>5.6079999999999997</v>
      </c>
      <c r="E317">
        <v>151.94499999999999</v>
      </c>
      <c r="F317">
        <v>100</v>
      </c>
      <c r="G317">
        <v>56.814</v>
      </c>
      <c r="H317">
        <v>3.2010999999999998</v>
      </c>
    </row>
    <row r="318" spans="1:8">
      <c r="A318">
        <v>12818.434999999999</v>
      </c>
      <c r="B318">
        <v>-61.540999999999997</v>
      </c>
      <c r="C318">
        <v>-61.426000000000002</v>
      </c>
      <c r="D318">
        <v>5.7510000000000003</v>
      </c>
      <c r="E318">
        <v>151.44399999999999</v>
      </c>
      <c r="F318">
        <v>100</v>
      </c>
      <c r="G318">
        <v>56.985999999999997</v>
      </c>
      <c r="H318">
        <v>3.1777000000000002</v>
      </c>
    </row>
    <row r="319" spans="1:8">
      <c r="A319">
        <v>12819.371999999999</v>
      </c>
      <c r="B319">
        <v>-61.594999999999999</v>
      </c>
      <c r="C319">
        <v>-61.478999999999999</v>
      </c>
      <c r="D319">
        <v>5.5789999999999997</v>
      </c>
      <c r="E319">
        <v>152.54300000000001</v>
      </c>
      <c r="F319">
        <v>100</v>
      </c>
      <c r="G319">
        <v>56.826000000000001</v>
      </c>
      <c r="H319">
        <v>3.2290000000000001</v>
      </c>
    </row>
    <row r="320" spans="1:8">
      <c r="A320">
        <v>12820.307000000001</v>
      </c>
      <c r="B320">
        <v>-61.648000000000003</v>
      </c>
      <c r="C320">
        <v>-61.530999999999999</v>
      </c>
      <c r="D320">
        <v>5.5439999999999996</v>
      </c>
      <c r="E320">
        <v>151.38300000000001</v>
      </c>
      <c r="F320">
        <v>100</v>
      </c>
      <c r="G320">
        <v>56.924999999999997</v>
      </c>
      <c r="H320">
        <v>3.1749999999999998</v>
      </c>
    </row>
    <row r="321" spans="1:8">
      <c r="A321">
        <v>12821.235000000001</v>
      </c>
      <c r="B321">
        <v>-61.701000000000001</v>
      </c>
      <c r="C321">
        <v>-61.582000000000001</v>
      </c>
      <c r="D321">
        <v>5.5140000000000002</v>
      </c>
      <c r="E321">
        <v>152.631</v>
      </c>
      <c r="F321">
        <v>100</v>
      </c>
      <c r="G321">
        <v>56.792999999999999</v>
      </c>
      <c r="H321">
        <v>3.2334999999999998</v>
      </c>
    </row>
    <row r="322" spans="1:8">
      <c r="A322">
        <v>12822.157999999999</v>
      </c>
      <c r="B322">
        <v>-61.753999999999998</v>
      </c>
      <c r="C322">
        <v>-61.633000000000003</v>
      </c>
      <c r="D322">
        <v>5.5250000000000004</v>
      </c>
      <c r="E322">
        <v>151.97900000000001</v>
      </c>
      <c r="F322">
        <v>100</v>
      </c>
      <c r="G322">
        <v>56.725999999999999</v>
      </c>
      <c r="H322">
        <v>3.2029000000000001</v>
      </c>
    </row>
    <row r="323" spans="1:8">
      <c r="A323">
        <v>12823.075000000001</v>
      </c>
      <c r="B323">
        <v>-61.805999999999997</v>
      </c>
      <c r="C323">
        <v>-61.683</v>
      </c>
      <c r="D323">
        <v>5.4859999999999998</v>
      </c>
      <c r="E323">
        <v>151.977</v>
      </c>
      <c r="F323">
        <v>100</v>
      </c>
      <c r="G323">
        <v>56.76</v>
      </c>
      <c r="H323">
        <v>3.2029000000000001</v>
      </c>
    </row>
    <row r="324" spans="1:8">
      <c r="A324">
        <v>12823.992</v>
      </c>
      <c r="B324">
        <v>-61.856999999999999</v>
      </c>
      <c r="C324">
        <v>-61.732999999999997</v>
      </c>
      <c r="D324">
        <v>5.4050000000000002</v>
      </c>
      <c r="E324">
        <v>152.88399999999999</v>
      </c>
      <c r="F324">
        <v>100</v>
      </c>
      <c r="G324">
        <v>56.776000000000003</v>
      </c>
      <c r="H324">
        <v>3.2451999999999996</v>
      </c>
    </row>
    <row r="325" spans="1:8">
      <c r="A325">
        <v>12824.913</v>
      </c>
      <c r="B325">
        <v>-61.908000000000001</v>
      </c>
      <c r="C325">
        <v>-61.781999999999996</v>
      </c>
      <c r="D325">
        <v>5.3609999999999998</v>
      </c>
      <c r="E325">
        <v>151.899</v>
      </c>
      <c r="F325">
        <v>100</v>
      </c>
      <c r="G325">
        <v>56.802999999999997</v>
      </c>
      <c r="H325">
        <v>3.1993</v>
      </c>
    </row>
    <row r="326" spans="1:8">
      <c r="A326">
        <v>12826.156999999999</v>
      </c>
      <c r="B326">
        <v>-61.972999999999999</v>
      </c>
      <c r="C326">
        <v>-61.844999999999999</v>
      </c>
      <c r="D326">
        <v>5.0339999999999998</v>
      </c>
      <c r="E326">
        <v>152.12799999999999</v>
      </c>
      <c r="F326">
        <v>100</v>
      </c>
      <c r="G326">
        <v>56.404000000000003</v>
      </c>
      <c r="H326">
        <v>3.2101000000000002</v>
      </c>
    </row>
    <row r="327" spans="1:8">
      <c r="A327">
        <v>12827.093000000001</v>
      </c>
      <c r="B327">
        <v>-62.023000000000003</v>
      </c>
      <c r="C327">
        <v>-61.893000000000001</v>
      </c>
      <c r="D327">
        <v>5.2160000000000002</v>
      </c>
      <c r="E327">
        <v>151.86600000000001</v>
      </c>
      <c r="F327">
        <v>100</v>
      </c>
      <c r="G327">
        <v>56.732999999999997</v>
      </c>
      <c r="H327">
        <v>3.1974999999999998</v>
      </c>
    </row>
    <row r="328" spans="1:8">
      <c r="A328">
        <v>12828.027</v>
      </c>
      <c r="B328">
        <v>-62.076999999999998</v>
      </c>
      <c r="C328">
        <v>-61.945999999999998</v>
      </c>
      <c r="D328">
        <v>5.6319999999999997</v>
      </c>
      <c r="E328">
        <v>152.1</v>
      </c>
      <c r="F328">
        <v>100</v>
      </c>
      <c r="G328">
        <v>56.719000000000001</v>
      </c>
      <c r="H328">
        <v>3.2082999999999999</v>
      </c>
    </row>
    <row r="329" spans="1:8">
      <c r="A329">
        <v>12828.959000000001</v>
      </c>
      <c r="B329">
        <v>-62.13</v>
      </c>
      <c r="C329">
        <v>-61.996000000000002</v>
      </c>
      <c r="D329">
        <v>5.4059999999999997</v>
      </c>
      <c r="E329">
        <v>154.102</v>
      </c>
      <c r="F329">
        <v>100</v>
      </c>
      <c r="G329">
        <v>56.756</v>
      </c>
      <c r="H329">
        <v>3.3028</v>
      </c>
    </row>
    <row r="330" spans="1:8">
      <c r="A330">
        <v>12829.882</v>
      </c>
      <c r="B330">
        <v>-62.182000000000002</v>
      </c>
      <c r="C330">
        <v>-62.048000000000002</v>
      </c>
      <c r="D330">
        <v>5.5369999999999999</v>
      </c>
      <c r="E330">
        <v>153.94999999999999</v>
      </c>
      <c r="F330">
        <v>100</v>
      </c>
      <c r="G330">
        <v>56.798000000000002</v>
      </c>
      <c r="H330">
        <v>3.2955999999999999</v>
      </c>
    </row>
    <row r="331" spans="1:8">
      <c r="A331">
        <v>12830.8</v>
      </c>
      <c r="B331">
        <v>-62.234000000000002</v>
      </c>
      <c r="C331">
        <v>-62.097999999999999</v>
      </c>
      <c r="D331">
        <v>5.4610000000000003</v>
      </c>
      <c r="E331">
        <v>152.94300000000001</v>
      </c>
      <c r="F331">
        <v>100</v>
      </c>
      <c r="G331">
        <v>56.926000000000002</v>
      </c>
      <c r="H331">
        <v>3.2479</v>
      </c>
    </row>
    <row r="332" spans="1:8">
      <c r="A332">
        <v>12831.722</v>
      </c>
      <c r="B332">
        <v>-62.284999999999997</v>
      </c>
      <c r="C332">
        <v>-62.146999999999998</v>
      </c>
      <c r="D332">
        <v>5.3680000000000003</v>
      </c>
      <c r="E332">
        <v>153.75</v>
      </c>
      <c r="F332">
        <v>100</v>
      </c>
      <c r="G332">
        <v>56.868000000000002</v>
      </c>
      <c r="H332">
        <v>3.2857000000000003</v>
      </c>
    </row>
    <row r="333" spans="1:8">
      <c r="A333">
        <v>12832.646000000001</v>
      </c>
      <c r="B333">
        <v>-62.338000000000001</v>
      </c>
      <c r="C333">
        <v>-62.198999999999998</v>
      </c>
      <c r="D333">
        <v>5.569</v>
      </c>
      <c r="E333">
        <v>153.06</v>
      </c>
      <c r="F333">
        <v>100</v>
      </c>
      <c r="G333">
        <v>56.723999999999997</v>
      </c>
      <c r="H333">
        <v>3.2532999999999999</v>
      </c>
    </row>
    <row r="334" spans="1:8">
      <c r="A334">
        <v>12833.566000000001</v>
      </c>
      <c r="B334">
        <v>-62.390999999999998</v>
      </c>
      <c r="C334">
        <v>-62.25</v>
      </c>
      <c r="D334">
        <v>5.5410000000000004</v>
      </c>
      <c r="E334">
        <v>153.52000000000001</v>
      </c>
      <c r="F334">
        <v>100</v>
      </c>
      <c r="G334">
        <v>56.713000000000001</v>
      </c>
      <c r="H334">
        <v>3.2749000000000001</v>
      </c>
    </row>
    <row r="335" spans="1:8">
      <c r="A335">
        <v>12834.794</v>
      </c>
      <c r="B335">
        <v>-62.456000000000003</v>
      </c>
      <c r="C335">
        <v>-62.311999999999998</v>
      </c>
      <c r="D335">
        <v>5.1109999999999998</v>
      </c>
      <c r="E335">
        <v>153</v>
      </c>
      <c r="F335">
        <v>100</v>
      </c>
      <c r="G335">
        <v>56.616</v>
      </c>
      <c r="H335">
        <v>3.2505999999999999</v>
      </c>
    </row>
    <row r="336" spans="1:8">
      <c r="A336">
        <v>12835.712</v>
      </c>
      <c r="B336">
        <v>-62.506</v>
      </c>
      <c r="C336">
        <v>-62.360999999999997</v>
      </c>
      <c r="D336">
        <v>5.2729999999999997</v>
      </c>
      <c r="E336">
        <v>152.458</v>
      </c>
      <c r="F336">
        <v>100</v>
      </c>
      <c r="G336">
        <v>56.719000000000001</v>
      </c>
      <c r="H336">
        <v>3.2254</v>
      </c>
    </row>
    <row r="337" spans="1:8">
      <c r="A337">
        <v>12836.960999999999</v>
      </c>
      <c r="B337">
        <v>-62.57</v>
      </c>
      <c r="C337">
        <v>-62.423000000000002</v>
      </c>
      <c r="D337">
        <v>4.9589999999999996</v>
      </c>
      <c r="E337">
        <v>154.9</v>
      </c>
      <c r="F337">
        <v>100</v>
      </c>
      <c r="G337">
        <v>56.594999999999999</v>
      </c>
      <c r="H337">
        <v>3.3414999999999999</v>
      </c>
    </row>
    <row r="338" spans="1:8">
      <c r="A338">
        <v>12838.205</v>
      </c>
      <c r="B338">
        <v>-62.631</v>
      </c>
      <c r="C338">
        <v>-62.481999999999999</v>
      </c>
      <c r="D338">
        <v>4.7560000000000002</v>
      </c>
      <c r="E338">
        <v>153.09899999999999</v>
      </c>
      <c r="F338">
        <v>100</v>
      </c>
      <c r="G338">
        <v>56.637</v>
      </c>
      <c r="H338">
        <v>3.2550999999999997</v>
      </c>
    </row>
    <row r="339" spans="1:8">
      <c r="A339">
        <v>12839.438</v>
      </c>
      <c r="B339">
        <v>-62.694000000000003</v>
      </c>
      <c r="C339">
        <v>-62.542000000000002</v>
      </c>
      <c r="D339">
        <v>4.8970000000000002</v>
      </c>
      <c r="E339">
        <v>152.452</v>
      </c>
      <c r="F339">
        <v>100</v>
      </c>
      <c r="G339">
        <v>56.567999999999998</v>
      </c>
      <c r="H339">
        <v>3.2244999999999999</v>
      </c>
    </row>
    <row r="340" spans="1:8">
      <c r="A340">
        <v>12840.663</v>
      </c>
      <c r="B340">
        <v>-62.756999999999998</v>
      </c>
      <c r="C340">
        <v>-62.603999999999999</v>
      </c>
      <c r="D340">
        <v>5.0209999999999999</v>
      </c>
      <c r="E340">
        <v>153.73400000000001</v>
      </c>
      <c r="F340">
        <v>100</v>
      </c>
      <c r="G340">
        <v>56.725999999999999</v>
      </c>
      <c r="H340">
        <v>3.2847999999999997</v>
      </c>
    </row>
    <row r="341" spans="1:8">
      <c r="A341">
        <v>12841.892</v>
      </c>
      <c r="B341">
        <v>-62.819000000000003</v>
      </c>
      <c r="C341">
        <v>-62.664000000000001</v>
      </c>
      <c r="D341">
        <v>4.87</v>
      </c>
      <c r="E341">
        <v>153.56</v>
      </c>
      <c r="F341">
        <v>100</v>
      </c>
      <c r="G341">
        <v>56.551000000000002</v>
      </c>
      <c r="H341">
        <v>3.2766999999999999</v>
      </c>
    </row>
    <row r="342" spans="1:8">
      <c r="A342">
        <v>12843.121999999999</v>
      </c>
      <c r="B342">
        <v>-62.881</v>
      </c>
      <c r="C342">
        <v>-62.723999999999997</v>
      </c>
      <c r="D342">
        <v>4.8840000000000003</v>
      </c>
      <c r="E342">
        <v>153.797</v>
      </c>
      <c r="F342">
        <v>100</v>
      </c>
      <c r="G342">
        <v>56.508000000000003</v>
      </c>
      <c r="H342">
        <v>3.2883999999999998</v>
      </c>
    </row>
    <row r="343" spans="1:8">
      <c r="A343">
        <v>12844.351000000001</v>
      </c>
      <c r="B343">
        <v>-62.938000000000002</v>
      </c>
      <c r="C343">
        <v>-62.779000000000003</v>
      </c>
      <c r="D343">
        <v>4.4619999999999997</v>
      </c>
      <c r="E343">
        <v>153.90799999999999</v>
      </c>
      <c r="F343">
        <v>100</v>
      </c>
      <c r="G343">
        <v>56.576000000000001</v>
      </c>
      <c r="H343">
        <v>3.2938000000000001</v>
      </c>
    </row>
    <row r="344" spans="1:8">
      <c r="A344">
        <v>12845.578</v>
      </c>
      <c r="B344">
        <v>-62.999000000000002</v>
      </c>
      <c r="C344">
        <v>-62.837000000000003</v>
      </c>
      <c r="D344">
        <v>4.8049999999999997</v>
      </c>
      <c r="E344">
        <v>153.61000000000001</v>
      </c>
      <c r="F344">
        <v>100</v>
      </c>
      <c r="G344">
        <v>56.723999999999997</v>
      </c>
      <c r="H344">
        <v>3.2793999999999999</v>
      </c>
    </row>
    <row r="345" spans="1:8">
      <c r="A345">
        <v>12846.804</v>
      </c>
      <c r="B345">
        <v>-63.052</v>
      </c>
      <c r="C345">
        <v>-62.889000000000003</v>
      </c>
      <c r="D345">
        <v>4.2060000000000004</v>
      </c>
      <c r="E345">
        <v>153.459</v>
      </c>
      <c r="F345">
        <v>100</v>
      </c>
      <c r="G345">
        <v>56.542999999999999</v>
      </c>
      <c r="H345">
        <v>3.2721999999999998</v>
      </c>
    </row>
    <row r="346" spans="1:8">
      <c r="A346">
        <v>12848.348</v>
      </c>
      <c r="B346">
        <v>-63.113</v>
      </c>
      <c r="C346">
        <v>-62.948999999999998</v>
      </c>
      <c r="D346">
        <v>3.8570000000000002</v>
      </c>
      <c r="E346">
        <v>153.73699999999999</v>
      </c>
      <c r="F346">
        <v>100</v>
      </c>
      <c r="G346">
        <v>56.569000000000003</v>
      </c>
      <c r="H346">
        <v>3.2847999999999997</v>
      </c>
    </row>
    <row r="347" spans="1:8">
      <c r="A347">
        <v>12849.578</v>
      </c>
      <c r="B347">
        <v>-63.167000000000002</v>
      </c>
      <c r="C347">
        <v>-63</v>
      </c>
      <c r="D347">
        <v>4.1790000000000003</v>
      </c>
      <c r="E347">
        <v>153.28200000000001</v>
      </c>
      <c r="F347">
        <v>100</v>
      </c>
      <c r="G347">
        <v>56.503999999999998</v>
      </c>
      <c r="H347">
        <v>3.2641</v>
      </c>
    </row>
    <row r="348" spans="1:8">
      <c r="A348">
        <v>13249.413</v>
      </c>
      <c r="B348">
        <v>-63.06</v>
      </c>
      <c r="C348">
        <v>-63.06</v>
      </c>
      <c r="D348">
        <v>0</v>
      </c>
      <c r="E348">
        <v>146.66200000000001</v>
      </c>
      <c r="F348">
        <v>100</v>
      </c>
      <c r="G348">
        <v>57.747</v>
      </c>
      <c r="H348">
        <v>3.1671</v>
      </c>
    </row>
    <row r="349" spans="1:8">
      <c r="A349">
        <v>13250.656999999999</v>
      </c>
      <c r="B349">
        <v>-63.12</v>
      </c>
      <c r="C349">
        <v>-63.119</v>
      </c>
      <c r="D349">
        <v>4.7229999999999999</v>
      </c>
      <c r="E349">
        <v>147.83099999999999</v>
      </c>
      <c r="F349">
        <v>100</v>
      </c>
      <c r="G349">
        <v>57.713000000000001</v>
      </c>
      <c r="H349">
        <v>2.9166000000000003</v>
      </c>
    </row>
    <row r="350" spans="1:8">
      <c r="A350">
        <v>13251.901</v>
      </c>
      <c r="B350">
        <v>-63.177</v>
      </c>
      <c r="C350">
        <v>-63.176000000000002</v>
      </c>
      <c r="D350">
        <v>4.5999999999999996</v>
      </c>
      <c r="E350">
        <v>147.13200000000001</v>
      </c>
      <c r="F350">
        <v>100</v>
      </c>
      <c r="G350">
        <v>57.475000000000001</v>
      </c>
      <c r="H350">
        <v>2.8869000000000002</v>
      </c>
    </row>
    <row r="351" spans="1:8">
      <c r="A351">
        <v>13253.148999999999</v>
      </c>
      <c r="B351">
        <v>-63.24</v>
      </c>
      <c r="C351">
        <v>-63.238999999999997</v>
      </c>
      <c r="D351">
        <v>5.0449999999999999</v>
      </c>
      <c r="E351">
        <v>149.13800000000001</v>
      </c>
      <c r="F351">
        <v>100</v>
      </c>
      <c r="G351">
        <v>57.393999999999998</v>
      </c>
      <c r="H351">
        <v>2.9742000000000002</v>
      </c>
    </row>
    <row r="352" spans="1:8">
      <c r="A352">
        <v>13254.081</v>
      </c>
      <c r="B352">
        <v>-63.295000000000002</v>
      </c>
      <c r="C352">
        <v>-63.292999999999999</v>
      </c>
      <c r="D352">
        <v>5.7679999999999998</v>
      </c>
      <c r="E352">
        <v>149.935</v>
      </c>
      <c r="F352">
        <v>100</v>
      </c>
      <c r="G352">
        <v>57.292999999999999</v>
      </c>
      <c r="H352">
        <v>3.0093000000000001</v>
      </c>
    </row>
    <row r="353" spans="1:8">
      <c r="A353">
        <v>13255.014999999999</v>
      </c>
      <c r="B353">
        <v>-63.348999999999997</v>
      </c>
      <c r="C353">
        <v>-63.347000000000001</v>
      </c>
      <c r="D353">
        <v>5.8109999999999999</v>
      </c>
      <c r="E353">
        <v>151.46600000000001</v>
      </c>
      <c r="F353">
        <v>100</v>
      </c>
      <c r="G353">
        <v>57.146000000000001</v>
      </c>
      <c r="H353">
        <v>3.0795000000000003</v>
      </c>
    </row>
    <row r="354" spans="1:8">
      <c r="A354">
        <v>13255.951999999999</v>
      </c>
      <c r="B354">
        <v>-63.404000000000003</v>
      </c>
      <c r="C354">
        <v>-63.401000000000003</v>
      </c>
      <c r="D354">
        <v>5.7770000000000001</v>
      </c>
      <c r="E354">
        <v>151.62700000000001</v>
      </c>
      <c r="F354">
        <v>100</v>
      </c>
      <c r="G354">
        <v>56.936999999999998</v>
      </c>
      <c r="H354">
        <v>3.0867</v>
      </c>
    </row>
    <row r="355" spans="1:8">
      <c r="A355">
        <v>13256.880999999999</v>
      </c>
      <c r="B355">
        <v>-63.46</v>
      </c>
      <c r="C355">
        <v>-63.457000000000001</v>
      </c>
      <c r="D355">
        <v>6.032</v>
      </c>
      <c r="E355">
        <v>151.27699999999999</v>
      </c>
      <c r="F355">
        <v>100</v>
      </c>
      <c r="G355">
        <v>56.973999999999997</v>
      </c>
      <c r="H355">
        <v>3.0705000000000005</v>
      </c>
    </row>
    <row r="356" spans="1:8">
      <c r="A356">
        <v>13257.805</v>
      </c>
      <c r="B356">
        <v>-63.515000000000001</v>
      </c>
      <c r="C356">
        <v>-63.512</v>
      </c>
      <c r="D356">
        <v>5.9640000000000004</v>
      </c>
      <c r="E356">
        <v>151.114</v>
      </c>
      <c r="F356">
        <v>100</v>
      </c>
      <c r="G356">
        <v>56.993000000000002</v>
      </c>
      <c r="H356">
        <v>3.0633000000000004</v>
      </c>
    </row>
    <row r="357" spans="1:8">
      <c r="A357">
        <v>13258.726000000001</v>
      </c>
      <c r="B357">
        <v>-63.570999999999998</v>
      </c>
      <c r="C357">
        <v>-63.567</v>
      </c>
      <c r="D357">
        <v>5.9770000000000003</v>
      </c>
      <c r="E357">
        <v>151.999</v>
      </c>
      <c r="F357">
        <v>100</v>
      </c>
      <c r="G357">
        <v>56.948999999999998</v>
      </c>
      <c r="H357">
        <v>3.1038000000000001</v>
      </c>
    </row>
    <row r="358" spans="1:8">
      <c r="A358">
        <v>13259.647000000001</v>
      </c>
      <c r="B358">
        <v>-63.627000000000002</v>
      </c>
      <c r="C358">
        <v>-63.622999999999998</v>
      </c>
      <c r="D358">
        <v>6.0369999999999999</v>
      </c>
      <c r="E358">
        <v>152.495</v>
      </c>
      <c r="F358">
        <v>100</v>
      </c>
      <c r="G358">
        <v>56.707999999999998</v>
      </c>
      <c r="H358">
        <v>3.1263000000000001</v>
      </c>
    </row>
    <row r="359" spans="1:8">
      <c r="A359">
        <v>13260.582</v>
      </c>
      <c r="B359">
        <v>-63.682000000000002</v>
      </c>
      <c r="C359">
        <v>-63.677999999999997</v>
      </c>
      <c r="D359">
        <v>5.8869999999999996</v>
      </c>
      <c r="E359">
        <v>153.691</v>
      </c>
      <c r="F359">
        <v>100</v>
      </c>
      <c r="G359">
        <v>56.732999999999997</v>
      </c>
      <c r="H359">
        <v>3.1830000000000003</v>
      </c>
    </row>
    <row r="360" spans="1:8">
      <c r="A360">
        <v>13261.519</v>
      </c>
      <c r="B360">
        <v>-63.737000000000002</v>
      </c>
      <c r="C360">
        <v>-63.731999999999999</v>
      </c>
      <c r="D360">
        <v>5.7869999999999999</v>
      </c>
      <c r="E360">
        <v>153.59100000000001</v>
      </c>
      <c r="F360">
        <v>100</v>
      </c>
      <c r="G360">
        <v>56.661000000000001</v>
      </c>
      <c r="H360">
        <v>3.1785000000000005</v>
      </c>
    </row>
    <row r="361" spans="1:8">
      <c r="A361">
        <v>13262.457</v>
      </c>
      <c r="B361">
        <v>-63.790999999999997</v>
      </c>
      <c r="C361">
        <v>-63.786000000000001</v>
      </c>
      <c r="D361">
        <v>5.718</v>
      </c>
      <c r="E361">
        <v>153.39699999999999</v>
      </c>
      <c r="F361">
        <v>100</v>
      </c>
      <c r="G361">
        <v>56.628</v>
      </c>
      <c r="H361">
        <v>3.1695000000000002</v>
      </c>
    </row>
    <row r="362" spans="1:8">
      <c r="A362">
        <v>13263.39</v>
      </c>
      <c r="B362">
        <v>-63.845999999999997</v>
      </c>
      <c r="C362">
        <v>-63.84</v>
      </c>
      <c r="D362">
        <v>5.843</v>
      </c>
      <c r="E362">
        <v>152.87</v>
      </c>
      <c r="F362">
        <v>100</v>
      </c>
      <c r="G362">
        <v>56.731999999999999</v>
      </c>
      <c r="H362">
        <v>3.1443000000000003</v>
      </c>
    </row>
    <row r="363" spans="1:8">
      <c r="A363">
        <v>13264.325999999999</v>
      </c>
      <c r="B363">
        <v>-63.9</v>
      </c>
      <c r="C363">
        <v>-63.895000000000003</v>
      </c>
      <c r="D363">
        <v>5.8280000000000003</v>
      </c>
      <c r="E363">
        <v>153.87799999999999</v>
      </c>
      <c r="F363">
        <v>100</v>
      </c>
      <c r="G363">
        <v>56.759</v>
      </c>
      <c r="H363">
        <v>3.1920000000000002</v>
      </c>
    </row>
    <row r="364" spans="1:8">
      <c r="A364">
        <v>13265.251</v>
      </c>
      <c r="B364">
        <v>-63.953000000000003</v>
      </c>
      <c r="C364">
        <v>-63.948</v>
      </c>
      <c r="D364">
        <v>5.702</v>
      </c>
      <c r="E364">
        <v>153.339</v>
      </c>
      <c r="F364">
        <v>100</v>
      </c>
      <c r="G364">
        <v>56.651000000000003</v>
      </c>
      <c r="H364">
        <v>3.1668000000000003</v>
      </c>
    </row>
    <row r="365" spans="1:8">
      <c r="A365">
        <v>13266.168</v>
      </c>
      <c r="B365">
        <v>-64.006</v>
      </c>
      <c r="C365">
        <v>-64</v>
      </c>
      <c r="D365">
        <v>5.7210000000000001</v>
      </c>
      <c r="E365">
        <v>154.15700000000001</v>
      </c>
      <c r="F365">
        <v>100</v>
      </c>
      <c r="G365">
        <v>56.509</v>
      </c>
      <c r="H365">
        <v>3.2055000000000002</v>
      </c>
    </row>
    <row r="366" spans="1:8">
      <c r="A366">
        <v>13267.084000000001</v>
      </c>
      <c r="B366">
        <v>-64.058000000000007</v>
      </c>
      <c r="C366">
        <v>-64.052000000000007</v>
      </c>
      <c r="D366">
        <v>5.657</v>
      </c>
      <c r="E366">
        <v>153.18700000000001</v>
      </c>
      <c r="F366">
        <v>100</v>
      </c>
      <c r="G366">
        <v>56.515000000000001</v>
      </c>
      <c r="H366">
        <v>3.1596000000000002</v>
      </c>
    </row>
    <row r="367" spans="1:8">
      <c r="A367">
        <v>13268.315000000001</v>
      </c>
      <c r="B367">
        <v>-64.123999999999995</v>
      </c>
      <c r="C367">
        <v>-64.117000000000004</v>
      </c>
      <c r="D367">
        <v>5.319</v>
      </c>
      <c r="E367">
        <v>152.006</v>
      </c>
      <c r="F367">
        <v>100</v>
      </c>
      <c r="G367">
        <v>56.491999999999997</v>
      </c>
      <c r="H367">
        <v>3.1038000000000001</v>
      </c>
    </row>
    <row r="368" spans="1:8">
      <c r="A368">
        <v>13269.555</v>
      </c>
      <c r="B368">
        <v>-64.186000000000007</v>
      </c>
      <c r="C368">
        <v>-64.179000000000002</v>
      </c>
      <c r="D368">
        <v>4.9749999999999996</v>
      </c>
      <c r="E368">
        <v>152.78100000000001</v>
      </c>
      <c r="F368">
        <v>100</v>
      </c>
      <c r="G368">
        <v>56.585000000000001</v>
      </c>
      <c r="H368">
        <v>3.1398000000000001</v>
      </c>
    </row>
    <row r="369" spans="1:8">
      <c r="A369">
        <v>13270.8</v>
      </c>
      <c r="B369">
        <v>-64.245999999999995</v>
      </c>
      <c r="C369">
        <v>-64.238</v>
      </c>
      <c r="D369">
        <v>4.7249999999999996</v>
      </c>
      <c r="E369">
        <v>151.36199999999999</v>
      </c>
      <c r="F369">
        <v>100</v>
      </c>
      <c r="G369">
        <v>56.491</v>
      </c>
      <c r="H369">
        <v>3.0741000000000005</v>
      </c>
    </row>
    <row r="370" spans="1:8">
      <c r="A370">
        <v>13271.721</v>
      </c>
      <c r="B370">
        <v>-64.298000000000002</v>
      </c>
      <c r="C370">
        <v>-64.290000000000006</v>
      </c>
      <c r="D370">
        <v>5.609</v>
      </c>
      <c r="E370">
        <v>152.67400000000001</v>
      </c>
      <c r="F370">
        <v>100</v>
      </c>
      <c r="G370">
        <v>56.68</v>
      </c>
      <c r="H370">
        <v>3.1353000000000004</v>
      </c>
    </row>
    <row r="371" spans="1:8">
      <c r="A371">
        <v>13272.638000000001</v>
      </c>
      <c r="B371">
        <v>-64.352999999999994</v>
      </c>
      <c r="C371">
        <v>-64.344999999999999</v>
      </c>
      <c r="D371">
        <v>6.0469999999999997</v>
      </c>
      <c r="E371">
        <v>152.916</v>
      </c>
      <c r="F371">
        <v>100</v>
      </c>
      <c r="G371">
        <v>56.503999999999998</v>
      </c>
      <c r="H371">
        <v>3.1461000000000006</v>
      </c>
    </row>
    <row r="372" spans="1:8">
      <c r="A372">
        <v>13273.556</v>
      </c>
      <c r="B372">
        <v>-64.406000000000006</v>
      </c>
      <c r="C372">
        <v>-64.397000000000006</v>
      </c>
      <c r="D372">
        <v>5.6609999999999996</v>
      </c>
      <c r="E372">
        <v>153.82400000000001</v>
      </c>
      <c r="F372">
        <v>100</v>
      </c>
      <c r="G372">
        <v>56.515000000000001</v>
      </c>
      <c r="H372">
        <v>3.1893000000000002</v>
      </c>
    </row>
    <row r="373" spans="1:8">
      <c r="A373">
        <v>13274.477000000001</v>
      </c>
      <c r="B373">
        <v>-64.459000000000003</v>
      </c>
      <c r="C373">
        <v>-64.45</v>
      </c>
      <c r="D373">
        <v>5.7160000000000002</v>
      </c>
      <c r="E373">
        <v>153.25800000000001</v>
      </c>
      <c r="F373">
        <v>100</v>
      </c>
      <c r="G373">
        <v>56.51</v>
      </c>
      <c r="H373">
        <v>3.1623000000000001</v>
      </c>
    </row>
    <row r="374" spans="1:8">
      <c r="A374">
        <v>13275.397999999999</v>
      </c>
      <c r="B374">
        <v>-64.510999999999996</v>
      </c>
      <c r="C374">
        <v>-64.501000000000005</v>
      </c>
      <c r="D374">
        <v>5.6260000000000003</v>
      </c>
      <c r="E374">
        <v>152.09800000000001</v>
      </c>
      <c r="F374">
        <v>100</v>
      </c>
      <c r="G374">
        <v>56.389000000000003</v>
      </c>
      <c r="H374">
        <v>3.1083000000000003</v>
      </c>
    </row>
    <row r="375" spans="1:8">
      <c r="A375">
        <v>13276.625</v>
      </c>
      <c r="B375">
        <v>-64.575999999999993</v>
      </c>
      <c r="C375">
        <v>-64.566999999999993</v>
      </c>
      <c r="D375">
        <v>5.3220000000000001</v>
      </c>
      <c r="E375">
        <v>151.33699999999999</v>
      </c>
      <c r="F375">
        <v>100</v>
      </c>
      <c r="G375">
        <v>56.469000000000001</v>
      </c>
      <c r="H375">
        <v>3.0732000000000004</v>
      </c>
    </row>
    <row r="376" spans="1:8">
      <c r="A376">
        <v>13277.852000000001</v>
      </c>
      <c r="B376">
        <v>-64.638999999999996</v>
      </c>
      <c r="C376">
        <v>-64.629000000000005</v>
      </c>
      <c r="D376">
        <v>5.0990000000000002</v>
      </c>
      <c r="E376">
        <v>154.06800000000001</v>
      </c>
      <c r="F376">
        <v>100</v>
      </c>
      <c r="G376">
        <v>56.497</v>
      </c>
      <c r="H376">
        <v>3.2010000000000005</v>
      </c>
    </row>
    <row r="377" spans="1:8">
      <c r="A377">
        <v>13279.066999999999</v>
      </c>
      <c r="B377">
        <v>-64.701999999999998</v>
      </c>
      <c r="C377">
        <v>-64.691000000000003</v>
      </c>
      <c r="D377">
        <v>5.0910000000000002</v>
      </c>
      <c r="E377">
        <v>154.40600000000001</v>
      </c>
      <c r="F377">
        <v>100</v>
      </c>
      <c r="G377">
        <v>56.433</v>
      </c>
      <c r="H377">
        <v>3.2172000000000001</v>
      </c>
    </row>
    <row r="378" spans="1:8">
      <c r="A378">
        <v>13280.296</v>
      </c>
      <c r="B378">
        <v>-64.763000000000005</v>
      </c>
      <c r="C378">
        <v>-64.753</v>
      </c>
      <c r="D378">
        <v>4.9909999999999997</v>
      </c>
      <c r="E378">
        <v>154.68899999999999</v>
      </c>
      <c r="F378">
        <v>100</v>
      </c>
      <c r="G378">
        <v>56.335000000000001</v>
      </c>
      <c r="H378">
        <v>3.2307000000000001</v>
      </c>
    </row>
    <row r="379" spans="1:8">
      <c r="A379">
        <v>13281.509</v>
      </c>
      <c r="B379">
        <v>-64.828999999999994</v>
      </c>
      <c r="C379">
        <v>-64.817999999999998</v>
      </c>
      <c r="D379">
        <v>5.4219999999999997</v>
      </c>
      <c r="E379">
        <v>154.37700000000001</v>
      </c>
      <c r="F379">
        <v>100</v>
      </c>
      <c r="G379">
        <v>56.55</v>
      </c>
      <c r="H379">
        <v>3.2163000000000004</v>
      </c>
    </row>
    <row r="380" spans="1:8">
      <c r="A380">
        <v>13282.431</v>
      </c>
      <c r="B380">
        <v>-64.88</v>
      </c>
      <c r="C380">
        <v>-64.867999999999995</v>
      </c>
      <c r="D380">
        <v>5.4020000000000001</v>
      </c>
      <c r="E380">
        <v>153.05000000000001</v>
      </c>
      <c r="F380">
        <v>100</v>
      </c>
      <c r="G380">
        <v>56.311</v>
      </c>
      <c r="H380">
        <v>3.1524000000000001</v>
      </c>
    </row>
    <row r="381" spans="1:8">
      <c r="A381">
        <v>13283.669</v>
      </c>
      <c r="B381">
        <v>-64.936000000000007</v>
      </c>
      <c r="C381">
        <v>-64.924999999999997</v>
      </c>
      <c r="D381">
        <v>4.5659999999999998</v>
      </c>
      <c r="E381">
        <v>153.16</v>
      </c>
      <c r="F381">
        <v>100</v>
      </c>
      <c r="G381">
        <v>56.341999999999999</v>
      </c>
      <c r="H381">
        <v>3.1578000000000004</v>
      </c>
    </row>
    <row r="382" spans="1:8">
      <c r="A382">
        <v>13285.531000000001</v>
      </c>
      <c r="B382">
        <v>-64.997</v>
      </c>
      <c r="C382">
        <v>-64.984999999999999</v>
      </c>
      <c r="D382">
        <v>3.2280000000000002</v>
      </c>
      <c r="E382">
        <v>152.547</v>
      </c>
      <c r="F382">
        <v>100</v>
      </c>
      <c r="G382">
        <v>56.594000000000001</v>
      </c>
      <c r="H382">
        <v>3.1290000000000004</v>
      </c>
    </row>
    <row r="383" spans="1:8">
      <c r="A383">
        <v>13286.465</v>
      </c>
      <c r="B383">
        <v>-65.05</v>
      </c>
      <c r="C383">
        <v>-65.037000000000006</v>
      </c>
      <c r="D383">
        <v>5.6139999999999999</v>
      </c>
      <c r="E383">
        <v>152.67400000000001</v>
      </c>
      <c r="F383">
        <v>100</v>
      </c>
      <c r="G383">
        <v>56.509</v>
      </c>
      <c r="H383">
        <v>3.1353000000000004</v>
      </c>
    </row>
    <row r="384" spans="1:8">
      <c r="A384">
        <v>13287.388999999999</v>
      </c>
      <c r="B384">
        <v>-65.102000000000004</v>
      </c>
      <c r="C384">
        <v>-65.088999999999999</v>
      </c>
      <c r="D384">
        <v>5.5979999999999999</v>
      </c>
      <c r="E384">
        <v>153.82900000000001</v>
      </c>
      <c r="F384">
        <v>100</v>
      </c>
      <c r="G384">
        <v>56.505000000000003</v>
      </c>
      <c r="H384">
        <v>3.1893000000000002</v>
      </c>
    </row>
    <row r="385" spans="1:8">
      <c r="A385">
        <v>13288.617</v>
      </c>
      <c r="B385">
        <v>-65.165999999999997</v>
      </c>
      <c r="C385">
        <v>-65.153000000000006</v>
      </c>
      <c r="D385">
        <v>5.2240000000000002</v>
      </c>
      <c r="E385">
        <v>153.21</v>
      </c>
      <c r="F385">
        <v>100</v>
      </c>
      <c r="G385">
        <v>56.286000000000001</v>
      </c>
      <c r="H385">
        <v>3.1605000000000003</v>
      </c>
    </row>
    <row r="386" spans="1:8">
      <c r="A386">
        <v>13289.846</v>
      </c>
      <c r="B386">
        <v>-65.228999999999999</v>
      </c>
      <c r="C386">
        <v>-65.215000000000003</v>
      </c>
      <c r="D386">
        <v>5.0350000000000001</v>
      </c>
      <c r="E386">
        <v>153.71600000000001</v>
      </c>
      <c r="F386">
        <v>100</v>
      </c>
      <c r="G386">
        <v>56.24</v>
      </c>
      <c r="H386">
        <v>3.1839000000000004</v>
      </c>
    </row>
    <row r="387" spans="1:8">
      <c r="A387">
        <v>13291.073</v>
      </c>
      <c r="B387">
        <v>-65.290999999999997</v>
      </c>
      <c r="C387">
        <v>-65.277000000000001</v>
      </c>
      <c r="D387">
        <v>5.0339999999999998</v>
      </c>
      <c r="E387">
        <v>153.881</v>
      </c>
      <c r="F387">
        <v>100</v>
      </c>
      <c r="G387">
        <v>56.47</v>
      </c>
      <c r="H387">
        <v>3.1920000000000002</v>
      </c>
    </row>
    <row r="388" spans="1:8">
      <c r="A388">
        <v>13292.298000000001</v>
      </c>
      <c r="B388">
        <v>-65.352999999999994</v>
      </c>
      <c r="C388">
        <v>-65.338999999999999</v>
      </c>
      <c r="D388">
        <v>5.0780000000000003</v>
      </c>
      <c r="E388">
        <v>153.74100000000001</v>
      </c>
      <c r="F388">
        <v>100</v>
      </c>
      <c r="G388">
        <v>56.442999999999998</v>
      </c>
      <c r="H388">
        <v>3.1857000000000006</v>
      </c>
    </row>
    <row r="389" spans="1:8">
      <c r="A389">
        <v>13293.526</v>
      </c>
      <c r="B389">
        <v>-65.415999999999997</v>
      </c>
      <c r="C389">
        <v>-65.400999999999996</v>
      </c>
      <c r="D389">
        <v>5.0439999999999996</v>
      </c>
      <c r="E389">
        <v>153.59700000000001</v>
      </c>
      <c r="F389">
        <v>100</v>
      </c>
      <c r="G389">
        <v>56.5</v>
      </c>
      <c r="H389">
        <v>3.1785000000000005</v>
      </c>
    </row>
    <row r="390" spans="1:8">
      <c r="A390">
        <v>13294.752</v>
      </c>
      <c r="B390">
        <v>-65.477999999999994</v>
      </c>
      <c r="C390">
        <v>-65.462000000000003</v>
      </c>
      <c r="D390">
        <v>5.0270000000000001</v>
      </c>
      <c r="E390">
        <v>155.03700000000001</v>
      </c>
      <c r="F390">
        <v>100</v>
      </c>
      <c r="G390">
        <v>56.341000000000001</v>
      </c>
      <c r="H390">
        <v>3.2478000000000002</v>
      </c>
    </row>
    <row r="391" spans="1:8">
      <c r="A391">
        <v>13295.98</v>
      </c>
      <c r="B391">
        <v>-65.539000000000001</v>
      </c>
      <c r="C391">
        <v>-65.524000000000001</v>
      </c>
      <c r="D391">
        <v>4.9909999999999997</v>
      </c>
      <c r="E391">
        <v>153.298</v>
      </c>
      <c r="F391">
        <v>100</v>
      </c>
      <c r="G391">
        <v>56.445</v>
      </c>
      <c r="H391">
        <v>3.1641000000000004</v>
      </c>
    </row>
    <row r="392" spans="1:8">
      <c r="A392">
        <v>13297.207</v>
      </c>
      <c r="B392">
        <v>-65.600999999999999</v>
      </c>
      <c r="C392">
        <v>-65.584999999999994</v>
      </c>
      <c r="D392">
        <v>4.9779999999999998</v>
      </c>
      <c r="E392">
        <v>153.595</v>
      </c>
      <c r="F392">
        <v>100</v>
      </c>
      <c r="G392">
        <v>56.487000000000002</v>
      </c>
      <c r="H392">
        <v>3.1785000000000005</v>
      </c>
    </row>
    <row r="393" spans="1:8">
      <c r="A393">
        <v>13298.433999999999</v>
      </c>
      <c r="B393">
        <v>-65.66</v>
      </c>
      <c r="C393">
        <v>-65.644000000000005</v>
      </c>
      <c r="D393">
        <v>4.8090000000000002</v>
      </c>
      <c r="E393">
        <v>154.35599999999999</v>
      </c>
      <c r="F393">
        <v>100</v>
      </c>
      <c r="G393">
        <v>56.325000000000003</v>
      </c>
      <c r="H393">
        <v>3.2145000000000001</v>
      </c>
    </row>
    <row r="394" spans="1:8">
      <c r="A394">
        <v>13299.651</v>
      </c>
      <c r="B394">
        <v>-65.718000000000004</v>
      </c>
      <c r="C394">
        <v>-65.701999999999998</v>
      </c>
      <c r="D394">
        <v>4.76</v>
      </c>
      <c r="E394">
        <v>155.13200000000001</v>
      </c>
      <c r="F394">
        <v>100</v>
      </c>
      <c r="G394">
        <v>56.176000000000002</v>
      </c>
      <c r="H394">
        <v>3.2523000000000004</v>
      </c>
    </row>
    <row r="395" spans="1:8">
      <c r="A395">
        <v>13300.874</v>
      </c>
      <c r="B395">
        <v>-65.775999999999996</v>
      </c>
      <c r="C395">
        <v>-65.759</v>
      </c>
      <c r="D395">
        <v>4.7039999999999997</v>
      </c>
      <c r="E395">
        <v>153.84</v>
      </c>
      <c r="F395">
        <v>100</v>
      </c>
      <c r="G395">
        <v>56.631999999999998</v>
      </c>
      <c r="H395">
        <v>3.1902000000000004</v>
      </c>
    </row>
    <row r="396" spans="1:8">
      <c r="A396">
        <v>13302.101000000001</v>
      </c>
      <c r="B396">
        <v>-65.834000000000003</v>
      </c>
      <c r="C396">
        <v>-65.816000000000003</v>
      </c>
      <c r="D396">
        <v>4.6369999999999996</v>
      </c>
      <c r="E396">
        <v>154.977</v>
      </c>
      <c r="F396">
        <v>100</v>
      </c>
      <c r="G396">
        <v>56.317</v>
      </c>
      <c r="H396">
        <v>3.2451000000000003</v>
      </c>
    </row>
    <row r="397" spans="1:8">
      <c r="A397">
        <v>13303.329</v>
      </c>
      <c r="B397">
        <v>-65.888000000000005</v>
      </c>
      <c r="C397">
        <v>-65.87</v>
      </c>
      <c r="D397">
        <v>4.4169999999999998</v>
      </c>
      <c r="E397">
        <v>154.435</v>
      </c>
      <c r="F397">
        <v>100</v>
      </c>
      <c r="G397">
        <v>56.307000000000002</v>
      </c>
      <c r="H397">
        <v>3.2190000000000003</v>
      </c>
    </row>
    <row r="398" spans="1:8">
      <c r="A398">
        <v>13304.555</v>
      </c>
      <c r="B398">
        <v>-65.942999999999998</v>
      </c>
      <c r="C398">
        <v>-65.924999999999997</v>
      </c>
      <c r="D398">
        <v>4.468</v>
      </c>
      <c r="E398">
        <v>154.86600000000001</v>
      </c>
      <c r="F398">
        <v>100</v>
      </c>
      <c r="G398">
        <v>56.332999999999998</v>
      </c>
      <c r="H398">
        <v>3.2397</v>
      </c>
    </row>
    <row r="399" spans="1:8">
      <c r="A399">
        <v>13305.778</v>
      </c>
      <c r="B399">
        <v>-65.997</v>
      </c>
      <c r="C399">
        <v>-65.978999999999999</v>
      </c>
      <c r="D399">
        <v>4.4029999999999996</v>
      </c>
      <c r="E399">
        <v>153.75399999999999</v>
      </c>
      <c r="F399">
        <v>100</v>
      </c>
      <c r="G399">
        <v>56.289000000000001</v>
      </c>
      <c r="H399">
        <v>3.1857000000000006</v>
      </c>
    </row>
    <row r="400" spans="1:8">
      <c r="A400">
        <v>13307.003000000001</v>
      </c>
      <c r="B400">
        <v>-66.049000000000007</v>
      </c>
      <c r="C400">
        <v>-66.03</v>
      </c>
      <c r="D400">
        <v>4.1710000000000003</v>
      </c>
      <c r="E400">
        <v>153.57499999999999</v>
      </c>
      <c r="F400">
        <v>100</v>
      </c>
      <c r="G400">
        <v>56.195</v>
      </c>
      <c r="H400">
        <v>3.1776</v>
      </c>
    </row>
    <row r="401" spans="1:8">
      <c r="A401">
        <v>13308.231</v>
      </c>
      <c r="B401">
        <v>-66.099999999999994</v>
      </c>
      <c r="C401">
        <v>-66.081000000000003</v>
      </c>
      <c r="D401">
        <v>4.1390000000000002</v>
      </c>
      <c r="E401">
        <v>154.465</v>
      </c>
      <c r="F401">
        <v>100</v>
      </c>
      <c r="G401">
        <v>56.311999999999998</v>
      </c>
      <c r="H401">
        <v>3.2199000000000004</v>
      </c>
    </row>
    <row r="402" spans="1:8">
      <c r="A402">
        <v>13309.763999999999</v>
      </c>
      <c r="B402">
        <v>-66.161000000000001</v>
      </c>
      <c r="C402">
        <v>-66.141999999999996</v>
      </c>
      <c r="D402">
        <v>3.9870000000000001</v>
      </c>
      <c r="E402">
        <v>154.874</v>
      </c>
      <c r="F402">
        <v>100</v>
      </c>
      <c r="G402">
        <v>56.39</v>
      </c>
      <c r="H402">
        <v>3.2397</v>
      </c>
    </row>
    <row r="403" spans="1:8">
      <c r="A403">
        <v>13311.296</v>
      </c>
      <c r="B403">
        <v>-66.221999999999994</v>
      </c>
      <c r="C403">
        <v>-66.201999999999998</v>
      </c>
      <c r="D403">
        <v>3.9329999999999998</v>
      </c>
      <c r="E403">
        <v>156.505</v>
      </c>
      <c r="F403">
        <v>100</v>
      </c>
      <c r="G403">
        <v>56.295000000000002</v>
      </c>
      <c r="H403">
        <v>3.3198000000000003</v>
      </c>
    </row>
    <row r="404" spans="1:8">
      <c r="A404">
        <v>13312.831</v>
      </c>
      <c r="B404">
        <v>-66.281999999999996</v>
      </c>
      <c r="C404">
        <v>-66.262</v>
      </c>
      <c r="D404">
        <v>3.8740000000000001</v>
      </c>
      <c r="E404">
        <v>155.86500000000001</v>
      </c>
      <c r="F404">
        <v>100</v>
      </c>
      <c r="G404">
        <v>56.411999999999999</v>
      </c>
      <c r="H404">
        <v>3.2883000000000004</v>
      </c>
    </row>
    <row r="405" spans="1:8">
      <c r="A405">
        <v>13314.364</v>
      </c>
      <c r="B405">
        <v>-66.343000000000004</v>
      </c>
      <c r="C405">
        <v>-66.322000000000003</v>
      </c>
      <c r="D405">
        <v>3.95</v>
      </c>
      <c r="E405">
        <v>153.87100000000001</v>
      </c>
      <c r="F405">
        <v>100</v>
      </c>
      <c r="G405">
        <v>56.451999999999998</v>
      </c>
      <c r="H405">
        <v>3.1920000000000002</v>
      </c>
    </row>
    <row r="406" spans="1:8">
      <c r="A406">
        <v>13315.897000000001</v>
      </c>
      <c r="B406">
        <v>-66.405000000000001</v>
      </c>
      <c r="C406">
        <v>-66.384</v>
      </c>
      <c r="D406">
        <v>4.0119999999999996</v>
      </c>
      <c r="E406">
        <v>153.78299999999999</v>
      </c>
      <c r="F406">
        <v>100</v>
      </c>
      <c r="G406">
        <v>56.424999999999997</v>
      </c>
      <c r="H406">
        <v>3.1875000000000004</v>
      </c>
    </row>
    <row r="407" spans="1:8">
      <c r="A407">
        <v>13317.130999999999</v>
      </c>
      <c r="B407">
        <v>-66.456000000000003</v>
      </c>
      <c r="C407">
        <v>-66.435000000000002</v>
      </c>
      <c r="D407">
        <v>4.1219999999999999</v>
      </c>
      <c r="E407">
        <v>154.97499999999999</v>
      </c>
      <c r="F407">
        <v>100</v>
      </c>
      <c r="G407">
        <v>56.323</v>
      </c>
      <c r="H407">
        <v>3.2451000000000003</v>
      </c>
    </row>
    <row r="408" spans="1:8">
      <c r="A408">
        <v>13318.357</v>
      </c>
      <c r="B408">
        <v>-66.507999999999996</v>
      </c>
      <c r="C408">
        <v>-66.486000000000004</v>
      </c>
      <c r="D408">
        <v>4.2089999999999996</v>
      </c>
      <c r="E408">
        <v>154.52000000000001</v>
      </c>
      <c r="F408">
        <v>100</v>
      </c>
      <c r="G408">
        <v>56.145000000000003</v>
      </c>
      <c r="H408">
        <v>3.2226000000000004</v>
      </c>
    </row>
    <row r="409" spans="1:8">
      <c r="A409">
        <v>13319.584000000001</v>
      </c>
      <c r="B409">
        <v>-66.558999999999997</v>
      </c>
      <c r="C409">
        <v>-66.537000000000006</v>
      </c>
      <c r="D409">
        <v>4.1310000000000002</v>
      </c>
      <c r="E409">
        <v>154.922</v>
      </c>
      <c r="F409">
        <v>100</v>
      </c>
      <c r="G409">
        <v>56.107999999999997</v>
      </c>
      <c r="H409">
        <v>3.2424000000000004</v>
      </c>
    </row>
    <row r="410" spans="1:8">
      <c r="A410">
        <v>13320.811</v>
      </c>
      <c r="B410">
        <v>-66.61</v>
      </c>
      <c r="C410">
        <v>-66.587999999999994</v>
      </c>
      <c r="D410">
        <v>4.1589999999999998</v>
      </c>
      <c r="E410">
        <v>154.95400000000001</v>
      </c>
      <c r="F410">
        <v>100</v>
      </c>
      <c r="G410">
        <v>56.283999999999999</v>
      </c>
      <c r="H410">
        <v>3.2433000000000001</v>
      </c>
    </row>
    <row r="411" spans="1:8">
      <c r="A411">
        <v>13322.036</v>
      </c>
      <c r="B411">
        <v>-66.662999999999997</v>
      </c>
      <c r="C411">
        <v>-66.64</v>
      </c>
      <c r="D411">
        <v>4.2699999999999996</v>
      </c>
      <c r="E411">
        <v>154.59</v>
      </c>
      <c r="F411">
        <v>100</v>
      </c>
      <c r="G411">
        <v>56.371000000000002</v>
      </c>
      <c r="H411">
        <v>3.2262000000000004</v>
      </c>
    </row>
    <row r="412" spans="1:8">
      <c r="A412">
        <v>13323.263999999999</v>
      </c>
      <c r="B412">
        <v>-66.712999999999994</v>
      </c>
      <c r="C412">
        <v>-66.69</v>
      </c>
      <c r="D412">
        <v>4.0620000000000003</v>
      </c>
      <c r="E412">
        <v>153.45099999999999</v>
      </c>
      <c r="F412">
        <v>100</v>
      </c>
      <c r="G412">
        <v>56.497999999999998</v>
      </c>
      <c r="H412">
        <v>3.1713000000000005</v>
      </c>
    </row>
    <row r="413" spans="1:8">
      <c r="A413">
        <v>13324.49</v>
      </c>
      <c r="B413">
        <v>-66.763999999999996</v>
      </c>
      <c r="C413">
        <v>-66.741</v>
      </c>
      <c r="D413">
        <v>4.12</v>
      </c>
      <c r="E413">
        <v>154.53</v>
      </c>
      <c r="F413">
        <v>100</v>
      </c>
      <c r="G413">
        <v>56.262</v>
      </c>
      <c r="H413">
        <v>3.2235000000000005</v>
      </c>
    </row>
    <row r="414" spans="1:8">
      <c r="A414">
        <v>13325.721</v>
      </c>
      <c r="B414">
        <v>-66.816999999999993</v>
      </c>
      <c r="C414">
        <v>-66.793000000000006</v>
      </c>
      <c r="D414">
        <v>4.2679999999999998</v>
      </c>
      <c r="E414">
        <v>153.88499999999999</v>
      </c>
      <c r="F414">
        <v>100</v>
      </c>
      <c r="G414">
        <v>56.201999999999998</v>
      </c>
      <c r="H414">
        <v>3.1920000000000002</v>
      </c>
    </row>
    <row r="415" spans="1:8">
      <c r="A415">
        <v>13326.947</v>
      </c>
      <c r="B415">
        <v>-66.867000000000004</v>
      </c>
      <c r="C415">
        <v>-66.843000000000004</v>
      </c>
      <c r="D415">
        <v>4.0949999999999998</v>
      </c>
      <c r="E415">
        <v>154.886</v>
      </c>
      <c r="F415">
        <v>100</v>
      </c>
      <c r="G415">
        <v>56.118000000000002</v>
      </c>
      <c r="H415">
        <v>3.2406000000000006</v>
      </c>
    </row>
    <row r="416" spans="1:8">
      <c r="A416">
        <v>13328.477999999999</v>
      </c>
      <c r="B416">
        <v>-66.927999999999997</v>
      </c>
      <c r="C416">
        <v>-66.903999999999996</v>
      </c>
      <c r="D416">
        <v>3.9430000000000001</v>
      </c>
      <c r="E416">
        <v>154.84100000000001</v>
      </c>
      <c r="F416">
        <v>100</v>
      </c>
      <c r="G416">
        <v>56.34</v>
      </c>
      <c r="H416">
        <v>3.2379000000000002</v>
      </c>
    </row>
    <row r="417" spans="1:8">
      <c r="A417">
        <v>13330.322</v>
      </c>
      <c r="B417">
        <v>-66.984999999999999</v>
      </c>
      <c r="C417">
        <v>-66.960999999999999</v>
      </c>
      <c r="D417">
        <v>3.0979999999999999</v>
      </c>
      <c r="E417">
        <v>155.405</v>
      </c>
      <c r="F417">
        <v>100</v>
      </c>
      <c r="G417">
        <v>56.042000000000002</v>
      </c>
      <c r="H417">
        <v>3.2658000000000005</v>
      </c>
    </row>
    <row r="418" spans="1:8">
      <c r="A418">
        <v>13333.384</v>
      </c>
      <c r="B418">
        <v>-67.034999999999997</v>
      </c>
      <c r="C418">
        <v>-67.010999999999996</v>
      </c>
      <c r="D418">
        <v>1.6240000000000001</v>
      </c>
      <c r="E418">
        <v>153.96899999999999</v>
      </c>
      <c r="F418">
        <v>100</v>
      </c>
      <c r="G418">
        <v>56.968000000000004</v>
      </c>
      <c r="H418">
        <v>3.1964999999999999</v>
      </c>
    </row>
    <row r="419" spans="1:8">
      <c r="A419">
        <v>13337.682000000001</v>
      </c>
      <c r="B419">
        <v>-67.093999999999994</v>
      </c>
      <c r="C419">
        <v>-67.069000000000003</v>
      </c>
      <c r="D419">
        <v>1.363</v>
      </c>
      <c r="E419">
        <v>154.108</v>
      </c>
      <c r="F419">
        <v>100</v>
      </c>
      <c r="G419">
        <v>56.341999999999999</v>
      </c>
      <c r="H419">
        <v>3.2028000000000003</v>
      </c>
    </row>
    <row r="420" spans="1:8">
      <c r="A420">
        <v>13339.236999999999</v>
      </c>
      <c r="B420">
        <v>-67.150999999999996</v>
      </c>
      <c r="C420">
        <v>-67.126000000000005</v>
      </c>
      <c r="D420">
        <v>3.6219999999999999</v>
      </c>
      <c r="E420">
        <v>153.173</v>
      </c>
      <c r="F420">
        <v>100</v>
      </c>
      <c r="G420">
        <v>56.454000000000001</v>
      </c>
      <c r="H420">
        <v>3.1587000000000001</v>
      </c>
    </row>
    <row r="421" spans="1:8">
      <c r="A421">
        <v>13340.481</v>
      </c>
      <c r="B421">
        <v>-67.206000000000003</v>
      </c>
      <c r="C421">
        <v>-67.180000000000007</v>
      </c>
      <c r="D421">
        <v>4.375</v>
      </c>
      <c r="E421">
        <v>153.03399999999999</v>
      </c>
      <c r="F421">
        <v>100</v>
      </c>
      <c r="G421">
        <v>56.363999999999997</v>
      </c>
      <c r="H421">
        <v>3.1524000000000001</v>
      </c>
    </row>
    <row r="422" spans="1:8">
      <c r="A422">
        <v>13341.724</v>
      </c>
      <c r="B422">
        <v>-67.256</v>
      </c>
      <c r="C422">
        <v>-67.23</v>
      </c>
      <c r="D422">
        <v>4.0579999999999998</v>
      </c>
      <c r="E422">
        <v>154.077</v>
      </c>
      <c r="F422">
        <v>100</v>
      </c>
      <c r="G422">
        <v>56.44</v>
      </c>
      <c r="H422">
        <v>3.2019000000000002</v>
      </c>
    </row>
    <row r="423" spans="1:8">
      <c r="A423">
        <v>13343.263000000001</v>
      </c>
      <c r="B423">
        <v>-67.317999999999998</v>
      </c>
      <c r="C423">
        <v>-67.292000000000002</v>
      </c>
      <c r="D423">
        <v>3.9809999999999999</v>
      </c>
      <c r="E423">
        <v>154.84100000000001</v>
      </c>
      <c r="F423">
        <v>100</v>
      </c>
      <c r="G423">
        <v>56.39</v>
      </c>
      <c r="H423">
        <v>3.2379000000000002</v>
      </c>
    </row>
    <row r="424" spans="1:8">
      <c r="A424">
        <v>13344.797</v>
      </c>
      <c r="B424">
        <v>-67.378</v>
      </c>
      <c r="C424">
        <v>-67.350999999999999</v>
      </c>
      <c r="D424">
        <v>3.88</v>
      </c>
      <c r="E424">
        <v>154.33000000000001</v>
      </c>
      <c r="F424">
        <v>100</v>
      </c>
      <c r="G424">
        <v>56.164000000000001</v>
      </c>
      <c r="H424">
        <v>3.2136</v>
      </c>
    </row>
    <row r="425" spans="1:8">
      <c r="A425">
        <v>13346.332</v>
      </c>
      <c r="B425">
        <v>-67.438999999999993</v>
      </c>
      <c r="C425">
        <v>-67.412000000000006</v>
      </c>
      <c r="D425">
        <v>3.95</v>
      </c>
      <c r="E425">
        <v>154.81899999999999</v>
      </c>
      <c r="F425">
        <v>100</v>
      </c>
      <c r="G425">
        <v>56.350999999999999</v>
      </c>
      <c r="H425">
        <v>3.2370000000000005</v>
      </c>
    </row>
    <row r="426" spans="1:8">
      <c r="A426">
        <v>13347.867</v>
      </c>
      <c r="B426">
        <v>-67.5</v>
      </c>
      <c r="C426">
        <v>-67.472999999999999</v>
      </c>
      <c r="D426">
        <v>3.9769999999999999</v>
      </c>
      <c r="E426">
        <v>153.57</v>
      </c>
      <c r="F426">
        <v>100</v>
      </c>
      <c r="G426">
        <v>56.344000000000001</v>
      </c>
      <c r="H426">
        <v>3.1776</v>
      </c>
    </row>
    <row r="427" spans="1:8">
      <c r="A427">
        <v>13349.398999999999</v>
      </c>
      <c r="B427">
        <v>-67.56</v>
      </c>
      <c r="C427">
        <v>-67.531999999999996</v>
      </c>
      <c r="D427">
        <v>3.8860000000000001</v>
      </c>
      <c r="E427">
        <v>154.70099999999999</v>
      </c>
      <c r="F427">
        <v>100</v>
      </c>
      <c r="G427">
        <v>56.290999999999997</v>
      </c>
      <c r="H427">
        <v>3.2316000000000003</v>
      </c>
    </row>
    <row r="428" spans="1:8">
      <c r="A428">
        <v>13350.958000000001</v>
      </c>
      <c r="B428">
        <v>-67.62</v>
      </c>
      <c r="C428">
        <v>-67.591999999999999</v>
      </c>
      <c r="D428">
        <v>3.8279999999999998</v>
      </c>
      <c r="E428">
        <v>153.02799999999999</v>
      </c>
      <c r="F428">
        <v>100</v>
      </c>
      <c r="G428">
        <v>56.328000000000003</v>
      </c>
      <c r="H428">
        <v>3.1515000000000004</v>
      </c>
    </row>
    <row r="429" spans="1:8">
      <c r="A429">
        <v>13352.518</v>
      </c>
      <c r="B429">
        <v>-67.677999999999997</v>
      </c>
      <c r="C429">
        <v>-67.650000000000006</v>
      </c>
      <c r="D429">
        <v>3.6829999999999998</v>
      </c>
      <c r="E429">
        <v>154.04900000000001</v>
      </c>
      <c r="F429">
        <v>100</v>
      </c>
      <c r="G429">
        <v>56.548000000000002</v>
      </c>
      <c r="H429">
        <v>3.2000999999999999</v>
      </c>
    </row>
    <row r="430" spans="1:8">
      <c r="A430">
        <v>13354.074000000001</v>
      </c>
      <c r="B430">
        <v>-67.734999999999999</v>
      </c>
      <c r="C430">
        <v>-67.706000000000003</v>
      </c>
      <c r="D430">
        <v>3.6339999999999999</v>
      </c>
      <c r="E430">
        <v>154.19300000000001</v>
      </c>
      <c r="F430">
        <v>100</v>
      </c>
      <c r="G430">
        <v>56.465000000000003</v>
      </c>
      <c r="H430">
        <v>3.2073</v>
      </c>
    </row>
    <row r="431" spans="1:8">
      <c r="A431">
        <v>13355.630999999999</v>
      </c>
      <c r="B431">
        <v>-67.793000000000006</v>
      </c>
      <c r="C431">
        <v>-67.763999999999996</v>
      </c>
      <c r="D431">
        <v>3.722</v>
      </c>
      <c r="E431">
        <v>155.251</v>
      </c>
      <c r="F431">
        <v>100</v>
      </c>
      <c r="G431">
        <v>56.456000000000003</v>
      </c>
      <c r="H431">
        <v>3.2586000000000004</v>
      </c>
    </row>
    <row r="432" spans="1:8">
      <c r="A432">
        <v>13356.875</v>
      </c>
      <c r="B432">
        <v>-67.843000000000004</v>
      </c>
      <c r="C432">
        <v>-67.813999999999993</v>
      </c>
      <c r="D432">
        <v>3.9950000000000001</v>
      </c>
      <c r="E432">
        <v>153.899</v>
      </c>
      <c r="F432">
        <v>100</v>
      </c>
      <c r="G432">
        <v>56.396999999999998</v>
      </c>
      <c r="H432">
        <v>3.1928999999999998</v>
      </c>
    </row>
    <row r="433" spans="1:8">
      <c r="A433">
        <v>13358.119000000001</v>
      </c>
      <c r="B433">
        <v>-67.894000000000005</v>
      </c>
      <c r="C433">
        <v>-67.864000000000004</v>
      </c>
      <c r="D433">
        <v>4.032</v>
      </c>
      <c r="E433">
        <v>154.65</v>
      </c>
      <c r="F433">
        <v>100</v>
      </c>
      <c r="G433">
        <v>56.411000000000001</v>
      </c>
      <c r="H433">
        <v>3.2288999999999999</v>
      </c>
    </row>
    <row r="434" spans="1:8">
      <c r="A434">
        <v>13359.677</v>
      </c>
      <c r="B434">
        <v>-67.956000000000003</v>
      </c>
      <c r="C434">
        <v>-67.924999999999997</v>
      </c>
      <c r="D434">
        <v>3.9390000000000001</v>
      </c>
      <c r="E434">
        <v>154.637</v>
      </c>
      <c r="F434">
        <v>100</v>
      </c>
      <c r="G434">
        <v>56.22</v>
      </c>
      <c r="H434">
        <v>3.2280000000000002</v>
      </c>
    </row>
    <row r="435" spans="1:8">
      <c r="A435">
        <v>13361.233</v>
      </c>
      <c r="B435">
        <v>-68.015000000000001</v>
      </c>
      <c r="C435">
        <v>-67.984999999999999</v>
      </c>
      <c r="D435">
        <v>3.8090000000000002</v>
      </c>
      <c r="E435">
        <v>154.47200000000001</v>
      </c>
      <c r="F435">
        <v>100</v>
      </c>
      <c r="G435">
        <v>56.503999999999998</v>
      </c>
      <c r="H435">
        <v>3.2208000000000001</v>
      </c>
    </row>
    <row r="436" spans="1:8">
      <c r="A436">
        <v>13362.790999999999</v>
      </c>
      <c r="B436">
        <v>-68.072999999999993</v>
      </c>
      <c r="C436">
        <v>-68.042000000000002</v>
      </c>
      <c r="D436">
        <v>3.665</v>
      </c>
      <c r="E436">
        <v>153.92599999999999</v>
      </c>
      <c r="F436">
        <v>100</v>
      </c>
      <c r="G436">
        <v>56.436999999999998</v>
      </c>
      <c r="H436">
        <v>3.1947000000000001</v>
      </c>
    </row>
    <row r="437" spans="1:8">
      <c r="A437">
        <v>13364.348</v>
      </c>
      <c r="B437">
        <v>-68.131</v>
      </c>
      <c r="C437">
        <v>-68.099999999999994</v>
      </c>
      <c r="D437">
        <v>3.746</v>
      </c>
      <c r="E437">
        <v>153.30799999999999</v>
      </c>
      <c r="F437">
        <v>100</v>
      </c>
      <c r="G437">
        <v>56.219000000000001</v>
      </c>
      <c r="H437">
        <v>3.1650000000000005</v>
      </c>
    </row>
    <row r="438" spans="1:8">
      <c r="A438">
        <v>13471.788</v>
      </c>
      <c r="B438">
        <v>-68.158000000000001</v>
      </c>
      <c r="C438">
        <v>-68.156999999999996</v>
      </c>
      <c r="D438">
        <v>0</v>
      </c>
      <c r="E438">
        <v>147.92699999999999</v>
      </c>
      <c r="F438">
        <v>100</v>
      </c>
      <c r="G438">
        <v>56.973999999999997</v>
      </c>
      <c r="H438">
        <v>2.9211000000000005</v>
      </c>
    </row>
    <row r="439" spans="1:8">
      <c r="A439">
        <v>13473.348</v>
      </c>
      <c r="B439">
        <v>-68.218000000000004</v>
      </c>
      <c r="C439">
        <v>-68.215000000000003</v>
      </c>
      <c r="D439">
        <v>3.7360000000000002</v>
      </c>
      <c r="E439">
        <v>147.77699999999999</v>
      </c>
      <c r="F439">
        <v>100</v>
      </c>
      <c r="G439">
        <v>57.008000000000003</v>
      </c>
      <c r="H439">
        <v>2.9148000000000005</v>
      </c>
    </row>
    <row r="440" spans="1:8">
      <c r="A440">
        <v>13474.903</v>
      </c>
      <c r="B440">
        <v>-68.275000000000006</v>
      </c>
      <c r="C440">
        <v>-68.27</v>
      </c>
      <c r="D440">
        <v>3.5030000000000001</v>
      </c>
      <c r="E440">
        <v>147.43100000000001</v>
      </c>
      <c r="F440">
        <v>100</v>
      </c>
      <c r="G440">
        <v>57.115000000000002</v>
      </c>
      <c r="H440">
        <v>3.1995</v>
      </c>
    </row>
    <row r="441" spans="1:8">
      <c r="A441">
        <v>13476.46</v>
      </c>
      <c r="B441">
        <v>-68.331999999999994</v>
      </c>
      <c r="C441">
        <v>-68.325999999999993</v>
      </c>
      <c r="D441">
        <v>3.6030000000000002</v>
      </c>
      <c r="E441">
        <v>147.35499999999999</v>
      </c>
      <c r="F441">
        <v>100</v>
      </c>
      <c r="G441">
        <v>57.048000000000002</v>
      </c>
      <c r="H441">
        <v>3.1968000000000001</v>
      </c>
    </row>
    <row r="442" spans="1:8">
      <c r="A442">
        <v>13478.018</v>
      </c>
      <c r="B442">
        <v>-68.387</v>
      </c>
      <c r="C442">
        <v>-68.379000000000005</v>
      </c>
      <c r="D442">
        <v>3.4340000000000002</v>
      </c>
      <c r="E442">
        <v>146.69999999999999</v>
      </c>
      <c r="F442">
        <v>100</v>
      </c>
      <c r="G442">
        <v>56.915999999999997</v>
      </c>
      <c r="H442">
        <v>3.1680000000000001</v>
      </c>
    </row>
    <row r="443" spans="1:8">
      <c r="A443">
        <v>13479.572</v>
      </c>
      <c r="B443">
        <v>-68.444000000000003</v>
      </c>
      <c r="C443">
        <v>-68.433999999999997</v>
      </c>
      <c r="D443">
        <v>3.5169999999999999</v>
      </c>
      <c r="E443">
        <v>148.79400000000001</v>
      </c>
      <c r="F443">
        <v>100</v>
      </c>
      <c r="G443">
        <v>56.976999999999997</v>
      </c>
      <c r="H443">
        <v>3.2589000000000001</v>
      </c>
    </row>
    <row r="444" spans="1:8">
      <c r="A444">
        <v>13481.129000000001</v>
      </c>
      <c r="B444">
        <v>-68.5</v>
      </c>
      <c r="C444">
        <v>-68.489000000000004</v>
      </c>
      <c r="D444">
        <v>3.5350000000000001</v>
      </c>
      <c r="E444">
        <v>148.072</v>
      </c>
      <c r="F444">
        <v>100</v>
      </c>
      <c r="G444">
        <v>57.070999999999998</v>
      </c>
      <c r="H444">
        <v>3.2273999999999998</v>
      </c>
    </row>
    <row r="445" spans="1:8">
      <c r="A445">
        <v>13482.682000000001</v>
      </c>
      <c r="B445">
        <v>-68.56</v>
      </c>
      <c r="C445">
        <v>-68.546999999999997</v>
      </c>
      <c r="D445">
        <v>3.7309999999999999</v>
      </c>
      <c r="E445">
        <v>147.61799999999999</v>
      </c>
      <c r="F445">
        <v>100</v>
      </c>
      <c r="G445">
        <v>56.975000000000001</v>
      </c>
      <c r="H445">
        <v>3.2076000000000002</v>
      </c>
    </row>
    <row r="446" spans="1:8">
      <c r="A446">
        <v>13484.224</v>
      </c>
      <c r="B446">
        <v>-68.617999999999995</v>
      </c>
      <c r="C446">
        <v>-68.602999999999994</v>
      </c>
      <c r="D446">
        <v>3.669</v>
      </c>
      <c r="E446">
        <v>147.971</v>
      </c>
      <c r="F446">
        <v>100</v>
      </c>
      <c r="G446">
        <v>56.890999999999998</v>
      </c>
      <c r="H446">
        <v>3.2229000000000001</v>
      </c>
    </row>
    <row r="447" spans="1:8">
      <c r="A447">
        <v>13485.757</v>
      </c>
      <c r="B447">
        <v>-68.677999999999997</v>
      </c>
      <c r="C447">
        <v>-68.661000000000001</v>
      </c>
      <c r="D447">
        <v>3.76</v>
      </c>
      <c r="E447">
        <v>148.06399999999999</v>
      </c>
      <c r="F447">
        <v>100</v>
      </c>
      <c r="G447">
        <v>56.929000000000002</v>
      </c>
      <c r="H447">
        <v>3.2273999999999998</v>
      </c>
    </row>
    <row r="448" spans="1:8">
      <c r="A448">
        <v>13487.289000000001</v>
      </c>
      <c r="B448">
        <v>-68.738</v>
      </c>
      <c r="C448">
        <v>-68.718999999999994</v>
      </c>
      <c r="D448">
        <v>3.82</v>
      </c>
      <c r="E448">
        <v>148.16499999999999</v>
      </c>
      <c r="F448">
        <v>100</v>
      </c>
      <c r="G448">
        <v>56.844000000000001</v>
      </c>
      <c r="H448">
        <v>3.2319000000000004</v>
      </c>
    </row>
    <row r="449" spans="1:8">
      <c r="A449">
        <v>13488.823</v>
      </c>
      <c r="B449">
        <v>-68.8</v>
      </c>
      <c r="C449">
        <v>-68.78</v>
      </c>
      <c r="D449">
        <v>3.93</v>
      </c>
      <c r="E449">
        <v>148.881</v>
      </c>
      <c r="F449">
        <v>100</v>
      </c>
      <c r="G449">
        <v>56.868000000000002</v>
      </c>
      <c r="H449">
        <v>3.2625000000000002</v>
      </c>
    </row>
    <row r="450" spans="1:8">
      <c r="A450">
        <v>13490.046</v>
      </c>
      <c r="B450">
        <v>-68.849999999999994</v>
      </c>
      <c r="C450">
        <v>-68.828000000000003</v>
      </c>
      <c r="D450">
        <v>3.98</v>
      </c>
      <c r="E450">
        <v>148.583</v>
      </c>
      <c r="F450">
        <v>100</v>
      </c>
      <c r="G450">
        <v>56.89</v>
      </c>
      <c r="H450">
        <v>3.2499000000000002</v>
      </c>
    </row>
    <row r="451" spans="1:8">
      <c r="A451">
        <v>13491.58</v>
      </c>
      <c r="B451">
        <v>-68.91</v>
      </c>
      <c r="C451">
        <v>-68.887</v>
      </c>
      <c r="D451">
        <v>3.8119999999999998</v>
      </c>
      <c r="E451">
        <v>148.477</v>
      </c>
      <c r="F451">
        <v>100</v>
      </c>
      <c r="G451">
        <v>56.963999999999999</v>
      </c>
      <c r="H451">
        <v>3.2454000000000001</v>
      </c>
    </row>
    <row r="452" spans="1:8">
      <c r="A452">
        <v>13493.116</v>
      </c>
      <c r="B452">
        <v>-68.968999999999994</v>
      </c>
      <c r="C452">
        <v>-68.942999999999998</v>
      </c>
      <c r="D452">
        <v>3.6779999999999999</v>
      </c>
      <c r="E452">
        <v>148.07499999999999</v>
      </c>
      <c r="F452">
        <v>100</v>
      </c>
      <c r="G452">
        <v>56.726999999999997</v>
      </c>
      <c r="H452">
        <v>3.2273999999999998</v>
      </c>
    </row>
    <row r="453" spans="1:8">
      <c r="A453">
        <v>13494.651</v>
      </c>
      <c r="B453">
        <v>-69.025000000000006</v>
      </c>
      <c r="C453">
        <v>-68.998000000000005</v>
      </c>
      <c r="D453">
        <v>3.5419999999999998</v>
      </c>
      <c r="E453">
        <v>148.78899999999999</v>
      </c>
      <c r="F453">
        <v>100</v>
      </c>
      <c r="G453">
        <v>56.716999999999999</v>
      </c>
      <c r="H453">
        <v>3.2589000000000001</v>
      </c>
    </row>
    <row r="454" spans="1:8">
      <c r="A454">
        <v>13496.204</v>
      </c>
      <c r="B454">
        <v>-69.081000000000003</v>
      </c>
      <c r="C454">
        <v>-69.052999999999997</v>
      </c>
      <c r="D454">
        <v>3.548</v>
      </c>
      <c r="E454">
        <v>149.62899999999999</v>
      </c>
      <c r="F454">
        <v>100</v>
      </c>
      <c r="G454">
        <v>56.856000000000002</v>
      </c>
      <c r="H454">
        <v>3.2957999999999998</v>
      </c>
    </row>
    <row r="455" spans="1:8">
      <c r="A455">
        <v>13497.763999999999</v>
      </c>
      <c r="B455">
        <v>-69.138999999999996</v>
      </c>
      <c r="C455">
        <v>-69.108999999999995</v>
      </c>
      <c r="D455">
        <v>3.5960000000000001</v>
      </c>
      <c r="E455">
        <v>149.047</v>
      </c>
      <c r="F455">
        <v>100</v>
      </c>
      <c r="G455">
        <v>56.738</v>
      </c>
      <c r="H455">
        <v>3.2706</v>
      </c>
    </row>
    <row r="456" spans="1:8">
      <c r="A456">
        <v>13499.328</v>
      </c>
      <c r="B456">
        <v>-69.198999999999998</v>
      </c>
      <c r="C456">
        <v>-69.167000000000002</v>
      </c>
      <c r="D456">
        <v>3.7029999999999998</v>
      </c>
      <c r="E456">
        <v>150.11799999999999</v>
      </c>
      <c r="F456">
        <v>100</v>
      </c>
      <c r="G456">
        <v>56.762</v>
      </c>
      <c r="H456">
        <v>3.3182999999999998</v>
      </c>
    </row>
    <row r="457" spans="1:8">
      <c r="A457">
        <v>13500.882</v>
      </c>
      <c r="B457">
        <v>-69.257000000000005</v>
      </c>
      <c r="C457">
        <v>-69.224000000000004</v>
      </c>
      <c r="D457">
        <v>3.66</v>
      </c>
      <c r="E457">
        <v>149.71700000000001</v>
      </c>
      <c r="F457">
        <v>100</v>
      </c>
      <c r="G457">
        <v>56.750999999999998</v>
      </c>
      <c r="H457">
        <v>3.3003</v>
      </c>
    </row>
    <row r="458" spans="1:8">
      <c r="A458">
        <v>13502.441000000001</v>
      </c>
      <c r="B458">
        <v>-69.314999999999998</v>
      </c>
      <c r="C458">
        <v>-69.28</v>
      </c>
      <c r="D458">
        <v>3.5979999999999999</v>
      </c>
      <c r="E458">
        <v>150.595</v>
      </c>
      <c r="F458">
        <v>100</v>
      </c>
      <c r="G458">
        <v>56.808</v>
      </c>
      <c r="H458">
        <v>3.339</v>
      </c>
    </row>
    <row r="459" spans="1:8">
      <c r="A459">
        <v>13503.986000000001</v>
      </c>
      <c r="B459">
        <v>-69.373999999999995</v>
      </c>
      <c r="C459">
        <v>-69.337000000000003</v>
      </c>
      <c r="D459">
        <v>3.706</v>
      </c>
      <c r="E459">
        <v>149.59200000000001</v>
      </c>
      <c r="F459">
        <v>100</v>
      </c>
      <c r="G459">
        <v>56.75</v>
      </c>
      <c r="H459">
        <v>3.294</v>
      </c>
    </row>
    <row r="460" spans="1:8">
      <c r="A460">
        <v>13505.531999999999</v>
      </c>
      <c r="B460">
        <v>-69.436000000000007</v>
      </c>
      <c r="C460">
        <v>-69.397000000000006</v>
      </c>
      <c r="D460">
        <v>3.8660000000000001</v>
      </c>
      <c r="E460">
        <v>149.78899999999999</v>
      </c>
      <c r="F460">
        <v>100</v>
      </c>
      <c r="G460">
        <v>56.838000000000001</v>
      </c>
      <c r="H460">
        <v>3.3029999999999999</v>
      </c>
    </row>
    <row r="461" spans="1:8">
      <c r="A461">
        <v>13506.777</v>
      </c>
      <c r="B461">
        <v>-69.486000000000004</v>
      </c>
      <c r="C461">
        <v>-69.445999999999998</v>
      </c>
      <c r="D461">
        <v>3.919</v>
      </c>
      <c r="E461">
        <v>150.04499999999999</v>
      </c>
      <c r="F461">
        <v>100</v>
      </c>
      <c r="G461">
        <v>56.671999999999997</v>
      </c>
      <c r="H461">
        <v>3.3146999999999998</v>
      </c>
    </row>
    <row r="462" spans="1:8">
      <c r="A462">
        <v>13508.004000000001</v>
      </c>
      <c r="B462">
        <v>-69.537000000000006</v>
      </c>
      <c r="C462">
        <v>-69.495000000000005</v>
      </c>
      <c r="D462">
        <v>4.0010000000000003</v>
      </c>
      <c r="E462">
        <v>150.261</v>
      </c>
      <c r="F462">
        <v>100</v>
      </c>
      <c r="G462">
        <v>56.744</v>
      </c>
      <c r="H462">
        <v>3.3246000000000002</v>
      </c>
    </row>
    <row r="463" spans="1:8">
      <c r="A463">
        <v>13509.54</v>
      </c>
      <c r="B463">
        <v>-69.597999999999999</v>
      </c>
      <c r="C463">
        <v>-69.555000000000007</v>
      </c>
      <c r="D463">
        <v>3.907</v>
      </c>
      <c r="E463">
        <v>149.70400000000001</v>
      </c>
      <c r="F463">
        <v>100</v>
      </c>
      <c r="G463">
        <v>56.755000000000003</v>
      </c>
      <c r="H463">
        <v>3.2993999999999999</v>
      </c>
    </row>
    <row r="464" spans="1:8">
      <c r="A464">
        <v>13511.096</v>
      </c>
      <c r="B464">
        <v>-69.658000000000001</v>
      </c>
      <c r="C464">
        <v>-69.613</v>
      </c>
      <c r="D464">
        <v>3.7280000000000002</v>
      </c>
      <c r="E464">
        <v>149.899</v>
      </c>
      <c r="F464">
        <v>100</v>
      </c>
      <c r="G464">
        <v>56.881999999999998</v>
      </c>
      <c r="H464">
        <v>3.3084000000000002</v>
      </c>
    </row>
    <row r="465" spans="1:8">
      <c r="A465">
        <v>13512.653</v>
      </c>
      <c r="B465">
        <v>-69.718999999999994</v>
      </c>
      <c r="C465">
        <v>-69.671999999999997</v>
      </c>
      <c r="D465">
        <v>3.7909999999999999</v>
      </c>
      <c r="E465">
        <v>149.78299999999999</v>
      </c>
      <c r="F465">
        <v>100</v>
      </c>
      <c r="G465">
        <v>56.728000000000002</v>
      </c>
      <c r="H465">
        <v>3.3029999999999999</v>
      </c>
    </row>
    <row r="466" spans="1:8">
      <c r="A466">
        <v>13514.212</v>
      </c>
      <c r="B466">
        <v>-69.778000000000006</v>
      </c>
      <c r="C466">
        <v>-69.73</v>
      </c>
      <c r="D466">
        <v>3.7120000000000002</v>
      </c>
      <c r="E466">
        <v>150.636</v>
      </c>
      <c r="F466">
        <v>100</v>
      </c>
      <c r="G466">
        <v>56.786000000000001</v>
      </c>
      <c r="H466">
        <v>3.3417000000000003</v>
      </c>
    </row>
    <row r="467" spans="1:8">
      <c r="A467">
        <v>13515.772000000001</v>
      </c>
      <c r="B467">
        <v>-69.837000000000003</v>
      </c>
      <c r="C467">
        <v>-69.787000000000006</v>
      </c>
      <c r="D467">
        <v>3.6589999999999998</v>
      </c>
      <c r="E467">
        <v>150.27699999999999</v>
      </c>
      <c r="F467">
        <v>100</v>
      </c>
      <c r="G467">
        <v>56.654000000000003</v>
      </c>
      <c r="H467">
        <v>3.3254999999999999</v>
      </c>
    </row>
    <row r="468" spans="1:8">
      <c r="A468">
        <v>13517.316999999999</v>
      </c>
      <c r="B468">
        <v>-69.894999999999996</v>
      </c>
      <c r="C468">
        <v>-69.843000000000004</v>
      </c>
      <c r="D468">
        <v>3.609</v>
      </c>
      <c r="E468">
        <v>151.166</v>
      </c>
      <c r="F468">
        <v>100</v>
      </c>
      <c r="G468">
        <v>56.65</v>
      </c>
      <c r="H468">
        <v>3.3651</v>
      </c>
    </row>
    <row r="469" spans="1:8">
      <c r="A469">
        <v>13518.847</v>
      </c>
      <c r="B469">
        <v>-69.953000000000003</v>
      </c>
      <c r="C469">
        <v>-69.899000000000001</v>
      </c>
      <c r="D469">
        <v>3.6949999999999998</v>
      </c>
      <c r="E469">
        <v>149.80500000000001</v>
      </c>
      <c r="F469">
        <v>100</v>
      </c>
      <c r="G469">
        <v>56.643999999999998</v>
      </c>
      <c r="H469">
        <v>3.3039000000000001</v>
      </c>
    </row>
    <row r="470" spans="1:8">
      <c r="A470">
        <v>13520.394</v>
      </c>
      <c r="B470">
        <v>-70.012</v>
      </c>
      <c r="C470">
        <v>-69.956999999999994</v>
      </c>
      <c r="D470">
        <v>3.7160000000000002</v>
      </c>
      <c r="E470">
        <v>150.941</v>
      </c>
      <c r="F470">
        <v>100</v>
      </c>
      <c r="G470">
        <v>56.749000000000002</v>
      </c>
      <c r="H470">
        <v>3.3552000000000004</v>
      </c>
    </row>
    <row r="471" spans="1:8">
      <c r="A471">
        <v>13521.934999999999</v>
      </c>
      <c r="B471">
        <v>-70.069999999999993</v>
      </c>
      <c r="C471">
        <v>-70.013000000000005</v>
      </c>
      <c r="D471">
        <v>3.6739999999999999</v>
      </c>
      <c r="E471">
        <v>151.86699999999999</v>
      </c>
      <c r="F471">
        <v>100</v>
      </c>
      <c r="G471">
        <v>56.65</v>
      </c>
      <c r="H471">
        <v>3.3975</v>
      </c>
    </row>
    <row r="472" spans="1:8">
      <c r="A472">
        <v>13523.465</v>
      </c>
      <c r="B472">
        <v>-70.123999999999995</v>
      </c>
      <c r="C472">
        <v>-70.064999999999998</v>
      </c>
      <c r="D472">
        <v>3.38</v>
      </c>
      <c r="E472">
        <v>150.40100000000001</v>
      </c>
      <c r="F472">
        <v>100</v>
      </c>
      <c r="G472">
        <v>56.537999999999997</v>
      </c>
      <c r="H472">
        <v>3.3309000000000002</v>
      </c>
    </row>
    <row r="473" spans="1:8">
      <c r="A473">
        <v>13524.995000000001</v>
      </c>
      <c r="B473">
        <v>-70.177999999999997</v>
      </c>
      <c r="C473">
        <v>-70.117999999999995</v>
      </c>
      <c r="D473">
        <v>3.4649999999999999</v>
      </c>
      <c r="E473">
        <v>151.577</v>
      </c>
      <c r="F473">
        <v>100</v>
      </c>
      <c r="G473">
        <v>56.698</v>
      </c>
      <c r="H473">
        <v>3.3839999999999999</v>
      </c>
    </row>
    <row r="474" spans="1:8">
      <c r="A474">
        <v>13526.528</v>
      </c>
      <c r="B474">
        <v>-70.231999999999999</v>
      </c>
      <c r="C474">
        <v>-70.17</v>
      </c>
      <c r="D474">
        <v>3.3820000000000001</v>
      </c>
      <c r="E474">
        <v>150.75399999999999</v>
      </c>
      <c r="F474">
        <v>100</v>
      </c>
      <c r="G474">
        <v>56.591000000000001</v>
      </c>
      <c r="H474">
        <v>3.3462000000000001</v>
      </c>
    </row>
    <row r="475" spans="1:8">
      <c r="A475">
        <v>13528.072</v>
      </c>
      <c r="B475">
        <v>-70.284999999999997</v>
      </c>
      <c r="C475">
        <v>-70.221000000000004</v>
      </c>
      <c r="D475">
        <v>3.3330000000000002</v>
      </c>
      <c r="E475">
        <v>151.23500000000001</v>
      </c>
      <c r="F475">
        <v>100</v>
      </c>
      <c r="G475">
        <v>56.677</v>
      </c>
      <c r="H475">
        <v>3.3687</v>
      </c>
    </row>
    <row r="476" spans="1:8">
      <c r="A476">
        <v>13529.621999999999</v>
      </c>
      <c r="B476">
        <v>-70.337000000000003</v>
      </c>
      <c r="C476">
        <v>-70.272000000000006</v>
      </c>
      <c r="D476">
        <v>3.2879999999999998</v>
      </c>
      <c r="E476">
        <v>150.85300000000001</v>
      </c>
      <c r="F476">
        <v>100</v>
      </c>
      <c r="G476">
        <v>56.771000000000001</v>
      </c>
      <c r="H476">
        <v>3.3516000000000004</v>
      </c>
    </row>
    <row r="477" spans="1:8">
      <c r="A477">
        <v>13531.156999999999</v>
      </c>
      <c r="B477">
        <v>-70.388999999999996</v>
      </c>
      <c r="C477">
        <v>-70.322999999999993</v>
      </c>
      <c r="D477">
        <v>3.3039999999999998</v>
      </c>
      <c r="E477">
        <v>150.87200000000001</v>
      </c>
      <c r="F477">
        <v>100</v>
      </c>
      <c r="G477">
        <v>56.524999999999999</v>
      </c>
      <c r="H477">
        <v>3.3516000000000004</v>
      </c>
    </row>
    <row r="478" spans="1:8">
      <c r="A478">
        <v>13532.69</v>
      </c>
      <c r="B478">
        <v>-70.441000000000003</v>
      </c>
      <c r="C478">
        <v>-70.373000000000005</v>
      </c>
      <c r="D478">
        <v>3.2559999999999998</v>
      </c>
      <c r="E478">
        <v>151.97399999999999</v>
      </c>
      <c r="F478">
        <v>100</v>
      </c>
      <c r="G478">
        <v>56.552</v>
      </c>
      <c r="H478">
        <v>3.4029000000000003</v>
      </c>
    </row>
    <row r="479" spans="1:8">
      <c r="A479">
        <v>13534.224</v>
      </c>
      <c r="B479">
        <v>-70.495000000000005</v>
      </c>
      <c r="C479">
        <v>-70.424999999999997</v>
      </c>
      <c r="D479">
        <v>3.3980000000000001</v>
      </c>
      <c r="E479">
        <v>151.02000000000001</v>
      </c>
      <c r="F479">
        <v>100</v>
      </c>
      <c r="G479">
        <v>56.488</v>
      </c>
      <c r="H479">
        <v>3.3588000000000005</v>
      </c>
    </row>
    <row r="480" spans="1:8">
      <c r="A480">
        <v>13535.754000000001</v>
      </c>
      <c r="B480">
        <v>-70.546999999999997</v>
      </c>
      <c r="C480">
        <v>-70.475999999999999</v>
      </c>
      <c r="D480">
        <v>3.3210000000000002</v>
      </c>
      <c r="E480">
        <v>151.37700000000001</v>
      </c>
      <c r="F480">
        <v>100</v>
      </c>
      <c r="G480">
        <v>56.741</v>
      </c>
      <c r="H480">
        <v>3.375</v>
      </c>
    </row>
    <row r="481" spans="1:8">
      <c r="A481">
        <v>13537.289000000001</v>
      </c>
      <c r="B481">
        <v>-70.602000000000004</v>
      </c>
      <c r="C481">
        <v>-70.528999999999996</v>
      </c>
      <c r="D481">
        <v>3.4910000000000001</v>
      </c>
      <c r="E481">
        <v>150.13800000000001</v>
      </c>
      <c r="F481">
        <v>100</v>
      </c>
      <c r="G481">
        <v>56.819000000000003</v>
      </c>
      <c r="H481">
        <v>3.3192000000000004</v>
      </c>
    </row>
    <row r="482" spans="1:8">
      <c r="A482">
        <v>13538.814</v>
      </c>
      <c r="B482">
        <v>-70.658000000000001</v>
      </c>
      <c r="C482">
        <v>-70.582999999999998</v>
      </c>
      <c r="D482">
        <v>3.5329999999999999</v>
      </c>
      <c r="E482">
        <v>150.792</v>
      </c>
      <c r="F482">
        <v>100</v>
      </c>
      <c r="G482">
        <v>56.543999999999997</v>
      </c>
      <c r="H482">
        <v>3.3480000000000003</v>
      </c>
    </row>
    <row r="483" spans="1:8">
      <c r="A483">
        <v>13540.338</v>
      </c>
      <c r="B483">
        <v>-70.712000000000003</v>
      </c>
      <c r="C483">
        <v>-70.635999999999996</v>
      </c>
      <c r="D483">
        <v>3.472</v>
      </c>
      <c r="E483">
        <v>150.964</v>
      </c>
      <c r="F483">
        <v>100</v>
      </c>
      <c r="G483">
        <v>56.69</v>
      </c>
      <c r="H483">
        <v>3.3561000000000001</v>
      </c>
    </row>
    <row r="484" spans="1:8">
      <c r="A484">
        <v>13541.873</v>
      </c>
      <c r="B484">
        <v>-70.768000000000001</v>
      </c>
      <c r="C484">
        <v>-70.69</v>
      </c>
      <c r="D484">
        <v>3.524</v>
      </c>
      <c r="E484">
        <v>151.56200000000001</v>
      </c>
      <c r="F484">
        <v>100</v>
      </c>
      <c r="G484">
        <v>56.651000000000003</v>
      </c>
      <c r="H484">
        <v>3.3839999999999999</v>
      </c>
    </row>
    <row r="485" spans="1:8">
      <c r="A485">
        <v>13543.415000000001</v>
      </c>
      <c r="B485">
        <v>-70.823999999999998</v>
      </c>
      <c r="C485">
        <v>-70.745000000000005</v>
      </c>
      <c r="D485">
        <v>3.552</v>
      </c>
      <c r="E485">
        <v>151.072</v>
      </c>
      <c r="F485">
        <v>100</v>
      </c>
      <c r="G485">
        <v>56.384999999999998</v>
      </c>
      <c r="H485">
        <v>3.3614999999999999</v>
      </c>
    </row>
    <row r="486" spans="1:8">
      <c r="A486">
        <v>13544.946</v>
      </c>
      <c r="B486">
        <v>-70.88</v>
      </c>
      <c r="C486">
        <v>-70.799000000000007</v>
      </c>
      <c r="D486">
        <v>3.5219999999999998</v>
      </c>
      <c r="E486">
        <v>150.577</v>
      </c>
      <c r="F486">
        <v>100</v>
      </c>
      <c r="G486">
        <v>56.671999999999997</v>
      </c>
      <c r="H486">
        <v>3.339</v>
      </c>
    </row>
    <row r="487" spans="1:8">
      <c r="A487">
        <v>13546.481</v>
      </c>
      <c r="B487">
        <v>-70.935000000000002</v>
      </c>
      <c r="C487">
        <v>-70.852999999999994</v>
      </c>
      <c r="D487">
        <v>3.516</v>
      </c>
      <c r="E487">
        <v>151.095</v>
      </c>
      <c r="F487">
        <v>100</v>
      </c>
      <c r="G487">
        <v>56.543999999999997</v>
      </c>
      <c r="H487">
        <v>3.3624000000000001</v>
      </c>
    </row>
    <row r="488" spans="1:8">
      <c r="A488">
        <v>13548.037</v>
      </c>
      <c r="B488">
        <v>-70.992999999999995</v>
      </c>
      <c r="C488">
        <v>-70.909000000000006</v>
      </c>
      <c r="D488">
        <v>3.5819999999999999</v>
      </c>
      <c r="E488">
        <v>151.19800000000001</v>
      </c>
      <c r="F488">
        <v>100</v>
      </c>
      <c r="G488">
        <v>56.447000000000003</v>
      </c>
      <c r="H488">
        <v>3.3669000000000002</v>
      </c>
    </row>
    <row r="489" spans="1:8">
      <c r="A489">
        <v>13549.58</v>
      </c>
      <c r="B489">
        <v>-71.052999999999997</v>
      </c>
      <c r="C489">
        <v>-70.966999999999999</v>
      </c>
      <c r="D489">
        <v>3.794</v>
      </c>
      <c r="E489">
        <v>151.22399999999999</v>
      </c>
      <c r="F489">
        <v>100</v>
      </c>
      <c r="G489">
        <v>56.621000000000002</v>
      </c>
      <c r="H489">
        <v>3.3677999999999999</v>
      </c>
    </row>
    <row r="490" spans="1:8">
      <c r="A490">
        <v>13551.109</v>
      </c>
      <c r="B490">
        <v>-71.113</v>
      </c>
      <c r="C490">
        <v>-71.025000000000006</v>
      </c>
      <c r="D490">
        <v>3.7810000000000001</v>
      </c>
      <c r="E490">
        <v>152.179</v>
      </c>
      <c r="F490">
        <v>100</v>
      </c>
      <c r="G490">
        <v>56.417000000000002</v>
      </c>
      <c r="H490">
        <v>3.4119000000000002</v>
      </c>
    </row>
    <row r="491" spans="1:8">
      <c r="A491">
        <v>13552.647999999999</v>
      </c>
      <c r="B491">
        <v>-71.171999999999997</v>
      </c>
      <c r="C491">
        <v>-71.082999999999998</v>
      </c>
      <c r="D491">
        <v>3.758</v>
      </c>
      <c r="E491">
        <v>152.09700000000001</v>
      </c>
      <c r="F491">
        <v>100</v>
      </c>
      <c r="G491">
        <v>56.372999999999998</v>
      </c>
      <c r="H491">
        <v>3.4083000000000001</v>
      </c>
    </row>
    <row r="492" spans="1:8">
      <c r="A492">
        <v>13554.18</v>
      </c>
      <c r="B492">
        <v>-71.23</v>
      </c>
      <c r="C492">
        <v>-71.138999999999996</v>
      </c>
      <c r="D492">
        <v>3.69</v>
      </c>
      <c r="E492">
        <v>151.49700000000001</v>
      </c>
      <c r="F492">
        <v>100</v>
      </c>
      <c r="G492">
        <v>56.713000000000001</v>
      </c>
      <c r="H492">
        <v>3.3803999999999998</v>
      </c>
    </row>
    <row r="493" spans="1:8">
      <c r="A493">
        <v>13555.743</v>
      </c>
      <c r="B493">
        <v>-71.290999999999997</v>
      </c>
      <c r="C493">
        <v>-71.197999999999993</v>
      </c>
      <c r="D493">
        <v>3.7480000000000002</v>
      </c>
      <c r="E493">
        <v>151.55000000000001</v>
      </c>
      <c r="F493">
        <v>100</v>
      </c>
      <c r="G493">
        <v>56.593000000000004</v>
      </c>
      <c r="H493">
        <v>3.3830999999999998</v>
      </c>
    </row>
    <row r="494" spans="1:8">
      <c r="A494">
        <v>13557.284</v>
      </c>
      <c r="B494">
        <v>-71.349999999999994</v>
      </c>
      <c r="C494">
        <v>-71.256</v>
      </c>
      <c r="D494">
        <v>3.7629999999999999</v>
      </c>
      <c r="E494">
        <v>151.81</v>
      </c>
      <c r="F494">
        <v>100</v>
      </c>
      <c r="G494">
        <v>56.420999999999999</v>
      </c>
      <c r="H494">
        <v>3.3948</v>
      </c>
    </row>
    <row r="495" spans="1:8">
      <c r="A495">
        <v>13558.831</v>
      </c>
      <c r="B495">
        <v>-71.406999999999996</v>
      </c>
      <c r="C495">
        <v>-71.311000000000007</v>
      </c>
      <c r="D495">
        <v>3.585</v>
      </c>
      <c r="E495">
        <v>151.102</v>
      </c>
      <c r="F495">
        <v>100</v>
      </c>
      <c r="G495">
        <v>56.372</v>
      </c>
      <c r="H495">
        <v>3.3624000000000001</v>
      </c>
    </row>
    <row r="496" spans="1:8">
      <c r="A496">
        <v>13560.369000000001</v>
      </c>
      <c r="B496">
        <v>-71.460999999999999</v>
      </c>
      <c r="C496">
        <v>-71.364000000000004</v>
      </c>
      <c r="D496">
        <v>3.4060000000000001</v>
      </c>
      <c r="E496">
        <v>150.77500000000001</v>
      </c>
      <c r="F496">
        <v>100</v>
      </c>
      <c r="G496">
        <v>56.656999999999996</v>
      </c>
      <c r="H496">
        <v>3.3480000000000003</v>
      </c>
    </row>
    <row r="497" spans="1:8">
      <c r="A497">
        <v>13561.904</v>
      </c>
      <c r="B497">
        <v>-71.513999999999996</v>
      </c>
      <c r="C497">
        <v>-71.415000000000006</v>
      </c>
      <c r="D497">
        <v>3.3340000000000001</v>
      </c>
      <c r="E497">
        <v>151.696</v>
      </c>
      <c r="F497">
        <v>100</v>
      </c>
      <c r="G497">
        <v>56.658000000000001</v>
      </c>
      <c r="H497">
        <v>3.3894000000000002</v>
      </c>
    </row>
    <row r="498" spans="1:8">
      <c r="A498">
        <v>13563.465</v>
      </c>
      <c r="B498">
        <v>-71.567999999999998</v>
      </c>
      <c r="C498">
        <v>-71.466999999999999</v>
      </c>
      <c r="D498">
        <v>3.3530000000000002</v>
      </c>
      <c r="E498">
        <v>152.90899999999999</v>
      </c>
      <c r="F498">
        <v>100</v>
      </c>
      <c r="G498">
        <v>56.383000000000003</v>
      </c>
      <c r="H498">
        <v>3.4461000000000004</v>
      </c>
    </row>
    <row r="499" spans="1:8">
      <c r="A499">
        <v>13565.021000000001</v>
      </c>
      <c r="B499">
        <v>-71.623000000000005</v>
      </c>
      <c r="C499">
        <v>-71.52</v>
      </c>
      <c r="D499">
        <v>3.4009999999999998</v>
      </c>
      <c r="E499">
        <v>152.197</v>
      </c>
      <c r="F499">
        <v>100</v>
      </c>
      <c r="G499">
        <v>56.76</v>
      </c>
      <c r="H499">
        <v>3.4127999999999998</v>
      </c>
    </row>
    <row r="500" spans="1:8">
      <c r="A500">
        <v>13566.574000000001</v>
      </c>
      <c r="B500">
        <v>-71.676000000000002</v>
      </c>
      <c r="C500">
        <v>-71.572000000000003</v>
      </c>
      <c r="D500">
        <v>3.3540000000000001</v>
      </c>
      <c r="E500">
        <v>151.58500000000001</v>
      </c>
      <c r="F500">
        <v>100</v>
      </c>
      <c r="G500">
        <v>56.411000000000001</v>
      </c>
      <c r="H500">
        <v>3.3849</v>
      </c>
    </row>
    <row r="501" spans="1:8">
      <c r="A501">
        <v>13568.130999999999</v>
      </c>
      <c r="B501">
        <v>-71.730999999999995</v>
      </c>
      <c r="C501">
        <v>-71.625</v>
      </c>
      <c r="D501">
        <v>3.39</v>
      </c>
      <c r="E501">
        <v>152.994</v>
      </c>
      <c r="F501">
        <v>100</v>
      </c>
      <c r="G501">
        <v>56.648000000000003</v>
      </c>
      <c r="H501">
        <v>3.4497000000000004</v>
      </c>
    </row>
    <row r="502" spans="1:8">
      <c r="A502">
        <v>13569.684999999999</v>
      </c>
      <c r="B502">
        <v>-71.786000000000001</v>
      </c>
      <c r="C502">
        <v>-71.679000000000002</v>
      </c>
      <c r="D502">
        <v>3.4849999999999999</v>
      </c>
      <c r="E502">
        <v>151.36500000000001</v>
      </c>
      <c r="F502">
        <v>100</v>
      </c>
      <c r="G502">
        <v>56.328000000000003</v>
      </c>
      <c r="H502">
        <v>3.3741000000000003</v>
      </c>
    </row>
    <row r="503" spans="1:8">
      <c r="A503">
        <v>13571.218999999999</v>
      </c>
      <c r="B503">
        <v>-71.84</v>
      </c>
      <c r="C503">
        <v>-71.731999999999999</v>
      </c>
      <c r="D503">
        <v>3.4140000000000001</v>
      </c>
      <c r="E503">
        <v>152.05500000000001</v>
      </c>
      <c r="F503">
        <v>100</v>
      </c>
      <c r="G503">
        <v>56.203000000000003</v>
      </c>
      <c r="H503">
        <v>3.4065000000000003</v>
      </c>
    </row>
    <row r="504" spans="1:8">
      <c r="A504">
        <v>13572.75</v>
      </c>
      <c r="B504">
        <v>-71.893000000000001</v>
      </c>
      <c r="C504">
        <v>-71.783000000000001</v>
      </c>
      <c r="D504">
        <v>3.327</v>
      </c>
      <c r="E504">
        <v>151.66900000000001</v>
      </c>
      <c r="F504">
        <v>100</v>
      </c>
      <c r="G504">
        <v>56.478000000000002</v>
      </c>
      <c r="H504">
        <v>3.3885000000000001</v>
      </c>
    </row>
    <row r="505" spans="1:8">
      <c r="A505">
        <v>13574.282999999999</v>
      </c>
      <c r="B505">
        <v>-71.947999999999993</v>
      </c>
      <c r="C505">
        <v>-71.835999999999999</v>
      </c>
      <c r="D505">
        <v>3.48</v>
      </c>
      <c r="E505">
        <v>152.46600000000001</v>
      </c>
      <c r="F505">
        <v>100</v>
      </c>
      <c r="G505">
        <v>56.576000000000001</v>
      </c>
      <c r="H505">
        <v>3.4254000000000002</v>
      </c>
    </row>
    <row r="506" spans="1:8">
      <c r="A506">
        <v>13575.816999999999</v>
      </c>
      <c r="B506">
        <v>-72.003</v>
      </c>
      <c r="C506">
        <v>-71.89</v>
      </c>
      <c r="D506">
        <v>3.5030000000000001</v>
      </c>
      <c r="E506">
        <v>151.929</v>
      </c>
      <c r="F506">
        <v>100</v>
      </c>
      <c r="G506">
        <v>56.566000000000003</v>
      </c>
      <c r="H506">
        <v>3.4001999999999999</v>
      </c>
    </row>
    <row r="507" spans="1:8">
      <c r="A507">
        <v>13577.353999999999</v>
      </c>
      <c r="B507">
        <v>-72.055999999999997</v>
      </c>
      <c r="C507">
        <v>-71.941000000000003</v>
      </c>
      <c r="D507">
        <v>3.359</v>
      </c>
      <c r="E507">
        <v>152.268</v>
      </c>
      <c r="F507">
        <v>100</v>
      </c>
      <c r="G507">
        <v>56.658999999999999</v>
      </c>
      <c r="H507">
        <v>3.4163999999999999</v>
      </c>
    </row>
    <row r="508" spans="1:8">
      <c r="A508">
        <v>13578.888999999999</v>
      </c>
      <c r="B508">
        <v>-72.111999999999995</v>
      </c>
      <c r="C508">
        <v>-71.995000000000005</v>
      </c>
      <c r="D508">
        <v>3.5179999999999998</v>
      </c>
      <c r="E508">
        <v>151.87700000000001</v>
      </c>
      <c r="F508">
        <v>100</v>
      </c>
      <c r="G508">
        <v>56.77</v>
      </c>
      <c r="H508">
        <v>3.3984000000000001</v>
      </c>
    </row>
    <row r="509" spans="1:8">
      <c r="A509">
        <v>13580.424999999999</v>
      </c>
      <c r="B509">
        <v>-72.167000000000002</v>
      </c>
      <c r="C509">
        <v>-72.049000000000007</v>
      </c>
      <c r="D509">
        <v>3.4860000000000002</v>
      </c>
      <c r="E509">
        <v>152.50200000000001</v>
      </c>
      <c r="F509">
        <v>100</v>
      </c>
      <c r="G509">
        <v>56.311</v>
      </c>
      <c r="H509">
        <v>3.4272</v>
      </c>
    </row>
    <row r="510" spans="1:8">
      <c r="A510">
        <v>13581.977000000001</v>
      </c>
      <c r="B510">
        <v>-72.221000000000004</v>
      </c>
      <c r="C510">
        <v>-72.100999999999999</v>
      </c>
      <c r="D510">
        <v>3.387</v>
      </c>
      <c r="E510">
        <v>151.37200000000001</v>
      </c>
      <c r="F510">
        <v>100</v>
      </c>
      <c r="G510">
        <v>56.552999999999997</v>
      </c>
      <c r="H510">
        <v>3.375</v>
      </c>
    </row>
    <row r="511" spans="1:8">
      <c r="A511">
        <v>13583.53</v>
      </c>
      <c r="B511">
        <v>-72.272999999999996</v>
      </c>
      <c r="C511">
        <v>-72.150999999999996</v>
      </c>
      <c r="D511">
        <v>3.2229999999999999</v>
      </c>
      <c r="E511">
        <v>151.78700000000001</v>
      </c>
      <c r="F511">
        <v>100</v>
      </c>
      <c r="G511">
        <v>56.552999999999997</v>
      </c>
      <c r="H511">
        <v>3.3938999999999999</v>
      </c>
    </row>
    <row r="512" spans="1:8">
      <c r="A512">
        <v>13585.395</v>
      </c>
      <c r="B512">
        <v>-72.328999999999994</v>
      </c>
      <c r="C512">
        <v>-72.206000000000003</v>
      </c>
      <c r="D512">
        <v>2.95</v>
      </c>
      <c r="E512">
        <v>152.45099999999999</v>
      </c>
      <c r="F512">
        <v>100</v>
      </c>
      <c r="G512">
        <v>56.652999999999999</v>
      </c>
      <c r="H512">
        <v>3.4245000000000001</v>
      </c>
    </row>
    <row r="513" spans="1:8">
      <c r="A513">
        <v>13587.236000000001</v>
      </c>
      <c r="B513">
        <v>-72.385000000000005</v>
      </c>
      <c r="C513">
        <v>-72.260000000000005</v>
      </c>
      <c r="D513">
        <v>2.911</v>
      </c>
      <c r="E513">
        <v>152.21</v>
      </c>
      <c r="F513">
        <v>100</v>
      </c>
      <c r="G513">
        <v>56.716000000000001</v>
      </c>
      <c r="H513">
        <v>3.4137000000000004</v>
      </c>
    </row>
    <row r="514" spans="1:8">
      <c r="A514">
        <v>13589.075999999999</v>
      </c>
      <c r="B514">
        <v>-72.436999999999998</v>
      </c>
      <c r="C514">
        <v>-72.311000000000007</v>
      </c>
      <c r="D514">
        <v>2.766</v>
      </c>
      <c r="E514">
        <v>151.78</v>
      </c>
      <c r="F514">
        <v>100</v>
      </c>
      <c r="G514">
        <v>56.539000000000001</v>
      </c>
      <c r="H514">
        <v>3.3938999999999999</v>
      </c>
    </row>
    <row r="515" spans="1:8">
      <c r="A515">
        <v>13591.223</v>
      </c>
      <c r="B515">
        <v>-72.492999999999995</v>
      </c>
      <c r="C515">
        <v>-72.364999999999995</v>
      </c>
      <c r="D515">
        <v>2.5259999999999998</v>
      </c>
      <c r="E515">
        <v>152.68299999999999</v>
      </c>
      <c r="F515">
        <v>100</v>
      </c>
      <c r="G515">
        <v>56.651000000000003</v>
      </c>
      <c r="H515">
        <v>3.4353000000000002</v>
      </c>
    </row>
    <row r="516" spans="1:8">
      <c r="A516">
        <v>13593.369000000001</v>
      </c>
      <c r="B516">
        <v>-72.551000000000002</v>
      </c>
      <c r="C516">
        <v>-72.421000000000006</v>
      </c>
      <c r="D516">
        <v>2.6160000000000001</v>
      </c>
      <c r="E516">
        <v>151.041</v>
      </c>
      <c r="F516">
        <v>100</v>
      </c>
      <c r="G516">
        <v>56.468000000000004</v>
      </c>
      <c r="H516">
        <v>3.3597000000000001</v>
      </c>
    </row>
    <row r="517" spans="1:8">
      <c r="A517">
        <v>13595.516</v>
      </c>
      <c r="B517">
        <v>-72.605000000000004</v>
      </c>
      <c r="C517">
        <v>-72.474000000000004</v>
      </c>
      <c r="D517">
        <v>2.476</v>
      </c>
      <c r="E517">
        <v>152.83500000000001</v>
      </c>
      <c r="F517">
        <v>100</v>
      </c>
      <c r="G517">
        <v>56.63</v>
      </c>
      <c r="H517">
        <v>3.4425000000000003</v>
      </c>
    </row>
    <row r="518" spans="1:8">
      <c r="A518">
        <v>13597.359</v>
      </c>
      <c r="B518">
        <v>-72.658000000000001</v>
      </c>
      <c r="C518">
        <v>-72.525000000000006</v>
      </c>
      <c r="D518">
        <v>2.754</v>
      </c>
      <c r="E518">
        <v>150.81200000000001</v>
      </c>
      <c r="F518">
        <v>100</v>
      </c>
      <c r="G518">
        <v>56.802999999999997</v>
      </c>
      <c r="H518">
        <v>3.3489</v>
      </c>
    </row>
    <row r="519" spans="1:8">
      <c r="A519">
        <v>13599.218000000001</v>
      </c>
      <c r="B519">
        <v>-72.712999999999994</v>
      </c>
      <c r="C519">
        <v>-72.578999999999994</v>
      </c>
      <c r="D519">
        <v>2.88</v>
      </c>
      <c r="E519">
        <v>151.006</v>
      </c>
      <c r="F519">
        <v>100</v>
      </c>
      <c r="G519">
        <v>56.561</v>
      </c>
      <c r="H519">
        <v>3.3578999999999999</v>
      </c>
    </row>
    <row r="520" spans="1:8">
      <c r="A520">
        <v>13601.352999999999</v>
      </c>
      <c r="B520">
        <v>-72.769000000000005</v>
      </c>
      <c r="C520">
        <v>-72.632999999999996</v>
      </c>
      <c r="D520">
        <v>2.5640000000000001</v>
      </c>
      <c r="E520">
        <v>151.553</v>
      </c>
      <c r="F520">
        <v>100</v>
      </c>
      <c r="G520">
        <v>56.494999999999997</v>
      </c>
      <c r="H520">
        <v>3.3830999999999998</v>
      </c>
    </row>
    <row r="521" spans="1:8">
      <c r="A521">
        <v>13603.528</v>
      </c>
      <c r="B521">
        <v>-72.819000000000003</v>
      </c>
      <c r="C521">
        <v>-72.682000000000002</v>
      </c>
      <c r="D521">
        <v>2.2349999999999999</v>
      </c>
      <c r="E521">
        <v>150.4</v>
      </c>
      <c r="F521">
        <v>100</v>
      </c>
      <c r="G521">
        <v>56.563000000000002</v>
      </c>
      <c r="H521">
        <v>3.3309000000000002</v>
      </c>
    </row>
    <row r="522" spans="1:8">
      <c r="A522">
        <v>13605.705</v>
      </c>
      <c r="B522">
        <v>-72.876000000000005</v>
      </c>
      <c r="C522">
        <v>-72.736999999999995</v>
      </c>
      <c r="D522">
        <v>2.5310000000000001</v>
      </c>
      <c r="E522">
        <v>151.55199999999999</v>
      </c>
      <c r="F522">
        <v>100</v>
      </c>
      <c r="G522">
        <v>57.28</v>
      </c>
      <c r="H522">
        <v>3.3830999999999998</v>
      </c>
    </row>
    <row r="523" spans="1:8">
      <c r="A523">
        <v>13607.573</v>
      </c>
      <c r="B523">
        <v>-72.930999999999997</v>
      </c>
      <c r="C523">
        <v>-72.790000000000006</v>
      </c>
      <c r="D523">
        <v>2.8519999999999999</v>
      </c>
      <c r="E523">
        <v>151.50700000000001</v>
      </c>
      <c r="F523">
        <v>100</v>
      </c>
      <c r="G523">
        <v>56.677</v>
      </c>
      <c r="H523">
        <v>3.3813</v>
      </c>
    </row>
    <row r="524" spans="1:8">
      <c r="A524">
        <v>13609.416999999999</v>
      </c>
      <c r="B524">
        <v>-72.984999999999999</v>
      </c>
      <c r="C524">
        <v>-72.843000000000004</v>
      </c>
      <c r="D524">
        <v>2.8260000000000001</v>
      </c>
      <c r="E524">
        <v>151.048</v>
      </c>
      <c r="F524">
        <v>100</v>
      </c>
      <c r="G524">
        <v>56.59</v>
      </c>
      <c r="H524">
        <v>3.3597000000000001</v>
      </c>
    </row>
    <row r="525" spans="1:8">
      <c r="A525">
        <v>13611.255999999999</v>
      </c>
      <c r="B525">
        <v>-73.036000000000001</v>
      </c>
      <c r="C525">
        <v>-72.893000000000001</v>
      </c>
      <c r="D525">
        <v>2.7269999999999999</v>
      </c>
      <c r="E525">
        <v>151.06200000000001</v>
      </c>
      <c r="F525">
        <v>100</v>
      </c>
      <c r="G525">
        <v>56.631999999999998</v>
      </c>
      <c r="H525">
        <v>3.3606000000000003</v>
      </c>
    </row>
    <row r="526" spans="1:8">
      <c r="A526">
        <v>13613.099</v>
      </c>
      <c r="B526">
        <v>-73.087000000000003</v>
      </c>
      <c r="C526">
        <v>-72.941999999999993</v>
      </c>
      <c r="D526">
        <v>2.6669999999999998</v>
      </c>
      <c r="E526">
        <v>151.148</v>
      </c>
      <c r="F526">
        <v>100</v>
      </c>
      <c r="G526">
        <v>56.6</v>
      </c>
      <c r="H526">
        <v>3.3641999999999999</v>
      </c>
    </row>
    <row r="527" spans="1:8">
      <c r="A527">
        <v>13615.246999999999</v>
      </c>
      <c r="B527">
        <v>-73.144000000000005</v>
      </c>
      <c r="C527">
        <v>-72.997</v>
      </c>
      <c r="D527">
        <v>2.5720000000000001</v>
      </c>
      <c r="E527">
        <v>150.53800000000001</v>
      </c>
      <c r="F527">
        <v>100</v>
      </c>
      <c r="G527">
        <v>56.44</v>
      </c>
      <c r="H527">
        <v>3.3372000000000002</v>
      </c>
    </row>
    <row r="528" spans="1:8">
      <c r="A528">
        <v>13617.397999999999</v>
      </c>
      <c r="B528">
        <v>-73.2</v>
      </c>
      <c r="C528">
        <v>-73.051000000000002</v>
      </c>
      <c r="D528">
        <v>2.5230000000000001</v>
      </c>
      <c r="E528">
        <v>149.88399999999999</v>
      </c>
      <c r="F528">
        <v>100</v>
      </c>
      <c r="G528">
        <v>56.713999999999999</v>
      </c>
      <c r="H528">
        <v>3.3075000000000001</v>
      </c>
    </row>
    <row r="529" spans="1:8">
      <c r="A529">
        <v>13619.245000000001</v>
      </c>
      <c r="B529">
        <v>-73.25</v>
      </c>
      <c r="C529">
        <v>-73.099999999999994</v>
      </c>
      <c r="D529">
        <v>2.6320000000000001</v>
      </c>
      <c r="E529">
        <v>151.85</v>
      </c>
      <c r="F529">
        <v>100</v>
      </c>
      <c r="G529">
        <v>56.585999999999999</v>
      </c>
      <c r="H529">
        <v>3.3966000000000003</v>
      </c>
    </row>
    <row r="530" spans="1:8">
      <c r="A530">
        <v>20218.202000000001</v>
      </c>
      <c r="B530">
        <v>-73.150000000000006</v>
      </c>
      <c r="C530">
        <v>-73.150000000000006</v>
      </c>
      <c r="D530">
        <v>0</v>
      </c>
      <c r="E530">
        <v>154.029</v>
      </c>
      <c r="F530">
        <v>100</v>
      </c>
      <c r="G530">
        <v>56.975000000000001</v>
      </c>
      <c r="H530">
        <v>3.4992000000000001</v>
      </c>
    </row>
    <row r="531" spans="1:8">
      <c r="A531">
        <v>20220.044000000002</v>
      </c>
      <c r="B531">
        <v>-73.204999999999998</v>
      </c>
      <c r="C531">
        <v>-73.203000000000003</v>
      </c>
      <c r="D531">
        <v>2.9079999999999999</v>
      </c>
      <c r="E531">
        <v>152.964</v>
      </c>
      <c r="F531">
        <v>100</v>
      </c>
      <c r="G531">
        <v>57</v>
      </c>
      <c r="H531">
        <v>3.4487999999999999</v>
      </c>
    </row>
    <row r="532" spans="1:8">
      <c r="A532">
        <v>20221.884999999998</v>
      </c>
      <c r="B532">
        <v>-73.256</v>
      </c>
      <c r="C532">
        <v>-73.254000000000005</v>
      </c>
      <c r="D532">
        <v>2.7559999999999998</v>
      </c>
      <c r="E532">
        <v>154.49199999999999</v>
      </c>
      <c r="F532">
        <v>100</v>
      </c>
      <c r="G532">
        <v>56.884999999999998</v>
      </c>
      <c r="H532">
        <v>3.5217000000000001</v>
      </c>
    </row>
    <row r="533" spans="1:8">
      <c r="A533">
        <v>20223.728999999999</v>
      </c>
      <c r="B533">
        <v>-73.311000000000007</v>
      </c>
      <c r="C533">
        <v>-73.308000000000007</v>
      </c>
      <c r="D533">
        <v>2.9470000000000001</v>
      </c>
      <c r="E533">
        <v>153.292</v>
      </c>
      <c r="F533">
        <v>100</v>
      </c>
      <c r="G533">
        <v>56.753</v>
      </c>
      <c r="H533">
        <v>3.4641000000000002</v>
      </c>
    </row>
    <row r="534" spans="1:8">
      <c r="A534">
        <v>20224.954000000002</v>
      </c>
      <c r="B534">
        <v>-73.363</v>
      </c>
      <c r="C534">
        <v>-73.358999999999995</v>
      </c>
      <c r="D534">
        <v>4.1619999999999999</v>
      </c>
      <c r="E534">
        <v>153.97900000000001</v>
      </c>
      <c r="F534">
        <v>100</v>
      </c>
      <c r="G534">
        <v>56.719000000000001</v>
      </c>
      <c r="H534">
        <v>3.4964999999999997</v>
      </c>
    </row>
    <row r="535" spans="1:8">
      <c r="A535">
        <v>20226.490000000002</v>
      </c>
      <c r="B535">
        <v>-73.424999999999997</v>
      </c>
      <c r="C535">
        <v>-73.42</v>
      </c>
      <c r="D535">
        <v>3.952</v>
      </c>
      <c r="E535">
        <v>152.99600000000001</v>
      </c>
      <c r="F535">
        <v>100</v>
      </c>
      <c r="G535">
        <v>56.726999999999997</v>
      </c>
      <c r="H535">
        <v>3.4506000000000001</v>
      </c>
    </row>
    <row r="536" spans="1:8">
      <c r="A536">
        <v>20227.737000000001</v>
      </c>
      <c r="B536">
        <v>-73.477000000000004</v>
      </c>
      <c r="C536">
        <v>-73.471999999999994</v>
      </c>
      <c r="D536">
        <v>4.1580000000000004</v>
      </c>
      <c r="E536">
        <v>153.61199999999999</v>
      </c>
      <c r="F536">
        <v>100</v>
      </c>
      <c r="G536">
        <v>56.706000000000003</v>
      </c>
      <c r="H536">
        <v>3.4794</v>
      </c>
    </row>
    <row r="537" spans="1:8">
      <c r="A537">
        <v>20228.983</v>
      </c>
      <c r="B537">
        <v>-73.531000000000006</v>
      </c>
      <c r="C537">
        <v>-73.525000000000006</v>
      </c>
      <c r="D537">
        <v>4.2779999999999996</v>
      </c>
      <c r="E537">
        <v>153.24700000000001</v>
      </c>
      <c r="F537">
        <v>100</v>
      </c>
      <c r="G537">
        <v>56.625999999999998</v>
      </c>
      <c r="H537">
        <v>3.4622999999999999</v>
      </c>
    </row>
    <row r="538" spans="1:8">
      <c r="A538">
        <v>20230.225999999999</v>
      </c>
      <c r="B538">
        <v>-73.587999999999994</v>
      </c>
      <c r="C538">
        <v>-73.581000000000003</v>
      </c>
      <c r="D538">
        <v>4.45</v>
      </c>
      <c r="E538">
        <v>152.786</v>
      </c>
      <c r="F538">
        <v>100</v>
      </c>
      <c r="G538">
        <v>56.584000000000003</v>
      </c>
      <c r="H538">
        <v>3.4407000000000001</v>
      </c>
    </row>
    <row r="539" spans="1:8">
      <c r="A539">
        <v>20231.472000000002</v>
      </c>
      <c r="B539">
        <v>-73.644000000000005</v>
      </c>
      <c r="C539">
        <v>-73.635999999999996</v>
      </c>
      <c r="D539">
        <v>4.4710000000000001</v>
      </c>
      <c r="E539">
        <v>153.69399999999999</v>
      </c>
      <c r="F539">
        <v>100</v>
      </c>
      <c r="G539">
        <v>56.529000000000003</v>
      </c>
      <c r="H539">
        <v>3.4830000000000001</v>
      </c>
    </row>
    <row r="540" spans="1:8">
      <c r="A540">
        <v>20232.716</v>
      </c>
      <c r="B540">
        <v>-73.700999999999993</v>
      </c>
      <c r="C540">
        <v>-73.692999999999998</v>
      </c>
      <c r="D540">
        <v>4.5229999999999997</v>
      </c>
      <c r="E540">
        <v>152.881</v>
      </c>
      <c r="F540">
        <v>100</v>
      </c>
      <c r="G540">
        <v>56.43</v>
      </c>
      <c r="H540">
        <v>3.4451999999999998</v>
      </c>
    </row>
    <row r="541" spans="1:8">
      <c r="A541">
        <v>20233.96</v>
      </c>
      <c r="B541">
        <v>-73.759</v>
      </c>
      <c r="C541">
        <v>-73.748999999999995</v>
      </c>
      <c r="D541">
        <v>4.5720000000000001</v>
      </c>
      <c r="E541">
        <v>154.90700000000001</v>
      </c>
      <c r="F541">
        <v>100</v>
      </c>
      <c r="G541">
        <v>56.418999999999997</v>
      </c>
      <c r="H541">
        <v>3.5415000000000001</v>
      </c>
    </row>
    <row r="542" spans="1:8">
      <c r="A542">
        <v>20235.186000000002</v>
      </c>
      <c r="B542">
        <v>-73.816000000000003</v>
      </c>
      <c r="C542">
        <v>-73.805000000000007</v>
      </c>
      <c r="D542">
        <v>4.5540000000000003</v>
      </c>
      <c r="E542">
        <v>154.376</v>
      </c>
      <c r="F542">
        <v>100</v>
      </c>
      <c r="G542">
        <v>56.396999999999998</v>
      </c>
      <c r="H542">
        <v>3.5154000000000001</v>
      </c>
    </row>
    <row r="543" spans="1:8">
      <c r="A543">
        <v>20236.411</v>
      </c>
      <c r="B543">
        <v>-73.872</v>
      </c>
      <c r="C543">
        <v>-73.861000000000004</v>
      </c>
      <c r="D543">
        <v>4.5129999999999999</v>
      </c>
      <c r="E543">
        <v>153.33600000000001</v>
      </c>
      <c r="F543">
        <v>100</v>
      </c>
      <c r="G543">
        <v>56.378999999999998</v>
      </c>
      <c r="H543">
        <v>3.4659</v>
      </c>
    </row>
    <row r="544" spans="1:8">
      <c r="A544">
        <v>20237.637999999999</v>
      </c>
      <c r="B544">
        <v>-73.930999999999997</v>
      </c>
      <c r="C544">
        <v>-73.918999999999997</v>
      </c>
      <c r="D544">
        <v>4.7709999999999999</v>
      </c>
      <c r="E544">
        <v>154.393</v>
      </c>
      <c r="F544">
        <v>100</v>
      </c>
      <c r="G544">
        <v>56.33</v>
      </c>
      <c r="H544">
        <v>3.5163000000000002</v>
      </c>
    </row>
    <row r="545" spans="1:8">
      <c r="A545">
        <v>20238.866000000002</v>
      </c>
      <c r="B545">
        <v>-73.989000000000004</v>
      </c>
      <c r="C545">
        <v>-73.975999999999999</v>
      </c>
      <c r="D545">
        <v>4.6420000000000003</v>
      </c>
      <c r="E545">
        <v>152.899</v>
      </c>
      <c r="F545">
        <v>100</v>
      </c>
      <c r="G545">
        <v>56.274999999999999</v>
      </c>
      <c r="H545">
        <v>3.4461000000000004</v>
      </c>
    </row>
    <row r="546" spans="1:8">
      <c r="A546">
        <v>20240.092000000001</v>
      </c>
      <c r="B546">
        <v>-74.046999999999997</v>
      </c>
      <c r="C546">
        <v>-74.033000000000001</v>
      </c>
      <c r="D546">
        <v>4.6660000000000004</v>
      </c>
      <c r="E546">
        <v>154.64599999999999</v>
      </c>
      <c r="F546">
        <v>100</v>
      </c>
      <c r="G546">
        <v>56.192999999999998</v>
      </c>
      <c r="H546">
        <v>3.5288999999999997</v>
      </c>
    </row>
    <row r="547" spans="1:8">
      <c r="A547">
        <v>20241.319</v>
      </c>
      <c r="B547">
        <v>-74.105999999999995</v>
      </c>
      <c r="C547">
        <v>-74.090999999999994</v>
      </c>
      <c r="D547">
        <v>4.7149999999999999</v>
      </c>
      <c r="E547">
        <v>153.13300000000001</v>
      </c>
      <c r="F547">
        <v>100</v>
      </c>
      <c r="G547">
        <v>56.198</v>
      </c>
      <c r="H547">
        <v>3.4569000000000001</v>
      </c>
    </row>
    <row r="548" spans="1:8">
      <c r="A548">
        <v>20242.546999999999</v>
      </c>
      <c r="B548">
        <v>-74.162000000000006</v>
      </c>
      <c r="C548">
        <v>-74.147000000000006</v>
      </c>
      <c r="D548">
        <v>4.5380000000000003</v>
      </c>
      <c r="E548">
        <v>152.80099999999999</v>
      </c>
      <c r="F548">
        <v>100</v>
      </c>
      <c r="G548">
        <v>56.121000000000002</v>
      </c>
      <c r="H548">
        <v>3.4407000000000001</v>
      </c>
    </row>
    <row r="549" spans="1:8">
      <c r="A549">
        <v>20243.784</v>
      </c>
      <c r="B549">
        <v>-74.216999999999999</v>
      </c>
      <c r="C549">
        <v>-74.200999999999993</v>
      </c>
      <c r="D549">
        <v>4.3659999999999997</v>
      </c>
      <c r="E549">
        <v>153.387</v>
      </c>
      <c r="F549">
        <v>100</v>
      </c>
      <c r="G549">
        <v>56.057000000000002</v>
      </c>
      <c r="H549">
        <v>3.4686000000000003</v>
      </c>
    </row>
    <row r="550" spans="1:8">
      <c r="A550">
        <v>20245.032999999999</v>
      </c>
      <c r="B550">
        <v>-74.272000000000006</v>
      </c>
      <c r="C550">
        <v>-74.254999999999995</v>
      </c>
      <c r="D550">
        <v>4.3600000000000003</v>
      </c>
      <c r="E550">
        <v>152.464</v>
      </c>
      <c r="F550">
        <v>100</v>
      </c>
      <c r="G550">
        <v>56.04</v>
      </c>
      <c r="H550">
        <v>3.4254000000000002</v>
      </c>
    </row>
    <row r="551" spans="1:8">
      <c r="A551">
        <v>20246.278999999999</v>
      </c>
      <c r="B551">
        <v>-74.326999999999998</v>
      </c>
      <c r="C551">
        <v>-74.308999999999997</v>
      </c>
      <c r="D551">
        <v>4.3049999999999997</v>
      </c>
      <c r="E551">
        <v>153.73500000000001</v>
      </c>
      <c r="F551">
        <v>100</v>
      </c>
      <c r="G551">
        <v>56.043999999999997</v>
      </c>
      <c r="H551">
        <v>3.4847999999999999</v>
      </c>
    </row>
    <row r="552" spans="1:8">
      <c r="A552">
        <v>20247.526000000002</v>
      </c>
      <c r="B552">
        <v>-74.382000000000005</v>
      </c>
      <c r="C552">
        <v>-74.364000000000004</v>
      </c>
      <c r="D552">
        <v>4.375</v>
      </c>
      <c r="E552">
        <v>153.977</v>
      </c>
      <c r="F552">
        <v>100</v>
      </c>
      <c r="G552">
        <v>56.026000000000003</v>
      </c>
      <c r="H552">
        <v>3.4964999999999997</v>
      </c>
    </row>
    <row r="553" spans="1:8">
      <c r="A553">
        <v>20248.768</v>
      </c>
      <c r="B553">
        <v>-74.438000000000002</v>
      </c>
      <c r="C553">
        <v>-74.418000000000006</v>
      </c>
      <c r="D553">
        <v>4.4210000000000003</v>
      </c>
      <c r="E553">
        <v>152.994</v>
      </c>
      <c r="F553">
        <v>100</v>
      </c>
      <c r="G553">
        <v>56.018999999999998</v>
      </c>
      <c r="H553">
        <v>3.4497000000000004</v>
      </c>
    </row>
    <row r="554" spans="1:8">
      <c r="A554">
        <v>20250.012999999999</v>
      </c>
      <c r="B554">
        <v>-74.492000000000004</v>
      </c>
      <c r="C554">
        <v>-74.471999999999994</v>
      </c>
      <c r="D554">
        <v>4.3029999999999999</v>
      </c>
      <c r="E554">
        <v>153.63999999999999</v>
      </c>
      <c r="F554">
        <v>100</v>
      </c>
      <c r="G554">
        <v>55.948</v>
      </c>
      <c r="H554">
        <v>3.4803000000000002</v>
      </c>
    </row>
    <row r="555" spans="1:8">
      <c r="A555">
        <v>20251.259999999998</v>
      </c>
      <c r="B555">
        <v>-74.546000000000006</v>
      </c>
      <c r="C555">
        <v>-74.525000000000006</v>
      </c>
      <c r="D555">
        <v>4.2469999999999999</v>
      </c>
      <c r="E555">
        <v>152.51599999999999</v>
      </c>
      <c r="F555">
        <v>100</v>
      </c>
      <c r="G555">
        <v>55.945999999999998</v>
      </c>
      <c r="H555">
        <v>3.4281000000000001</v>
      </c>
    </row>
    <row r="556" spans="1:8">
      <c r="A556">
        <v>20252.507000000001</v>
      </c>
      <c r="B556">
        <v>-74.602000000000004</v>
      </c>
      <c r="C556">
        <v>-74.58</v>
      </c>
      <c r="D556">
        <v>4.4470000000000001</v>
      </c>
      <c r="E556">
        <v>151.89400000000001</v>
      </c>
      <c r="F556">
        <v>100</v>
      </c>
      <c r="G556">
        <v>55.905000000000001</v>
      </c>
      <c r="H556">
        <v>3.3984000000000001</v>
      </c>
    </row>
    <row r="557" spans="1:8">
      <c r="A557">
        <v>20253.752</v>
      </c>
      <c r="B557">
        <v>-74.659000000000006</v>
      </c>
      <c r="C557">
        <v>-74.635999999999996</v>
      </c>
      <c r="D557">
        <v>4.4969999999999999</v>
      </c>
      <c r="E557">
        <v>152.91900000000001</v>
      </c>
      <c r="F557">
        <v>100</v>
      </c>
      <c r="G557">
        <v>55.933</v>
      </c>
      <c r="H557">
        <v>3.4470000000000001</v>
      </c>
    </row>
    <row r="558" spans="1:8">
      <c r="A558">
        <v>20254.991999999998</v>
      </c>
      <c r="B558">
        <v>-74.715999999999994</v>
      </c>
      <c r="C558">
        <v>-74.692999999999998</v>
      </c>
      <c r="D558">
        <v>4.5229999999999997</v>
      </c>
      <c r="E558">
        <v>154.404</v>
      </c>
      <c r="F558">
        <v>100</v>
      </c>
      <c r="G558">
        <v>55.94</v>
      </c>
      <c r="H558">
        <v>3.5171999999999999</v>
      </c>
    </row>
    <row r="559" spans="1:8">
      <c r="A559">
        <v>20256.219000000001</v>
      </c>
      <c r="B559">
        <v>-74.775999999999996</v>
      </c>
      <c r="C559">
        <v>-74.751999999999995</v>
      </c>
      <c r="D559">
        <v>4.8550000000000004</v>
      </c>
      <c r="E559">
        <v>153.43100000000001</v>
      </c>
      <c r="F559">
        <v>100</v>
      </c>
      <c r="G559">
        <v>55.866</v>
      </c>
      <c r="H559">
        <v>3.4704000000000002</v>
      </c>
    </row>
    <row r="560" spans="1:8">
      <c r="A560">
        <v>20257.465</v>
      </c>
      <c r="B560">
        <v>-74.837999999999994</v>
      </c>
      <c r="C560">
        <v>-74.813000000000002</v>
      </c>
      <c r="D560">
        <v>4.9169999999999998</v>
      </c>
      <c r="E560">
        <v>154.29</v>
      </c>
      <c r="F560">
        <v>100</v>
      </c>
      <c r="G560">
        <v>55.8</v>
      </c>
      <c r="H560">
        <v>3.5118</v>
      </c>
    </row>
    <row r="561" spans="1:8">
      <c r="A561">
        <v>20258.710999999999</v>
      </c>
      <c r="B561">
        <v>-74.902000000000001</v>
      </c>
      <c r="C561">
        <v>-74.876000000000005</v>
      </c>
      <c r="D561">
        <v>5.048</v>
      </c>
      <c r="E561">
        <v>154.04300000000001</v>
      </c>
      <c r="F561">
        <v>100</v>
      </c>
      <c r="G561">
        <v>55.874000000000002</v>
      </c>
      <c r="H561">
        <v>3.5000999999999998</v>
      </c>
    </row>
    <row r="562" spans="1:8">
      <c r="A562">
        <v>20259.945</v>
      </c>
      <c r="B562">
        <v>-74.959999999999994</v>
      </c>
      <c r="C562">
        <v>-74.933000000000007</v>
      </c>
      <c r="D562">
        <v>4.633</v>
      </c>
      <c r="E562">
        <v>153.333</v>
      </c>
      <c r="F562">
        <v>100</v>
      </c>
      <c r="G562">
        <v>55.783999999999999</v>
      </c>
      <c r="H562">
        <v>3.4659</v>
      </c>
    </row>
    <row r="563" spans="1:8">
      <c r="A563">
        <v>20261.172999999999</v>
      </c>
      <c r="B563">
        <v>-75.016000000000005</v>
      </c>
      <c r="C563">
        <v>-74.988</v>
      </c>
      <c r="D563">
        <v>4.4470000000000001</v>
      </c>
      <c r="E563">
        <v>153.40600000000001</v>
      </c>
      <c r="F563">
        <v>100</v>
      </c>
      <c r="G563">
        <v>55.826999999999998</v>
      </c>
      <c r="H563">
        <v>3.4695</v>
      </c>
    </row>
    <row r="564" spans="1:8">
      <c r="A564">
        <v>20262.401999999998</v>
      </c>
      <c r="B564">
        <v>-75.069999999999993</v>
      </c>
      <c r="C564">
        <v>-75.042000000000002</v>
      </c>
      <c r="D564">
        <v>4.38</v>
      </c>
      <c r="E564">
        <v>153.81100000000001</v>
      </c>
      <c r="F564">
        <v>100</v>
      </c>
      <c r="G564">
        <v>55.823</v>
      </c>
      <c r="H564">
        <v>3.4883999999999999</v>
      </c>
    </row>
    <row r="565" spans="1:8">
      <c r="A565">
        <v>20263.960999999999</v>
      </c>
      <c r="B565">
        <v>-75.132000000000005</v>
      </c>
      <c r="C565">
        <v>-75.102999999999994</v>
      </c>
      <c r="D565">
        <v>3.9</v>
      </c>
      <c r="E565">
        <v>153.22200000000001</v>
      </c>
      <c r="F565">
        <v>100</v>
      </c>
      <c r="G565">
        <v>55.877000000000002</v>
      </c>
      <c r="H565">
        <v>3.4605000000000001</v>
      </c>
    </row>
    <row r="566" spans="1:8">
      <c r="A566">
        <v>20265.205999999998</v>
      </c>
      <c r="B566">
        <v>-75.183000000000007</v>
      </c>
      <c r="C566">
        <v>-75.153000000000006</v>
      </c>
      <c r="D566">
        <v>4.0449999999999999</v>
      </c>
      <c r="E566">
        <v>153.54400000000001</v>
      </c>
      <c r="F566">
        <v>100</v>
      </c>
      <c r="G566">
        <v>55.845999999999997</v>
      </c>
      <c r="H566">
        <v>3.4758</v>
      </c>
    </row>
    <row r="567" spans="1:8">
      <c r="A567">
        <v>20266.758000000002</v>
      </c>
      <c r="B567">
        <v>-75.244</v>
      </c>
      <c r="C567">
        <v>-75.212999999999994</v>
      </c>
      <c r="D567">
        <v>3.8889999999999998</v>
      </c>
      <c r="E567">
        <v>152.077</v>
      </c>
      <c r="F567">
        <v>100</v>
      </c>
      <c r="G567">
        <v>55.828000000000003</v>
      </c>
      <c r="H567">
        <v>3.4074</v>
      </c>
    </row>
    <row r="568" spans="1:8">
      <c r="A568">
        <v>20268.294000000002</v>
      </c>
      <c r="B568">
        <v>-75.305999999999997</v>
      </c>
      <c r="C568">
        <v>-75.275000000000006</v>
      </c>
      <c r="D568">
        <v>3.9820000000000002</v>
      </c>
      <c r="E568">
        <v>153.88300000000001</v>
      </c>
      <c r="F568">
        <v>100</v>
      </c>
      <c r="G568">
        <v>55.853000000000002</v>
      </c>
      <c r="H568">
        <v>3.492</v>
      </c>
    </row>
    <row r="569" spans="1:8">
      <c r="A569">
        <v>20269.828000000001</v>
      </c>
      <c r="B569">
        <v>-75.369</v>
      </c>
      <c r="C569">
        <v>-75.337000000000003</v>
      </c>
      <c r="D569">
        <v>4.0430000000000001</v>
      </c>
      <c r="E569">
        <v>152.66900000000001</v>
      </c>
      <c r="F569">
        <v>100</v>
      </c>
      <c r="G569">
        <v>55.796999999999997</v>
      </c>
      <c r="H569">
        <v>3.4353000000000002</v>
      </c>
    </row>
    <row r="570" spans="1:8">
      <c r="A570">
        <v>20271.057000000001</v>
      </c>
      <c r="B570">
        <v>-75.423000000000002</v>
      </c>
      <c r="C570">
        <v>-75.39</v>
      </c>
      <c r="D570">
        <v>4.3440000000000003</v>
      </c>
      <c r="E570">
        <v>152.756</v>
      </c>
      <c r="F570">
        <v>100</v>
      </c>
      <c r="G570">
        <v>55.828000000000003</v>
      </c>
      <c r="H570">
        <v>3.4389000000000003</v>
      </c>
    </row>
    <row r="571" spans="1:8">
      <c r="A571">
        <v>20272.284</v>
      </c>
      <c r="B571">
        <v>-75.474000000000004</v>
      </c>
      <c r="C571">
        <v>-75.44</v>
      </c>
      <c r="D571">
        <v>4.0529999999999999</v>
      </c>
      <c r="E571">
        <v>153.839</v>
      </c>
      <c r="F571">
        <v>100</v>
      </c>
      <c r="G571">
        <v>55.807000000000002</v>
      </c>
      <c r="H571">
        <v>3.4902000000000002</v>
      </c>
    </row>
    <row r="572" spans="1:8">
      <c r="A572">
        <v>20273.814999999999</v>
      </c>
      <c r="B572">
        <v>-75.534999999999997</v>
      </c>
      <c r="C572">
        <v>-75.5</v>
      </c>
      <c r="D572">
        <v>3.9710000000000001</v>
      </c>
      <c r="E572">
        <v>152.61500000000001</v>
      </c>
      <c r="F572">
        <v>100</v>
      </c>
      <c r="G572">
        <v>55.826999999999998</v>
      </c>
      <c r="H572">
        <v>3.4326000000000003</v>
      </c>
    </row>
    <row r="573" spans="1:8">
      <c r="A573">
        <v>20275.061000000002</v>
      </c>
      <c r="B573">
        <v>-75.585999999999999</v>
      </c>
      <c r="C573">
        <v>-75.55</v>
      </c>
      <c r="D573">
        <v>4</v>
      </c>
      <c r="E573">
        <v>153.251</v>
      </c>
      <c r="F573">
        <v>100</v>
      </c>
      <c r="G573">
        <v>55.837000000000003</v>
      </c>
      <c r="H573">
        <v>3.4622999999999999</v>
      </c>
    </row>
    <row r="574" spans="1:8">
      <c r="A574">
        <v>20276.310000000001</v>
      </c>
      <c r="B574">
        <v>-75.641999999999996</v>
      </c>
      <c r="C574">
        <v>-75.605999999999995</v>
      </c>
      <c r="D574">
        <v>4.4340000000000002</v>
      </c>
      <c r="E574">
        <v>153.66399999999999</v>
      </c>
      <c r="F574">
        <v>100</v>
      </c>
      <c r="G574">
        <v>55.863999999999997</v>
      </c>
      <c r="H574">
        <v>3.4821000000000004</v>
      </c>
    </row>
    <row r="575" spans="1:8">
      <c r="A575">
        <v>20277.557000000001</v>
      </c>
      <c r="B575">
        <v>-75.703999999999994</v>
      </c>
      <c r="C575">
        <v>-75.665999999999997</v>
      </c>
      <c r="D575">
        <v>4.8600000000000003</v>
      </c>
      <c r="E575">
        <v>154.91800000000001</v>
      </c>
      <c r="F575">
        <v>100</v>
      </c>
      <c r="G575">
        <v>55.790999999999997</v>
      </c>
      <c r="H575">
        <v>3.5424000000000002</v>
      </c>
    </row>
    <row r="576" spans="1:8">
      <c r="A576">
        <v>20278.803</v>
      </c>
      <c r="B576">
        <v>-75.760000000000005</v>
      </c>
      <c r="C576">
        <v>-75.721999999999994</v>
      </c>
      <c r="D576">
        <v>4.4379999999999997</v>
      </c>
      <c r="E576">
        <v>154.14699999999999</v>
      </c>
      <c r="F576">
        <v>100</v>
      </c>
      <c r="G576">
        <v>55.77</v>
      </c>
      <c r="H576">
        <v>3.5046000000000004</v>
      </c>
    </row>
    <row r="577" spans="1:8">
      <c r="A577">
        <v>20280.046999999999</v>
      </c>
      <c r="B577">
        <v>-75.814999999999998</v>
      </c>
      <c r="C577">
        <v>-75.775999999999996</v>
      </c>
      <c r="D577">
        <v>4.375</v>
      </c>
      <c r="E577">
        <v>153.08099999999999</v>
      </c>
      <c r="F577">
        <v>100</v>
      </c>
      <c r="G577">
        <v>55.768000000000001</v>
      </c>
      <c r="H577">
        <v>3.4542000000000002</v>
      </c>
    </row>
    <row r="578" spans="1:8">
      <c r="A578">
        <v>20281.287</v>
      </c>
      <c r="B578">
        <v>-75.869</v>
      </c>
      <c r="C578">
        <v>-75.83</v>
      </c>
      <c r="D578">
        <v>4.3159999999999998</v>
      </c>
      <c r="E578">
        <v>154.23599999999999</v>
      </c>
      <c r="F578">
        <v>100</v>
      </c>
      <c r="G578">
        <v>55.834000000000003</v>
      </c>
      <c r="H578">
        <v>3.5091000000000001</v>
      </c>
    </row>
    <row r="579" spans="1:8">
      <c r="A579">
        <v>20282.53</v>
      </c>
      <c r="B579">
        <v>-75.924999999999997</v>
      </c>
      <c r="C579">
        <v>-75.884</v>
      </c>
      <c r="D579">
        <v>4.3780000000000001</v>
      </c>
      <c r="E579">
        <v>153.86600000000001</v>
      </c>
      <c r="F579">
        <v>100</v>
      </c>
      <c r="G579">
        <v>55.8</v>
      </c>
      <c r="H579">
        <v>3.4910999999999999</v>
      </c>
    </row>
    <row r="580" spans="1:8">
      <c r="A580">
        <v>20283.776999999998</v>
      </c>
      <c r="B580">
        <v>-75.98</v>
      </c>
      <c r="C580">
        <v>-75.938999999999993</v>
      </c>
      <c r="D580">
        <v>4.4210000000000003</v>
      </c>
      <c r="E580">
        <v>153.84100000000001</v>
      </c>
      <c r="F580">
        <v>100</v>
      </c>
      <c r="G580">
        <v>55.726999999999997</v>
      </c>
      <c r="H580">
        <v>3.4902000000000002</v>
      </c>
    </row>
    <row r="581" spans="1:8">
      <c r="A581">
        <v>20285.022000000001</v>
      </c>
      <c r="B581">
        <v>-76.033000000000001</v>
      </c>
      <c r="C581">
        <v>-75.991</v>
      </c>
      <c r="D581">
        <v>4.17</v>
      </c>
      <c r="E581">
        <v>153.82599999999999</v>
      </c>
      <c r="F581">
        <v>100</v>
      </c>
      <c r="G581">
        <v>55.74</v>
      </c>
      <c r="H581">
        <v>3.4893000000000001</v>
      </c>
    </row>
    <row r="582" spans="1:8">
      <c r="A582">
        <v>20286.27</v>
      </c>
      <c r="B582">
        <v>-76.084999999999994</v>
      </c>
      <c r="C582">
        <v>-76.042000000000002</v>
      </c>
      <c r="D582">
        <v>4.1059999999999999</v>
      </c>
      <c r="E582">
        <v>154.67500000000001</v>
      </c>
      <c r="F582">
        <v>100</v>
      </c>
      <c r="G582">
        <v>55.771000000000001</v>
      </c>
      <c r="H582">
        <v>3.5298000000000003</v>
      </c>
    </row>
    <row r="583" spans="1:8">
      <c r="A583">
        <v>20287.514999999999</v>
      </c>
      <c r="B583">
        <v>-76.141999999999996</v>
      </c>
      <c r="C583">
        <v>-76.097999999999999</v>
      </c>
      <c r="D583">
        <v>4.4749999999999996</v>
      </c>
      <c r="E583">
        <v>154.33000000000001</v>
      </c>
      <c r="F583">
        <v>100</v>
      </c>
      <c r="G583">
        <v>55.77</v>
      </c>
      <c r="H583">
        <v>3.5135999999999998</v>
      </c>
    </row>
    <row r="584" spans="1:8">
      <c r="A584">
        <v>20288.753000000001</v>
      </c>
      <c r="B584">
        <v>-76.195999999999998</v>
      </c>
      <c r="C584">
        <v>-76.152000000000001</v>
      </c>
      <c r="D584">
        <v>4.3609999999999998</v>
      </c>
      <c r="E584">
        <v>152.49299999999999</v>
      </c>
      <c r="F584">
        <v>100</v>
      </c>
      <c r="G584">
        <v>55.731999999999999</v>
      </c>
      <c r="H584">
        <v>3.4262999999999999</v>
      </c>
    </row>
    <row r="585" spans="1:8">
      <c r="A585">
        <v>20289.98</v>
      </c>
      <c r="B585">
        <v>-76.247</v>
      </c>
      <c r="C585">
        <v>-76.200999999999993</v>
      </c>
      <c r="D585">
        <v>4.0220000000000002</v>
      </c>
      <c r="E585">
        <v>155.38900000000001</v>
      </c>
      <c r="F585">
        <v>100</v>
      </c>
      <c r="G585">
        <v>55.71</v>
      </c>
      <c r="H585">
        <v>3.5648999999999997</v>
      </c>
    </row>
    <row r="586" spans="1:8">
      <c r="A586">
        <v>20291.530999999999</v>
      </c>
      <c r="B586">
        <v>-76.308999999999997</v>
      </c>
      <c r="C586">
        <v>-76.263000000000005</v>
      </c>
      <c r="D586">
        <v>3.9470000000000001</v>
      </c>
      <c r="E586">
        <v>153.12799999999999</v>
      </c>
      <c r="F586">
        <v>100</v>
      </c>
      <c r="G586">
        <v>55.707000000000001</v>
      </c>
      <c r="H586">
        <v>3.456</v>
      </c>
    </row>
    <row r="587" spans="1:8">
      <c r="A587">
        <v>20292.778999999999</v>
      </c>
      <c r="B587">
        <v>-76.361999999999995</v>
      </c>
      <c r="C587">
        <v>-76.314999999999998</v>
      </c>
      <c r="D587">
        <v>4.2229999999999999</v>
      </c>
      <c r="E587">
        <v>153.50200000000001</v>
      </c>
      <c r="F587">
        <v>100</v>
      </c>
      <c r="G587">
        <v>55.762</v>
      </c>
      <c r="H587">
        <v>3.4739999999999998</v>
      </c>
    </row>
    <row r="588" spans="1:8">
      <c r="A588">
        <v>20294.026999999998</v>
      </c>
      <c r="B588">
        <v>-76.414000000000001</v>
      </c>
      <c r="C588">
        <v>-76.367000000000004</v>
      </c>
      <c r="D588">
        <v>4.1230000000000002</v>
      </c>
      <c r="E588">
        <v>154.99100000000001</v>
      </c>
      <c r="F588">
        <v>100</v>
      </c>
      <c r="G588">
        <v>55.691000000000003</v>
      </c>
      <c r="H588">
        <v>3.5451000000000001</v>
      </c>
    </row>
    <row r="589" spans="1:8">
      <c r="A589">
        <v>20295.583999999999</v>
      </c>
      <c r="B589">
        <v>-76.474999999999994</v>
      </c>
      <c r="C589">
        <v>-76.427000000000007</v>
      </c>
      <c r="D589">
        <v>3.8540000000000001</v>
      </c>
      <c r="E589">
        <v>154.209</v>
      </c>
      <c r="F589">
        <v>100</v>
      </c>
      <c r="G589">
        <v>55.707999999999998</v>
      </c>
      <c r="H589">
        <v>3.5082</v>
      </c>
    </row>
    <row r="590" spans="1:8">
      <c r="A590">
        <v>20297.128000000001</v>
      </c>
      <c r="B590">
        <v>-76.534000000000006</v>
      </c>
      <c r="C590">
        <v>-76.484999999999999</v>
      </c>
      <c r="D590">
        <v>3.7530000000000001</v>
      </c>
      <c r="E590">
        <v>153.58699999999999</v>
      </c>
      <c r="F590">
        <v>100</v>
      </c>
      <c r="G590">
        <v>55.655000000000001</v>
      </c>
      <c r="H590">
        <v>3.4785000000000004</v>
      </c>
    </row>
    <row r="591" spans="1:8">
      <c r="A591">
        <v>20298.66</v>
      </c>
      <c r="B591">
        <v>-76.590999999999994</v>
      </c>
      <c r="C591">
        <v>-76.540999999999997</v>
      </c>
      <c r="D591">
        <v>3.6909999999999998</v>
      </c>
      <c r="E591">
        <v>155.84800000000001</v>
      </c>
      <c r="F591">
        <v>100</v>
      </c>
      <c r="G591">
        <v>55.683</v>
      </c>
      <c r="H591">
        <v>3.5874000000000001</v>
      </c>
    </row>
    <row r="592" spans="1:8">
      <c r="A592">
        <v>20300.195</v>
      </c>
      <c r="B592">
        <v>-76.647000000000006</v>
      </c>
      <c r="C592">
        <v>-76.596000000000004</v>
      </c>
      <c r="D592">
        <v>3.5449999999999999</v>
      </c>
      <c r="E592">
        <v>155.24600000000001</v>
      </c>
      <c r="F592">
        <v>100</v>
      </c>
      <c r="G592">
        <v>55.68</v>
      </c>
      <c r="H592">
        <v>3.5577000000000001</v>
      </c>
    </row>
    <row r="593" spans="1:8">
      <c r="A593">
        <v>20301.741000000002</v>
      </c>
      <c r="B593">
        <v>-76.706000000000003</v>
      </c>
      <c r="C593">
        <v>-76.653999999999996</v>
      </c>
      <c r="D593">
        <v>3.766</v>
      </c>
      <c r="E593">
        <v>153.61099999999999</v>
      </c>
      <c r="F593">
        <v>100</v>
      </c>
      <c r="G593">
        <v>55.682000000000002</v>
      </c>
      <c r="H593">
        <v>3.4794</v>
      </c>
    </row>
    <row r="594" spans="1:8">
      <c r="A594">
        <v>20303.298999999999</v>
      </c>
      <c r="B594">
        <v>-76.760999999999996</v>
      </c>
      <c r="C594">
        <v>-76.707999999999998</v>
      </c>
      <c r="D594">
        <v>3.496</v>
      </c>
      <c r="E594">
        <v>156.88999999999999</v>
      </c>
      <c r="F594">
        <v>100</v>
      </c>
      <c r="G594">
        <v>55.664000000000001</v>
      </c>
      <c r="H594">
        <v>3.6395999999999997</v>
      </c>
    </row>
    <row r="595" spans="1:8">
      <c r="A595">
        <v>20304.855</v>
      </c>
      <c r="B595">
        <v>-76.816000000000003</v>
      </c>
      <c r="C595">
        <v>-76.763000000000005</v>
      </c>
      <c r="D595">
        <v>3.5070000000000001</v>
      </c>
      <c r="E595">
        <v>153.27099999999999</v>
      </c>
      <c r="F595">
        <v>100</v>
      </c>
      <c r="G595">
        <v>55.710999999999999</v>
      </c>
      <c r="H595">
        <v>3.4632000000000001</v>
      </c>
    </row>
    <row r="596" spans="1:8">
      <c r="A596">
        <v>20306.413</v>
      </c>
      <c r="B596">
        <v>-76.870999999999995</v>
      </c>
      <c r="C596">
        <v>-76.816000000000003</v>
      </c>
      <c r="D596">
        <v>3.4390000000000001</v>
      </c>
      <c r="E596">
        <v>154.155</v>
      </c>
      <c r="F596">
        <v>100</v>
      </c>
      <c r="G596">
        <v>55.731999999999999</v>
      </c>
      <c r="H596">
        <v>3.5055000000000001</v>
      </c>
    </row>
    <row r="597" spans="1:8">
      <c r="A597">
        <v>20307.969000000001</v>
      </c>
      <c r="B597">
        <v>-76.921999999999997</v>
      </c>
      <c r="C597">
        <v>-76.867000000000004</v>
      </c>
      <c r="D597">
        <v>3.2240000000000002</v>
      </c>
      <c r="E597">
        <v>154.57599999999999</v>
      </c>
      <c r="F597">
        <v>100</v>
      </c>
      <c r="G597">
        <v>55.698999999999998</v>
      </c>
      <c r="H597">
        <v>3.5253000000000001</v>
      </c>
    </row>
    <row r="598" spans="1:8">
      <c r="A598">
        <v>20309.516</v>
      </c>
      <c r="B598">
        <v>-76.974999999999994</v>
      </c>
      <c r="C598">
        <v>-76.92</v>
      </c>
      <c r="D598">
        <v>3.419</v>
      </c>
      <c r="E598">
        <v>154.71199999999999</v>
      </c>
      <c r="F598">
        <v>100</v>
      </c>
      <c r="G598">
        <v>55.722999999999999</v>
      </c>
      <c r="H598">
        <v>3.5316000000000001</v>
      </c>
    </row>
    <row r="599" spans="1:8">
      <c r="A599">
        <v>20311.080999999998</v>
      </c>
      <c r="B599">
        <v>-77.034000000000006</v>
      </c>
      <c r="C599">
        <v>-76.977000000000004</v>
      </c>
      <c r="D599">
        <v>3.6829999999999998</v>
      </c>
      <c r="E599">
        <v>155.38399999999999</v>
      </c>
      <c r="F599">
        <v>100</v>
      </c>
      <c r="G599">
        <v>55.691000000000003</v>
      </c>
      <c r="H599">
        <v>3.5648999999999997</v>
      </c>
    </row>
    <row r="600" spans="1:8">
      <c r="A600">
        <v>20312.621999999999</v>
      </c>
      <c r="B600">
        <v>-77.090999999999994</v>
      </c>
      <c r="C600">
        <v>-77.034000000000006</v>
      </c>
      <c r="D600">
        <v>3.6779999999999999</v>
      </c>
      <c r="E600">
        <v>153.619</v>
      </c>
      <c r="F600">
        <v>100</v>
      </c>
      <c r="G600">
        <v>55.712000000000003</v>
      </c>
      <c r="H600">
        <v>3.4794</v>
      </c>
    </row>
    <row r="601" spans="1:8">
      <c r="A601">
        <v>20314.153999999999</v>
      </c>
      <c r="B601">
        <v>-77.147000000000006</v>
      </c>
      <c r="C601">
        <v>-77.088999999999999</v>
      </c>
      <c r="D601">
        <v>3.61</v>
      </c>
      <c r="E601">
        <v>155.15</v>
      </c>
      <c r="F601">
        <v>100</v>
      </c>
      <c r="G601">
        <v>55.783000000000001</v>
      </c>
      <c r="H601">
        <v>3.5531999999999999</v>
      </c>
    </row>
    <row r="602" spans="1:8">
      <c r="A602">
        <v>20315.683000000001</v>
      </c>
      <c r="B602">
        <v>-77.203000000000003</v>
      </c>
      <c r="C602">
        <v>-77.144000000000005</v>
      </c>
      <c r="D602">
        <v>3.617</v>
      </c>
      <c r="E602">
        <v>153.804</v>
      </c>
      <c r="F602">
        <v>100</v>
      </c>
      <c r="G602">
        <v>55.606000000000002</v>
      </c>
      <c r="H602">
        <v>3.4883999999999999</v>
      </c>
    </row>
    <row r="603" spans="1:8">
      <c r="A603">
        <v>20317.217000000001</v>
      </c>
      <c r="B603">
        <v>-77.257000000000005</v>
      </c>
      <c r="C603">
        <v>-77.197999999999993</v>
      </c>
      <c r="D603">
        <v>3.476</v>
      </c>
      <c r="E603">
        <v>154.99</v>
      </c>
      <c r="F603">
        <v>100</v>
      </c>
      <c r="G603">
        <v>55.7</v>
      </c>
      <c r="H603">
        <v>3.5451000000000001</v>
      </c>
    </row>
    <row r="604" spans="1:8">
      <c r="A604">
        <v>20318.753000000001</v>
      </c>
      <c r="B604">
        <v>-77.308999999999997</v>
      </c>
      <c r="C604">
        <v>-77.248000000000005</v>
      </c>
      <c r="D604">
        <v>3.282</v>
      </c>
      <c r="E604">
        <v>154.86099999999999</v>
      </c>
      <c r="F604">
        <v>100</v>
      </c>
      <c r="G604">
        <v>55.634999999999998</v>
      </c>
      <c r="H604">
        <v>3.5388000000000002</v>
      </c>
    </row>
    <row r="605" spans="1:8">
      <c r="A605">
        <v>20320.293000000001</v>
      </c>
      <c r="B605">
        <v>-77.361000000000004</v>
      </c>
      <c r="C605">
        <v>-77.3</v>
      </c>
      <c r="D605">
        <v>3.3719999999999999</v>
      </c>
      <c r="E605">
        <v>155.70699999999999</v>
      </c>
      <c r="F605">
        <v>100</v>
      </c>
      <c r="G605">
        <v>55.667999999999999</v>
      </c>
      <c r="H605">
        <v>3.5802</v>
      </c>
    </row>
    <row r="606" spans="1:8">
      <c r="A606">
        <v>20321.851999999999</v>
      </c>
      <c r="B606">
        <v>-77.417000000000002</v>
      </c>
      <c r="C606">
        <v>-77.355000000000004</v>
      </c>
      <c r="D606">
        <v>3.5150000000000001</v>
      </c>
      <c r="E606">
        <v>154.995</v>
      </c>
      <c r="F606">
        <v>100</v>
      </c>
      <c r="G606">
        <v>55.749000000000002</v>
      </c>
      <c r="H606">
        <v>3.5459999999999998</v>
      </c>
    </row>
    <row r="607" spans="1:8">
      <c r="A607">
        <v>20323.404999999999</v>
      </c>
      <c r="B607">
        <v>-77.474000000000004</v>
      </c>
      <c r="C607">
        <v>-77.412000000000006</v>
      </c>
      <c r="D607">
        <v>3.6469999999999998</v>
      </c>
      <c r="E607">
        <v>154.24799999999999</v>
      </c>
      <c r="F607">
        <v>100</v>
      </c>
      <c r="G607">
        <v>55.701999999999998</v>
      </c>
      <c r="H607">
        <v>3.51</v>
      </c>
    </row>
    <row r="608" spans="1:8">
      <c r="A608">
        <v>20324.956999999999</v>
      </c>
      <c r="B608">
        <v>-77.528999999999996</v>
      </c>
      <c r="C608">
        <v>-77.465999999999994</v>
      </c>
      <c r="D608">
        <v>3.5009999999999999</v>
      </c>
      <c r="E608">
        <v>155.40899999999999</v>
      </c>
      <c r="F608">
        <v>100</v>
      </c>
      <c r="G608">
        <v>55.656999999999996</v>
      </c>
      <c r="H608">
        <v>3.5658000000000003</v>
      </c>
    </row>
    <row r="609" spans="1:8">
      <c r="A609">
        <v>20326.496999999999</v>
      </c>
      <c r="B609">
        <v>-77.584000000000003</v>
      </c>
      <c r="C609">
        <v>-77.52</v>
      </c>
      <c r="D609">
        <v>3.5129999999999999</v>
      </c>
      <c r="E609">
        <v>153.822</v>
      </c>
      <c r="F609">
        <v>100</v>
      </c>
      <c r="G609">
        <v>55.73</v>
      </c>
      <c r="H609">
        <v>3.4893000000000001</v>
      </c>
    </row>
    <row r="610" spans="1:8">
      <c r="A610">
        <v>20328.034</v>
      </c>
      <c r="B610">
        <v>-77.64</v>
      </c>
      <c r="C610">
        <v>-77.575000000000003</v>
      </c>
      <c r="D610">
        <v>3.5830000000000002</v>
      </c>
      <c r="E610">
        <v>154.523</v>
      </c>
      <c r="F610">
        <v>100</v>
      </c>
      <c r="G610">
        <v>55.688000000000002</v>
      </c>
      <c r="H610">
        <v>3.5226000000000002</v>
      </c>
    </row>
    <row r="611" spans="1:8">
      <c r="A611">
        <v>20329.569</v>
      </c>
      <c r="B611">
        <v>-77.695999999999998</v>
      </c>
      <c r="C611">
        <v>-77.63</v>
      </c>
      <c r="D611">
        <v>3.5790000000000002</v>
      </c>
      <c r="E611">
        <v>154.48699999999999</v>
      </c>
      <c r="F611">
        <v>100</v>
      </c>
      <c r="G611">
        <v>55.734999999999999</v>
      </c>
      <c r="H611">
        <v>3.5207999999999999</v>
      </c>
    </row>
    <row r="612" spans="1:8">
      <c r="A612">
        <v>20331.112000000001</v>
      </c>
      <c r="B612">
        <v>-77.748000000000005</v>
      </c>
      <c r="C612">
        <v>-77.680999999999997</v>
      </c>
      <c r="D612">
        <v>3.3</v>
      </c>
      <c r="E612">
        <v>154.608</v>
      </c>
      <c r="F612">
        <v>100</v>
      </c>
      <c r="G612">
        <v>55.706000000000003</v>
      </c>
      <c r="H612">
        <v>3.5270999999999999</v>
      </c>
    </row>
    <row r="613" spans="1:8">
      <c r="A613">
        <v>20332.673999999999</v>
      </c>
      <c r="B613">
        <v>-77.801000000000002</v>
      </c>
      <c r="C613">
        <v>-77.733999999999995</v>
      </c>
      <c r="D613">
        <v>3.38</v>
      </c>
      <c r="E613">
        <v>155.00800000000001</v>
      </c>
      <c r="F613">
        <v>100</v>
      </c>
      <c r="G613">
        <v>55.738999999999997</v>
      </c>
      <c r="H613">
        <v>3.5459999999999998</v>
      </c>
    </row>
    <row r="614" spans="1:8">
      <c r="A614">
        <v>20334.228999999999</v>
      </c>
      <c r="B614">
        <v>-77.852000000000004</v>
      </c>
      <c r="C614">
        <v>-77.783000000000001</v>
      </c>
      <c r="D614">
        <v>3.1949999999999998</v>
      </c>
      <c r="E614">
        <v>154.32900000000001</v>
      </c>
      <c r="F614">
        <v>100</v>
      </c>
      <c r="G614">
        <v>55.667000000000002</v>
      </c>
      <c r="H614">
        <v>3.5135999999999998</v>
      </c>
    </row>
    <row r="615" spans="1:8">
      <c r="A615">
        <v>20336.101999999999</v>
      </c>
      <c r="B615">
        <v>-77.906999999999996</v>
      </c>
      <c r="C615">
        <v>-77.837999999999994</v>
      </c>
      <c r="D615">
        <v>2.9089999999999998</v>
      </c>
      <c r="E615">
        <v>153.744</v>
      </c>
      <c r="F615">
        <v>100</v>
      </c>
      <c r="G615">
        <v>55.71</v>
      </c>
      <c r="H615">
        <v>3.4857000000000005</v>
      </c>
    </row>
    <row r="616" spans="1:8">
      <c r="A616">
        <v>20337.973000000002</v>
      </c>
      <c r="B616">
        <v>-77.963999999999999</v>
      </c>
      <c r="C616">
        <v>-77.894000000000005</v>
      </c>
      <c r="D616">
        <v>3</v>
      </c>
      <c r="E616">
        <v>154.01900000000001</v>
      </c>
      <c r="F616">
        <v>100</v>
      </c>
      <c r="G616">
        <v>55.725999999999999</v>
      </c>
      <c r="H616">
        <v>3.4983</v>
      </c>
    </row>
    <row r="617" spans="1:8">
      <c r="A617">
        <v>20339.842000000001</v>
      </c>
      <c r="B617">
        <v>-78.016999999999996</v>
      </c>
      <c r="C617">
        <v>-77.945999999999998</v>
      </c>
      <c r="D617">
        <v>2.8</v>
      </c>
      <c r="E617">
        <v>154.90199999999999</v>
      </c>
      <c r="F617">
        <v>100</v>
      </c>
      <c r="G617">
        <v>55.715000000000003</v>
      </c>
      <c r="H617">
        <v>3.5415000000000001</v>
      </c>
    </row>
    <row r="618" spans="1:8">
      <c r="A618">
        <v>20342.32</v>
      </c>
      <c r="B618">
        <v>-78.070999999999998</v>
      </c>
      <c r="C618">
        <v>-78</v>
      </c>
      <c r="D618">
        <v>2.1640000000000001</v>
      </c>
      <c r="E618">
        <v>154.20400000000001</v>
      </c>
      <c r="F618">
        <v>100</v>
      </c>
      <c r="G618">
        <v>55.744</v>
      </c>
      <c r="H618">
        <v>3.5072999999999999</v>
      </c>
    </row>
    <row r="619" spans="1:8">
      <c r="A619">
        <v>20790.361000000001</v>
      </c>
      <c r="B619">
        <v>-78.05</v>
      </c>
      <c r="C619">
        <v>-78.049000000000007</v>
      </c>
      <c r="D619">
        <v>0</v>
      </c>
      <c r="E619">
        <v>142.999</v>
      </c>
      <c r="F619">
        <v>100</v>
      </c>
      <c r="G619">
        <v>57.523000000000003</v>
      </c>
      <c r="H619">
        <v>3.5615000000000001</v>
      </c>
    </row>
    <row r="620" spans="1:8">
      <c r="A620">
        <v>20792.203000000001</v>
      </c>
      <c r="B620">
        <v>-78.105999999999995</v>
      </c>
      <c r="C620">
        <v>-78.102999999999994</v>
      </c>
      <c r="D620">
        <v>2.9279999999999999</v>
      </c>
      <c r="E620">
        <v>144.214</v>
      </c>
      <c r="F620">
        <v>100</v>
      </c>
      <c r="G620">
        <v>57.472999999999999</v>
      </c>
      <c r="H620">
        <v>3.5408000000000004</v>
      </c>
    </row>
    <row r="621" spans="1:8">
      <c r="A621">
        <v>20794.039000000001</v>
      </c>
      <c r="B621">
        <v>-78.156000000000006</v>
      </c>
      <c r="C621">
        <v>-78.152000000000001</v>
      </c>
      <c r="D621">
        <v>2.6720000000000002</v>
      </c>
      <c r="E621">
        <v>145.15899999999999</v>
      </c>
      <c r="F621">
        <v>100</v>
      </c>
      <c r="G621">
        <v>57.374000000000002</v>
      </c>
      <c r="H621">
        <v>3.4661000000000004</v>
      </c>
    </row>
    <row r="622" spans="1:8">
      <c r="A622">
        <v>20796.182000000001</v>
      </c>
      <c r="B622">
        <v>-78.212999999999994</v>
      </c>
      <c r="C622">
        <v>-78.207999999999998</v>
      </c>
      <c r="D622">
        <v>2.6059999999999999</v>
      </c>
      <c r="E622">
        <v>143.83600000000001</v>
      </c>
      <c r="F622">
        <v>100</v>
      </c>
      <c r="G622">
        <v>57.582999999999998</v>
      </c>
      <c r="H622">
        <v>3.5930000000000004</v>
      </c>
    </row>
    <row r="623" spans="1:8">
      <c r="A623">
        <v>20798.328000000001</v>
      </c>
      <c r="B623">
        <v>-78.271000000000001</v>
      </c>
      <c r="C623">
        <v>-78.265000000000001</v>
      </c>
      <c r="D623">
        <v>2.6440000000000001</v>
      </c>
      <c r="E623">
        <v>144.232</v>
      </c>
      <c r="F623">
        <v>100</v>
      </c>
      <c r="G623">
        <v>56.807000000000002</v>
      </c>
      <c r="H623">
        <v>3.5129000000000006</v>
      </c>
    </row>
    <row r="624" spans="1:8">
      <c r="A624">
        <v>20800.155999999999</v>
      </c>
      <c r="B624">
        <v>-78.322999999999993</v>
      </c>
      <c r="C624">
        <v>-78.314999999999998</v>
      </c>
      <c r="D624">
        <v>2.7530000000000001</v>
      </c>
      <c r="E624">
        <v>144.70599999999999</v>
      </c>
      <c r="F624">
        <v>100</v>
      </c>
      <c r="G624">
        <v>57.136000000000003</v>
      </c>
      <c r="H624">
        <v>3.5569999999999999</v>
      </c>
    </row>
    <row r="625" spans="1:8">
      <c r="A625">
        <v>20802.016</v>
      </c>
      <c r="B625">
        <v>-78.373999999999995</v>
      </c>
      <c r="C625">
        <v>-78.364999999999995</v>
      </c>
      <c r="D625">
        <v>2.6829999999999998</v>
      </c>
      <c r="E625">
        <v>144.60499999999999</v>
      </c>
      <c r="F625">
        <v>100</v>
      </c>
      <c r="G625">
        <v>57.137</v>
      </c>
      <c r="H625">
        <v>3.5408000000000004</v>
      </c>
    </row>
    <row r="626" spans="1:8">
      <c r="A626">
        <v>20803.884999999998</v>
      </c>
      <c r="B626">
        <v>-78.429000000000002</v>
      </c>
      <c r="C626">
        <v>-78.418000000000006</v>
      </c>
      <c r="D626">
        <v>2.8319999999999999</v>
      </c>
      <c r="E626">
        <v>144.40299999999999</v>
      </c>
      <c r="F626">
        <v>100</v>
      </c>
      <c r="G626">
        <v>57.015000000000001</v>
      </c>
      <c r="H626">
        <v>3.5669</v>
      </c>
    </row>
    <row r="627" spans="1:8">
      <c r="A627">
        <v>20805.758999999998</v>
      </c>
      <c r="B627">
        <v>-78.486999999999995</v>
      </c>
      <c r="C627">
        <v>-78.474999999999994</v>
      </c>
      <c r="D627">
        <v>3.03</v>
      </c>
      <c r="E627">
        <v>145.959</v>
      </c>
      <c r="F627">
        <v>100</v>
      </c>
      <c r="G627">
        <v>57.07</v>
      </c>
      <c r="H627">
        <v>3.5408000000000004</v>
      </c>
    </row>
    <row r="628" spans="1:8">
      <c r="A628">
        <v>20807.629000000001</v>
      </c>
      <c r="B628">
        <v>-78.542000000000002</v>
      </c>
      <c r="C628">
        <v>-78.528000000000006</v>
      </c>
      <c r="D628">
        <v>2.86</v>
      </c>
      <c r="E628">
        <v>145.38200000000001</v>
      </c>
      <c r="F628">
        <v>100</v>
      </c>
      <c r="G628">
        <v>56.963999999999999</v>
      </c>
      <c r="H628">
        <v>3.5183000000000004</v>
      </c>
    </row>
    <row r="629" spans="1:8">
      <c r="A629">
        <v>20809.490000000002</v>
      </c>
      <c r="B629">
        <v>-78.599000000000004</v>
      </c>
      <c r="C629">
        <v>-78.584000000000003</v>
      </c>
      <c r="D629">
        <v>3.0110000000000001</v>
      </c>
      <c r="E629">
        <v>145.898</v>
      </c>
      <c r="F629">
        <v>100</v>
      </c>
      <c r="G629">
        <v>56.923000000000002</v>
      </c>
      <c r="H629">
        <v>3.5525000000000007</v>
      </c>
    </row>
    <row r="630" spans="1:8">
      <c r="A630">
        <v>20811.361000000001</v>
      </c>
      <c r="B630">
        <v>-78.656000000000006</v>
      </c>
      <c r="C630">
        <v>-78.64</v>
      </c>
      <c r="D630">
        <v>2.9780000000000002</v>
      </c>
      <c r="E630">
        <v>144.68600000000001</v>
      </c>
      <c r="F630">
        <v>100</v>
      </c>
      <c r="G630">
        <v>56.807000000000002</v>
      </c>
      <c r="H630">
        <v>3.5516000000000001</v>
      </c>
    </row>
    <row r="631" spans="1:8">
      <c r="A631">
        <v>20813.203000000001</v>
      </c>
      <c r="B631">
        <v>-78.713999999999999</v>
      </c>
      <c r="C631">
        <v>-78.697000000000003</v>
      </c>
      <c r="D631">
        <v>3.085</v>
      </c>
      <c r="E631">
        <v>145.179</v>
      </c>
      <c r="F631">
        <v>100</v>
      </c>
      <c r="G631">
        <v>56.822000000000003</v>
      </c>
      <c r="H631">
        <v>3.5687000000000002</v>
      </c>
    </row>
    <row r="632" spans="1:8">
      <c r="A632">
        <v>20815.044000000002</v>
      </c>
      <c r="B632">
        <v>-78.772000000000006</v>
      </c>
      <c r="C632">
        <v>-78.753</v>
      </c>
      <c r="D632">
        <v>3.0659999999999998</v>
      </c>
      <c r="E632">
        <v>144.65199999999999</v>
      </c>
      <c r="F632">
        <v>100</v>
      </c>
      <c r="G632">
        <v>56.74</v>
      </c>
      <c r="H632">
        <v>3.5408000000000004</v>
      </c>
    </row>
    <row r="633" spans="1:8">
      <c r="A633">
        <v>20816.884999999998</v>
      </c>
      <c r="B633">
        <v>-78.828999999999994</v>
      </c>
      <c r="C633">
        <v>-78.808999999999997</v>
      </c>
      <c r="D633">
        <v>3.0059999999999998</v>
      </c>
      <c r="E633">
        <v>145.417</v>
      </c>
      <c r="F633">
        <v>100</v>
      </c>
      <c r="G633">
        <v>56.689</v>
      </c>
      <c r="H633">
        <v>3.5273000000000008</v>
      </c>
    </row>
    <row r="634" spans="1:8">
      <c r="A634">
        <v>20818.724999999999</v>
      </c>
      <c r="B634">
        <v>-78.881</v>
      </c>
      <c r="C634">
        <v>-78.86</v>
      </c>
      <c r="D634">
        <v>2.7749999999999999</v>
      </c>
      <c r="E634">
        <v>144.88300000000001</v>
      </c>
      <c r="F634">
        <v>100</v>
      </c>
      <c r="G634">
        <v>56.661999999999999</v>
      </c>
      <c r="H634">
        <v>3.4697000000000009</v>
      </c>
    </row>
    <row r="635" spans="1:8">
      <c r="A635">
        <v>20820.567999999999</v>
      </c>
      <c r="B635">
        <v>-78.932000000000002</v>
      </c>
      <c r="C635">
        <v>-78.909000000000006</v>
      </c>
      <c r="D635">
        <v>2.6560000000000001</v>
      </c>
      <c r="E635">
        <v>145.874</v>
      </c>
      <c r="F635">
        <v>100</v>
      </c>
      <c r="G635">
        <v>56.683</v>
      </c>
      <c r="H635">
        <v>3.5579000000000005</v>
      </c>
    </row>
    <row r="636" spans="1:8">
      <c r="A636">
        <v>20822.419000000002</v>
      </c>
      <c r="B636">
        <v>-78.984999999999999</v>
      </c>
      <c r="C636">
        <v>-78.959999999999994</v>
      </c>
      <c r="D636">
        <v>2.806</v>
      </c>
      <c r="E636">
        <v>145.66800000000001</v>
      </c>
      <c r="F636">
        <v>100</v>
      </c>
      <c r="G636">
        <v>56.58</v>
      </c>
      <c r="H636">
        <v>3.4507999999999996</v>
      </c>
    </row>
    <row r="637" spans="1:8">
      <c r="A637">
        <v>20824.286</v>
      </c>
      <c r="B637">
        <v>-79.040999999999997</v>
      </c>
      <c r="C637">
        <v>-79.015000000000001</v>
      </c>
      <c r="D637">
        <v>2.944</v>
      </c>
      <c r="E637">
        <v>145.703</v>
      </c>
      <c r="F637">
        <v>100</v>
      </c>
      <c r="G637">
        <v>56.555</v>
      </c>
      <c r="H637">
        <v>3.5227999999999997</v>
      </c>
    </row>
    <row r="638" spans="1:8">
      <c r="A638">
        <v>20826.131000000001</v>
      </c>
      <c r="B638">
        <v>-79.090999999999994</v>
      </c>
      <c r="C638">
        <v>-79.064999999999998</v>
      </c>
      <c r="D638">
        <v>2.6619999999999999</v>
      </c>
      <c r="E638">
        <v>145.69399999999999</v>
      </c>
      <c r="F638">
        <v>100</v>
      </c>
      <c r="G638">
        <v>56.469000000000001</v>
      </c>
      <c r="H638">
        <v>3.476900000000001</v>
      </c>
    </row>
    <row r="639" spans="1:8">
      <c r="A639">
        <v>20827.989000000001</v>
      </c>
      <c r="B639">
        <v>-79.146000000000001</v>
      </c>
      <c r="C639">
        <v>-79.117999999999995</v>
      </c>
      <c r="D639">
        <v>2.8559999999999999</v>
      </c>
      <c r="E639">
        <v>145.999</v>
      </c>
      <c r="F639">
        <v>100</v>
      </c>
      <c r="G639">
        <v>56.454999999999998</v>
      </c>
      <c r="H639">
        <v>3.4958000000000005</v>
      </c>
    </row>
    <row r="640" spans="1:8">
      <c r="A640">
        <v>20829.845000000001</v>
      </c>
      <c r="B640">
        <v>-79.198999999999998</v>
      </c>
      <c r="C640">
        <v>-79.168999999999997</v>
      </c>
      <c r="D640">
        <v>2.778</v>
      </c>
      <c r="E640">
        <v>146.32300000000001</v>
      </c>
      <c r="F640">
        <v>100</v>
      </c>
      <c r="G640">
        <v>56.454999999999998</v>
      </c>
      <c r="H640">
        <v>3.5003000000000006</v>
      </c>
    </row>
    <row r="641" spans="1:8">
      <c r="A641">
        <v>20831.68</v>
      </c>
      <c r="B641">
        <v>-79.253</v>
      </c>
      <c r="C641">
        <v>-79.222999999999999</v>
      </c>
      <c r="D641">
        <v>2.9079999999999999</v>
      </c>
      <c r="E641">
        <v>146.01499999999999</v>
      </c>
      <c r="F641">
        <v>100</v>
      </c>
      <c r="G641">
        <v>56.496000000000002</v>
      </c>
      <c r="H641">
        <v>3.4940000000000002</v>
      </c>
    </row>
    <row r="642" spans="1:8">
      <c r="A642">
        <v>20833.530999999999</v>
      </c>
      <c r="B642">
        <v>-79.305999999999997</v>
      </c>
      <c r="C642">
        <v>-79.274000000000001</v>
      </c>
      <c r="D642">
        <v>2.76</v>
      </c>
      <c r="E642">
        <v>146.97800000000001</v>
      </c>
      <c r="F642">
        <v>100</v>
      </c>
      <c r="G642">
        <v>56.496000000000002</v>
      </c>
      <c r="H642">
        <v>3.4418000000000002</v>
      </c>
    </row>
    <row r="643" spans="1:8">
      <c r="A643">
        <v>20835.710999999999</v>
      </c>
      <c r="B643">
        <v>-79.364000000000004</v>
      </c>
      <c r="C643">
        <v>-79.33</v>
      </c>
      <c r="D643">
        <v>2.6059999999999999</v>
      </c>
      <c r="E643">
        <v>148.00899999999999</v>
      </c>
      <c r="F643">
        <v>100</v>
      </c>
      <c r="G643">
        <v>56.457000000000001</v>
      </c>
      <c r="H643">
        <v>3.5201000000000007</v>
      </c>
    </row>
    <row r="644" spans="1:8">
      <c r="A644">
        <v>20837.579000000002</v>
      </c>
      <c r="B644">
        <v>-79.42</v>
      </c>
      <c r="C644">
        <v>-79.385000000000005</v>
      </c>
      <c r="D644">
        <v>2.923</v>
      </c>
      <c r="E644">
        <v>147.364</v>
      </c>
      <c r="F644">
        <v>100</v>
      </c>
      <c r="G644">
        <v>56.408000000000001</v>
      </c>
      <c r="H644">
        <v>3.5227999999999997</v>
      </c>
    </row>
    <row r="645" spans="1:8">
      <c r="A645">
        <v>20839.449000000001</v>
      </c>
      <c r="B645">
        <v>-79.478999999999999</v>
      </c>
      <c r="C645">
        <v>-79.441999999999993</v>
      </c>
      <c r="D645">
        <v>3.05</v>
      </c>
      <c r="E645">
        <v>146.90700000000001</v>
      </c>
      <c r="F645">
        <v>100</v>
      </c>
      <c r="G645">
        <v>56.381999999999998</v>
      </c>
      <c r="H645">
        <v>3.5237000000000003</v>
      </c>
    </row>
    <row r="646" spans="1:8">
      <c r="A646">
        <v>20841.288</v>
      </c>
      <c r="B646">
        <v>-79.534000000000006</v>
      </c>
      <c r="C646">
        <v>-79.495999999999995</v>
      </c>
      <c r="D646">
        <v>2.9159999999999999</v>
      </c>
      <c r="E646">
        <v>147.32900000000001</v>
      </c>
      <c r="F646">
        <v>100</v>
      </c>
      <c r="G646">
        <v>56.301000000000002</v>
      </c>
      <c r="H646">
        <v>3.4598000000000009</v>
      </c>
    </row>
    <row r="647" spans="1:8">
      <c r="A647">
        <v>20843.133999999998</v>
      </c>
      <c r="B647">
        <v>-79.587000000000003</v>
      </c>
      <c r="C647">
        <v>-79.548000000000002</v>
      </c>
      <c r="D647">
        <v>2.8140000000000001</v>
      </c>
      <c r="E647">
        <v>148.60300000000001</v>
      </c>
      <c r="F647">
        <v>100</v>
      </c>
      <c r="G647">
        <v>56.33</v>
      </c>
      <c r="H647">
        <v>3.4616000000000002</v>
      </c>
    </row>
    <row r="648" spans="1:8">
      <c r="A648">
        <v>20844.691999999999</v>
      </c>
      <c r="B648">
        <v>-79.64</v>
      </c>
      <c r="C648">
        <v>-79.599999999999994</v>
      </c>
      <c r="D648">
        <v>3.3540000000000001</v>
      </c>
      <c r="E648">
        <v>146.369</v>
      </c>
      <c r="F648">
        <v>100</v>
      </c>
      <c r="G648">
        <v>56.277000000000001</v>
      </c>
      <c r="H648">
        <v>3.5254999999999996</v>
      </c>
    </row>
    <row r="649" spans="1:8">
      <c r="A649">
        <v>20846.555</v>
      </c>
      <c r="B649">
        <v>-79.697000000000003</v>
      </c>
      <c r="C649">
        <v>-79.655000000000001</v>
      </c>
      <c r="D649">
        <v>2.96</v>
      </c>
      <c r="E649">
        <v>147.46199999999999</v>
      </c>
      <c r="F649">
        <v>100</v>
      </c>
      <c r="G649">
        <v>56.25</v>
      </c>
      <c r="H649">
        <v>3.5174000000000007</v>
      </c>
    </row>
    <row r="650" spans="1:8">
      <c r="A650">
        <v>20848.422999999999</v>
      </c>
      <c r="B650">
        <v>-79.754000000000005</v>
      </c>
      <c r="C650">
        <v>-79.710999999999999</v>
      </c>
      <c r="D650">
        <v>2.9670000000000001</v>
      </c>
      <c r="E650">
        <v>146.821</v>
      </c>
      <c r="F650">
        <v>100</v>
      </c>
      <c r="G650">
        <v>56.292999999999999</v>
      </c>
      <c r="H650">
        <v>3.5057000000000005</v>
      </c>
    </row>
    <row r="651" spans="1:8">
      <c r="A651">
        <v>20850.288</v>
      </c>
      <c r="B651">
        <v>-79.811000000000007</v>
      </c>
      <c r="C651">
        <v>-79.766999999999996</v>
      </c>
      <c r="D651">
        <v>3.0150000000000001</v>
      </c>
      <c r="E651">
        <v>147.95400000000001</v>
      </c>
      <c r="F651">
        <v>100</v>
      </c>
      <c r="G651">
        <v>56.27</v>
      </c>
      <c r="H651">
        <v>3.4931000000000005</v>
      </c>
    </row>
    <row r="652" spans="1:8">
      <c r="A652">
        <v>20852.136999999999</v>
      </c>
      <c r="B652">
        <v>-79.867999999999995</v>
      </c>
      <c r="C652">
        <v>-79.822000000000003</v>
      </c>
      <c r="D652">
        <v>3.0070000000000001</v>
      </c>
      <c r="E652">
        <v>148.88499999999999</v>
      </c>
      <c r="F652">
        <v>100</v>
      </c>
      <c r="G652">
        <v>56.314</v>
      </c>
      <c r="H652">
        <v>3.4814000000000003</v>
      </c>
    </row>
    <row r="653" spans="1:8">
      <c r="A653">
        <v>20853.974999999999</v>
      </c>
      <c r="B653">
        <v>-79.927000000000007</v>
      </c>
      <c r="C653">
        <v>-79.879000000000005</v>
      </c>
      <c r="D653">
        <v>3.09</v>
      </c>
      <c r="E653">
        <v>147.46899999999999</v>
      </c>
      <c r="F653">
        <v>100</v>
      </c>
      <c r="G653">
        <v>56.281999999999996</v>
      </c>
      <c r="H653">
        <v>3.4733000000000005</v>
      </c>
    </row>
    <row r="654" spans="1:8">
      <c r="A654">
        <v>20855.817999999999</v>
      </c>
      <c r="B654">
        <v>-79.984999999999999</v>
      </c>
      <c r="C654">
        <v>-79.936000000000007</v>
      </c>
      <c r="D654">
        <v>3.0760000000000001</v>
      </c>
      <c r="E654">
        <v>146.983</v>
      </c>
      <c r="F654">
        <v>100</v>
      </c>
      <c r="G654">
        <v>56.234000000000002</v>
      </c>
      <c r="H654">
        <v>3.4814000000000003</v>
      </c>
    </row>
    <row r="655" spans="1:8">
      <c r="A655">
        <v>20857.672999999999</v>
      </c>
      <c r="B655">
        <v>-80.043999999999997</v>
      </c>
      <c r="C655">
        <v>-79.992999999999995</v>
      </c>
      <c r="D655">
        <v>3.0979999999999999</v>
      </c>
      <c r="E655">
        <v>147.185</v>
      </c>
      <c r="F655">
        <v>100</v>
      </c>
      <c r="G655">
        <v>56.222999999999999</v>
      </c>
      <c r="H655">
        <v>3.4958000000000005</v>
      </c>
    </row>
    <row r="656" spans="1:8">
      <c r="A656">
        <v>20859.541000000001</v>
      </c>
      <c r="B656">
        <v>-80.102000000000004</v>
      </c>
      <c r="C656">
        <v>-80.05</v>
      </c>
      <c r="D656">
        <v>3.0430000000000001</v>
      </c>
      <c r="E656">
        <v>148.559</v>
      </c>
      <c r="F656">
        <v>100</v>
      </c>
      <c r="G656">
        <v>56.249000000000002</v>
      </c>
      <c r="H656">
        <v>3.4777999999999998</v>
      </c>
    </row>
    <row r="657" spans="1:8">
      <c r="A657">
        <v>20861.393</v>
      </c>
      <c r="B657">
        <v>-80.16</v>
      </c>
      <c r="C657">
        <v>-80.106999999999999</v>
      </c>
      <c r="D657">
        <v>3.0609999999999999</v>
      </c>
      <c r="E657">
        <v>148.077</v>
      </c>
      <c r="F657">
        <v>100</v>
      </c>
      <c r="G657">
        <v>56.225999999999999</v>
      </c>
      <c r="H657">
        <v>3.4733000000000005</v>
      </c>
    </row>
    <row r="658" spans="1:8">
      <c r="A658">
        <v>20863.254000000001</v>
      </c>
      <c r="B658">
        <v>-80.216999999999999</v>
      </c>
      <c r="C658">
        <v>-80.162000000000006</v>
      </c>
      <c r="D658">
        <v>2.9740000000000002</v>
      </c>
      <c r="E658">
        <v>148.67599999999999</v>
      </c>
      <c r="F658">
        <v>100</v>
      </c>
      <c r="G658">
        <v>56.225000000000001</v>
      </c>
      <c r="H658">
        <v>3.4922</v>
      </c>
    </row>
    <row r="659" spans="1:8">
      <c r="A659">
        <v>20865.123</v>
      </c>
      <c r="B659">
        <v>-80.274000000000001</v>
      </c>
      <c r="C659">
        <v>-80.218000000000004</v>
      </c>
      <c r="D659">
        <v>2.9710000000000001</v>
      </c>
      <c r="E659">
        <v>148.57</v>
      </c>
      <c r="F659">
        <v>100</v>
      </c>
      <c r="G659">
        <v>56.23</v>
      </c>
      <c r="H659">
        <v>3.5021</v>
      </c>
    </row>
    <row r="660" spans="1:8">
      <c r="A660">
        <v>20866.996999999999</v>
      </c>
      <c r="B660">
        <v>-80.33</v>
      </c>
      <c r="C660">
        <v>-80.272000000000006</v>
      </c>
      <c r="D660">
        <v>2.911</v>
      </c>
      <c r="E660">
        <v>148.65100000000001</v>
      </c>
      <c r="F660">
        <v>100</v>
      </c>
      <c r="G660">
        <v>56.155999999999999</v>
      </c>
      <c r="H660">
        <v>3.4958000000000005</v>
      </c>
    </row>
    <row r="661" spans="1:8">
      <c r="A661">
        <v>20868.845000000001</v>
      </c>
      <c r="B661">
        <v>-80.388000000000005</v>
      </c>
      <c r="C661">
        <v>-80.33</v>
      </c>
      <c r="D661">
        <v>3.101</v>
      </c>
      <c r="E661">
        <v>148.554</v>
      </c>
      <c r="F661">
        <v>100</v>
      </c>
      <c r="G661">
        <v>56.131</v>
      </c>
      <c r="H661">
        <v>3.4562000000000004</v>
      </c>
    </row>
    <row r="662" spans="1:8">
      <c r="A662">
        <v>20870.683000000001</v>
      </c>
      <c r="B662">
        <v>-80.444000000000003</v>
      </c>
      <c r="C662">
        <v>-80.384</v>
      </c>
      <c r="D662">
        <v>2.9609999999999999</v>
      </c>
      <c r="E662">
        <v>149.39500000000001</v>
      </c>
      <c r="F662">
        <v>100</v>
      </c>
      <c r="G662">
        <v>56.116</v>
      </c>
      <c r="H662">
        <v>3.4625000000000008</v>
      </c>
    </row>
    <row r="663" spans="1:8">
      <c r="A663">
        <v>20872.523000000001</v>
      </c>
      <c r="B663">
        <v>-80.495999999999995</v>
      </c>
      <c r="C663">
        <v>-80.435000000000002</v>
      </c>
      <c r="D663">
        <v>2.7669999999999999</v>
      </c>
      <c r="E663">
        <v>148.29499999999999</v>
      </c>
      <c r="F663">
        <v>100</v>
      </c>
      <c r="G663">
        <v>56.192999999999998</v>
      </c>
      <c r="H663">
        <v>3.5318000000000009</v>
      </c>
    </row>
    <row r="664" spans="1:8">
      <c r="A664">
        <v>20874.363000000001</v>
      </c>
      <c r="B664">
        <v>-80.552000000000007</v>
      </c>
      <c r="C664">
        <v>-80.489999999999995</v>
      </c>
      <c r="D664">
        <v>2.9689999999999999</v>
      </c>
      <c r="E664">
        <v>149.524</v>
      </c>
      <c r="F664">
        <v>100</v>
      </c>
      <c r="G664">
        <v>56.134999999999998</v>
      </c>
      <c r="H664">
        <v>3.5174000000000007</v>
      </c>
    </row>
    <row r="665" spans="1:8">
      <c r="A665">
        <v>20876.214</v>
      </c>
      <c r="B665">
        <v>-80.61</v>
      </c>
      <c r="C665">
        <v>-80.545000000000002</v>
      </c>
      <c r="D665">
        <v>3.01</v>
      </c>
      <c r="E665">
        <v>149.773</v>
      </c>
      <c r="F665">
        <v>100</v>
      </c>
      <c r="G665">
        <v>56.067</v>
      </c>
      <c r="H665">
        <v>3.4526000000000008</v>
      </c>
    </row>
    <row r="666" spans="1:8">
      <c r="A666">
        <v>20878.088</v>
      </c>
      <c r="B666">
        <v>-80.665000000000006</v>
      </c>
      <c r="C666">
        <v>-80.599000000000004</v>
      </c>
      <c r="D666">
        <v>2.87</v>
      </c>
      <c r="E666">
        <v>150.035</v>
      </c>
      <c r="F666">
        <v>100</v>
      </c>
      <c r="G666">
        <v>56.097000000000001</v>
      </c>
      <c r="H666">
        <v>3.4841000000000002</v>
      </c>
    </row>
    <row r="667" spans="1:8">
      <c r="A667">
        <v>20879.962</v>
      </c>
      <c r="B667">
        <v>-80.718999999999994</v>
      </c>
      <c r="C667">
        <v>-80.652000000000001</v>
      </c>
      <c r="D667">
        <v>2.847</v>
      </c>
      <c r="E667">
        <v>149.49</v>
      </c>
      <c r="F667">
        <v>100</v>
      </c>
      <c r="G667">
        <v>56.094000000000001</v>
      </c>
      <c r="H667">
        <v>3.4733000000000005</v>
      </c>
    </row>
    <row r="668" spans="1:8">
      <c r="A668">
        <v>20881.831999999999</v>
      </c>
      <c r="B668">
        <v>-80.775000000000006</v>
      </c>
      <c r="C668">
        <v>-80.706999999999994</v>
      </c>
      <c r="D668">
        <v>2.8980000000000001</v>
      </c>
      <c r="E668">
        <v>149.45500000000001</v>
      </c>
      <c r="F668">
        <v>100</v>
      </c>
      <c r="G668">
        <v>56.040999999999997</v>
      </c>
      <c r="H668">
        <v>3.4625000000000008</v>
      </c>
    </row>
    <row r="669" spans="1:8">
      <c r="A669">
        <v>20883.696</v>
      </c>
      <c r="B669">
        <v>-80.831000000000003</v>
      </c>
      <c r="C669">
        <v>-80.760999999999996</v>
      </c>
      <c r="D669">
        <v>2.9380000000000002</v>
      </c>
      <c r="E669">
        <v>149.86799999999999</v>
      </c>
      <c r="F669">
        <v>100</v>
      </c>
      <c r="G669">
        <v>56.055</v>
      </c>
      <c r="H669">
        <v>3.4373</v>
      </c>
    </row>
    <row r="670" spans="1:8">
      <c r="A670">
        <v>20885.534</v>
      </c>
      <c r="B670">
        <v>-80.885999999999996</v>
      </c>
      <c r="C670">
        <v>-80.814999999999998</v>
      </c>
      <c r="D670">
        <v>2.9249999999999998</v>
      </c>
      <c r="E670">
        <v>149.36099999999999</v>
      </c>
      <c r="F670">
        <v>100</v>
      </c>
      <c r="G670">
        <v>56.21</v>
      </c>
      <c r="H670">
        <v>3.4760000000000004</v>
      </c>
    </row>
    <row r="671" spans="1:8">
      <c r="A671">
        <v>20887.374</v>
      </c>
      <c r="B671">
        <v>-80.936999999999998</v>
      </c>
      <c r="C671">
        <v>-80.864000000000004</v>
      </c>
      <c r="D671">
        <v>2.673</v>
      </c>
      <c r="E671">
        <v>149.98099999999999</v>
      </c>
      <c r="F671">
        <v>100</v>
      </c>
      <c r="G671">
        <v>56.024000000000001</v>
      </c>
      <c r="H671">
        <v>3.4472</v>
      </c>
    </row>
    <row r="672" spans="1:8">
      <c r="A672">
        <v>20889.212</v>
      </c>
      <c r="B672">
        <v>-80.986999999999995</v>
      </c>
      <c r="C672">
        <v>-80.914000000000001</v>
      </c>
      <c r="D672">
        <v>2.6819999999999999</v>
      </c>
      <c r="E672">
        <v>149.87799999999999</v>
      </c>
      <c r="F672">
        <v>100</v>
      </c>
      <c r="G672">
        <v>56.009</v>
      </c>
      <c r="H672">
        <v>3.4742000000000002</v>
      </c>
    </row>
    <row r="673" spans="1:8">
      <c r="A673">
        <v>20891.050999999999</v>
      </c>
      <c r="B673">
        <v>-81.040000000000006</v>
      </c>
      <c r="C673">
        <v>-80.965000000000003</v>
      </c>
      <c r="D673">
        <v>2.8180000000000001</v>
      </c>
      <c r="E673">
        <v>151.268</v>
      </c>
      <c r="F673">
        <v>100</v>
      </c>
      <c r="G673">
        <v>55.972999999999999</v>
      </c>
      <c r="H673">
        <v>3.4355000000000007</v>
      </c>
    </row>
    <row r="674" spans="1:8">
      <c r="A674">
        <v>20892.891</v>
      </c>
      <c r="B674">
        <v>-81.096000000000004</v>
      </c>
      <c r="C674">
        <v>-81.02</v>
      </c>
      <c r="D674">
        <v>2.9689999999999999</v>
      </c>
      <c r="E674">
        <v>150.95699999999999</v>
      </c>
      <c r="F674">
        <v>100</v>
      </c>
      <c r="G674">
        <v>55.927</v>
      </c>
      <c r="H674">
        <v>3.4327999999999999</v>
      </c>
    </row>
    <row r="675" spans="1:8">
      <c r="A675">
        <v>20894.733</v>
      </c>
      <c r="B675">
        <v>-81.149000000000001</v>
      </c>
      <c r="C675">
        <v>-81.070999999999998</v>
      </c>
      <c r="D675">
        <v>2.7639999999999998</v>
      </c>
      <c r="E675">
        <v>149.708</v>
      </c>
      <c r="F675">
        <v>100</v>
      </c>
      <c r="G675">
        <v>56.003999999999998</v>
      </c>
      <c r="H675">
        <v>3.4526000000000008</v>
      </c>
    </row>
    <row r="676" spans="1:8">
      <c r="A676">
        <v>20896.57</v>
      </c>
      <c r="B676">
        <v>-81.200999999999993</v>
      </c>
      <c r="C676">
        <v>-81.122</v>
      </c>
      <c r="D676">
        <v>2.7719999999999998</v>
      </c>
      <c r="E676">
        <v>151.06800000000001</v>
      </c>
      <c r="F676">
        <v>100</v>
      </c>
      <c r="G676">
        <v>55.77</v>
      </c>
      <c r="H676">
        <v>3.4697000000000009</v>
      </c>
    </row>
    <row r="677" spans="1:8">
      <c r="A677">
        <v>20898.409</v>
      </c>
      <c r="B677">
        <v>-81.254000000000005</v>
      </c>
      <c r="C677">
        <v>-81.174000000000007</v>
      </c>
      <c r="D677">
        <v>2.8090000000000002</v>
      </c>
      <c r="E677">
        <v>150.75800000000001</v>
      </c>
      <c r="F677">
        <v>100</v>
      </c>
      <c r="G677">
        <v>55.988999999999997</v>
      </c>
      <c r="H677">
        <v>3.4211000000000005</v>
      </c>
    </row>
    <row r="678" spans="1:8">
      <c r="A678">
        <v>20900.25</v>
      </c>
      <c r="B678">
        <v>-81.307000000000002</v>
      </c>
      <c r="C678">
        <v>-81.225999999999999</v>
      </c>
      <c r="D678">
        <v>2.827</v>
      </c>
      <c r="E678">
        <v>150.83500000000001</v>
      </c>
      <c r="F678">
        <v>100</v>
      </c>
      <c r="G678">
        <v>55.930999999999997</v>
      </c>
      <c r="H678">
        <v>3.4364000000000003</v>
      </c>
    </row>
    <row r="679" spans="1:8">
      <c r="A679">
        <v>20902.087</v>
      </c>
      <c r="B679">
        <v>-81.363</v>
      </c>
      <c r="C679">
        <v>-81.28</v>
      </c>
      <c r="D679">
        <v>2.9489999999999998</v>
      </c>
      <c r="E679">
        <v>150.92099999999999</v>
      </c>
      <c r="F679">
        <v>100</v>
      </c>
      <c r="G679">
        <v>55.95</v>
      </c>
      <c r="H679">
        <v>3.4112000000000005</v>
      </c>
    </row>
    <row r="680" spans="1:8">
      <c r="A680">
        <v>20903.932000000001</v>
      </c>
      <c r="B680">
        <v>-81.417000000000002</v>
      </c>
      <c r="C680">
        <v>-81.332999999999998</v>
      </c>
      <c r="D680">
        <v>2.8849999999999998</v>
      </c>
      <c r="E680">
        <v>151.298</v>
      </c>
      <c r="F680">
        <v>100</v>
      </c>
      <c r="G680">
        <v>55.917999999999999</v>
      </c>
      <c r="H680">
        <v>3.3905000000000007</v>
      </c>
    </row>
    <row r="681" spans="1:8">
      <c r="A681">
        <v>20905.796999999999</v>
      </c>
      <c r="B681">
        <v>-81.471999999999994</v>
      </c>
      <c r="C681">
        <v>-81.385999999999996</v>
      </c>
      <c r="D681">
        <v>2.843</v>
      </c>
      <c r="E681">
        <v>151.648</v>
      </c>
      <c r="F681">
        <v>100</v>
      </c>
      <c r="G681">
        <v>55.911999999999999</v>
      </c>
      <c r="H681">
        <v>3.4076000000000009</v>
      </c>
    </row>
    <row r="682" spans="1:8">
      <c r="A682">
        <v>20907.654999999999</v>
      </c>
      <c r="B682">
        <v>-81.525000000000006</v>
      </c>
      <c r="C682">
        <v>-81.438000000000002</v>
      </c>
      <c r="D682">
        <v>2.82</v>
      </c>
      <c r="E682">
        <v>152.44800000000001</v>
      </c>
      <c r="F682">
        <v>100</v>
      </c>
      <c r="G682">
        <v>55.875</v>
      </c>
      <c r="H682">
        <v>3.4616000000000002</v>
      </c>
    </row>
    <row r="683" spans="1:8">
      <c r="A683">
        <v>20909.526000000002</v>
      </c>
      <c r="B683">
        <v>-81.578999999999994</v>
      </c>
      <c r="C683">
        <v>-81.489999999999995</v>
      </c>
      <c r="D683">
        <v>2.7839999999999998</v>
      </c>
      <c r="E683">
        <v>151.62200000000001</v>
      </c>
      <c r="F683">
        <v>100</v>
      </c>
      <c r="G683">
        <v>55.945</v>
      </c>
      <c r="H683">
        <v>3.4184000000000005</v>
      </c>
    </row>
    <row r="684" spans="1:8">
      <c r="A684">
        <v>20911.394</v>
      </c>
      <c r="B684">
        <v>-81.631</v>
      </c>
      <c r="C684">
        <v>-81.542000000000002</v>
      </c>
      <c r="D684">
        <v>2.75</v>
      </c>
      <c r="E684">
        <v>152.89099999999999</v>
      </c>
      <c r="F684">
        <v>100</v>
      </c>
      <c r="G684">
        <v>55.822000000000003</v>
      </c>
      <c r="H684">
        <v>3.4121000000000001</v>
      </c>
    </row>
    <row r="685" spans="1:8">
      <c r="A685">
        <v>20913.248</v>
      </c>
      <c r="B685">
        <v>-81.683999999999997</v>
      </c>
      <c r="C685">
        <v>-81.593000000000004</v>
      </c>
      <c r="D685">
        <v>2.7839999999999998</v>
      </c>
      <c r="E685">
        <v>152.55000000000001</v>
      </c>
      <c r="F685">
        <v>100</v>
      </c>
      <c r="G685">
        <v>55.87</v>
      </c>
      <c r="H685">
        <v>3.4606999999999997</v>
      </c>
    </row>
    <row r="686" spans="1:8">
      <c r="A686">
        <v>20915.09</v>
      </c>
      <c r="B686">
        <v>-81.736999999999995</v>
      </c>
      <c r="C686">
        <v>-81.644999999999996</v>
      </c>
      <c r="D686">
        <v>2.8109999999999999</v>
      </c>
      <c r="E686">
        <v>152.08199999999999</v>
      </c>
      <c r="F686">
        <v>100</v>
      </c>
      <c r="G686">
        <v>55.899000000000001</v>
      </c>
      <c r="H686">
        <v>3.3617000000000004</v>
      </c>
    </row>
    <row r="687" spans="1:8">
      <c r="A687">
        <v>20916.931</v>
      </c>
      <c r="B687">
        <v>-81.790999999999997</v>
      </c>
      <c r="C687">
        <v>-81.697999999999993</v>
      </c>
      <c r="D687">
        <v>2.8479999999999999</v>
      </c>
      <c r="E687">
        <v>151.87100000000001</v>
      </c>
      <c r="F687">
        <v>100</v>
      </c>
      <c r="G687">
        <v>55.871000000000002</v>
      </c>
      <c r="H687">
        <v>3.3815</v>
      </c>
    </row>
    <row r="688" spans="1:8">
      <c r="A688">
        <v>20918.771000000001</v>
      </c>
      <c r="B688">
        <v>-81.841999999999999</v>
      </c>
      <c r="C688">
        <v>-81.747</v>
      </c>
      <c r="D688">
        <v>2.6989999999999998</v>
      </c>
      <c r="E688">
        <v>152.08199999999999</v>
      </c>
      <c r="F688">
        <v>100</v>
      </c>
      <c r="G688">
        <v>55.884</v>
      </c>
      <c r="H688">
        <v>3.4004000000000008</v>
      </c>
    </row>
    <row r="689" spans="1:8">
      <c r="A689">
        <v>20920.934000000001</v>
      </c>
      <c r="B689">
        <v>-81.900000000000006</v>
      </c>
      <c r="C689">
        <v>-81.804000000000002</v>
      </c>
      <c r="D689">
        <v>2.625</v>
      </c>
      <c r="E689">
        <v>151.62100000000001</v>
      </c>
      <c r="F689">
        <v>100</v>
      </c>
      <c r="G689">
        <v>55.905000000000001</v>
      </c>
      <c r="H689">
        <v>3.4004000000000008</v>
      </c>
    </row>
    <row r="690" spans="1:8">
      <c r="A690">
        <v>20923.098000000002</v>
      </c>
      <c r="B690">
        <v>-81.956999999999994</v>
      </c>
      <c r="C690">
        <v>-81.858999999999995</v>
      </c>
      <c r="D690">
        <v>2.5350000000000001</v>
      </c>
      <c r="E690">
        <v>151.887</v>
      </c>
      <c r="F690">
        <v>100</v>
      </c>
      <c r="G690">
        <v>55.823999999999998</v>
      </c>
      <c r="H690">
        <v>3.4184000000000005</v>
      </c>
    </row>
    <row r="691" spans="1:8">
      <c r="A691">
        <v>20925.266</v>
      </c>
      <c r="B691">
        <v>-82.010999999999996</v>
      </c>
      <c r="C691">
        <v>-81.912000000000006</v>
      </c>
      <c r="D691">
        <v>2.4369999999999998</v>
      </c>
      <c r="E691">
        <v>151.47499999999999</v>
      </c>
      <c r="F691">
        <v>100</v>
      </c>
      <c r="G691">
        <v>55.856999999999999</v>
      </c>
      <c r="H691">
        <v>3.3419000000000003</v>
      </c>
    </row>
    <row r="692" spans="1:8">
      <c r="A692">
        <v>20927.421999999999</v>
      </c>
      <c r="B692">
        <v>-82.064999999999998</v>
      </c>
      <c r="C692">
        <v>-81.965000000000003</v>
      </c>
      <c r="D692">
        <v>2.4569999999999999</v>
      </c>
      <c r="E692">
        <v>152.61099999999999</v>
      </c>
      <c r="F692">
        <v>100</v>
      </c>
      <c r="G692">
        <v>55.84</v>
      </c>
      <c r="H692">
        <v>3.3220999999999998</v>
      </c>
    </row>
    <row r="693" spans="1:8">
      <c r="A693">
        <v>20929.917000000001</v>
      </c>
      <c r="B693">
        <v>-82.12</v>
      </c>
      <c r="C693">
        <v>-82.018000000000001</v>
      </c>
      <c r="D693">
        <v>2.129</v>
      </c>
      <c r="E693">
        <v>152.74700000000001</v>
      </c>
      <c r="F693">
        <v>100</v>
      </c>
      <c r="G693">
        <v>55.831000000000003</v>
      </c>
      <c r="H693">
        <v>3.3977000000000008</v>
      </c>
    </row>
    <row r="694" spans="1:8">
      <c r="A694">
        <v>20932.403999999999</v>
      </c>
      <c r="B694">
        <v>-82.176000000000002</v>
      </c>
      <c r="C694">
        <v>-82.072999999999993</v>
      </c>
      <c r="D694">
        <v>2.2269999999999999</v>
      </c>
      <c r="E694">
        <v>151.96</v>
      </c>
      <c r="F694">
        <v>100</v>
      </c>
      <c r="G694">
        <v>55.826999999999998</v>
      </c>
      <c r="H694">
        <v>3.3815</v>
      </c>
    </row>
    <row r="695" spans="1:8">
      <c r="A695">
        <v>20934.571</v>
      </c>
      <c r="B695">
        <v>-82.227000000000004</v>
      </c>
      <c r="C695">
        <v>-82.123000000000005</v>
      </c>
      <c r="D695">
        <v>2.2919999999999998</v>
      </c>
      <c r="E695">
        <v>151.536</v>
      </c>
      <c r="F695">
        <v>100</v>
      </c>
      <c r="G695">
        <v>55.841999999999999</v>
      </c>
      <c r="H695">
        <v>3.1475</v>
      </c>
    </row>
    <row r="696" spans="1:8">
      <c r="A696">
        <v>20936.72</v>
      </c>
      <c r="B696">
        <v>-82.278000000000006</v>
      </c>
      <c r="C696">
        <v>-82.173000000000002</v>
      </c>
      <c r="D696">
        <v>2.3199999999999998</v>
      </c>
      <c r="E696">
        <v>152.376</v>
      </c>
      <c r="F696">
        <v>100</v>
      </c>
      <c r="G696">
        <v>55.89</v>
      </c>
      <c r="H696">
        <v>3.4209000000000001</v>
      </c>
    </row>
    <row r="697" spans="1:8">
      <c r="A697">
        <v>20938.901000000002</v>
      </c>
      <c r="B697">
        <v>-82.328999999999994</v>
      </c>
      <c r="C697">
        <v>-82.221999999999994</v>
      </c>
      <c r="D697">
        <v>2.266</v>
      </c>
      <c r="E697">
        <v>152.821</v>
      </c>
      <c r="F697">
        <v>100</v>
      </c>
      <c r="G697">
        <v>55.881</v>
      </c>
      <c r="H697">
        <v>3.4415999999999998</v>
      </c>
    </row>
    <row r="698" spans="1:8">
      <c r="A698">
        <v>20941.076000000001</v>
      </c>
      <c r="B698">
        <v>-82.38</v>
      </c>
      <c r="C698">
        <v>-82.272000000000006</v>
      </c>
      <c r="D698">
        <v>2.2690000000000001</v>
      </c>
      <c r="E698">
        <v>152.71299999999999</v>
      </c>
      <c r="F698">
        <v>100</v>
      </c>
      <c r="G698">
        <v>55.807000000000002</v>
      </c>
      <c r="H698">
        <v>3.4371</v>
      </c>
    </row>
    <row r="699" spans="1:8">
      <c r="A699">
        <v>20943.530999999999</v>
      </c>
      <c r="B699">
        <v>-82.436000000000007</v>
      </c>
      <c r="C699">
        <v>-82.325999999999993</v>
      </c>
      <c r="D699">
        <v>2.2280000000000002</v>
      </c>
      <c r="E699">
        <v>152.09399999999999</v>
      </c>
      <c r="F699">
        <v>100</v>
      </c>
      <c r="G699">
        <v>55.823999999999998</v>
      </c>
      <c r="H699">
        <v>3.4083000000000001</v>
      </c>
    </row>
    <row r="700" spans="1:8">
      <c r="A700">
        <v>20945.989000000001</v>
      </c>
      <c r="B700">
        <v>-82.489000000000004</v>
      </c>
      <c r="C700">
        <v>-82.379000000000005</v>
      </c>
      <c r="D700">
        <v>2.1320000000000001</v>
      </c>
      <c r="E700">
        <v>152.04400000000001</v>
      </c>
      <c r="F700">
        <v>100</v>
      </c>
      <c r="G700">
        <v>55.872</v>
      </c>
      <c r="H700">
        <v>3.4055999999999997</v>
      </c>
    </row>
    <row r="701" spans="1:8">
      <c r="A701">
        <v>20948.75</v>
      </c>
      <c r="B701">
        <v>-82.545000000000002</v>
      </c>
      <c r="C701">
        <v>-82.433000000000007</v>
      </c>
      <c r="D701">
        <v>1.974</v>
      </c>
      <c r="E701">
        <v>151.56899999999999</v>
      </c>
      <c r="F701">
        <v>100</v>
      </c>
      <c r="G701">
        <v>55.862000000000002</v>
      </c>
      <c r="H701">
        <v>3.3839999999999999</v>
      </c>
    </row>
    <row r="702" spans="1:8">
      <c r="A702">
        <v>20951.206999999999</v>
      </c>
      <c r="B702">
        <v>-82.594999999999999</v>
      </c>
      <c r="C702">
        <v>-82.481999999999999</v>
      </c>
      <c r="D702">
        <v>1.9910000000000001</v>
      </c>
      <c r="E702">
        <v>152.92599999999999</v>
      </c>
      <c r="F702">
        <v>100</v>
      </c>
      <c r="G702">
        <v>55.866999999999997</v>
      </c>
      <c r="H702">
        <v>3.4470000000000001</v>
      </c>
    </row>
    <row r="703" spans="1:8">
      <c r="A703">
        <v>20953.695</v>
      </c>
      <c r="B703">
        <v>-82.644999999999996</v>
      </c>
      <c r="C703">
        <v>-82.531000000000006</v>
      </c>
      <c r="D703">
        <v>1.9610000000000001</v>
      </c>
      <c r="E703">
        <v>152.322</v>
      </c>
      <c r="F703">
        <v>100</v>
      </c>
      <c r="G703">
        <v>55.832000000000001</v>
      </c>
      <c r="H703">
        <v>3.4190999999999998</v>
      </c>
    </row>
    <row r="704" spans="1:8">
      <c r="A704">
        <v>20956.486000000001</v>
      </c>
      <c r="B704">
        <v>-82.700999999999993</v>
      </c>
      <c r="C704">
        <v>-82.584999999999994</v>
      </c>
      <c r="D704">
        <v>1.9330000000000001</v>
      </c>
      <c r="E704">
        <v>153.18299999999999</v>
      </c>
      <c r="F704">
        <v>100</v>
      </c>
      <c r="G704">
        <v>55.850999999999999</v>
      </c>
      <c r="H704">
        <v>3.4586999999999999</v>
      </c>
    </row>
    <row r="705" spans="1:8">
      <c r="A705">
        <v>20959.245999999999</v>
      </c>
      <c r="B705">
        <v>-82.753</v>
      </c>
      <c r="C705">
        <v>-82.635999999999996</v>
      </c>
      <c r="D705">
        <v>1.8560000000000001</v>
      </c>
      <c r="E705">
        <v>153.31299999999999</v>
      </c>
      <c r="F705">
        <v>100</v>
      </c>
      <c r="G705">
        <v>55.886000000000003</v>
      </c>
      <c r="H705">
        <v>3.4650000000000003</v>
      </c>
    </row>
    <row r="706" spans="1:8">
      <c r="A706">
        <v>20962.005000000001</v>
      </c>
      <c r="B706">
        <v>-82.807000000000002</v>
      </c>
      <c r="C706">
        <v>-82.688999999999993</v>
      </c>
      <c r="D706">
        <v>1.9139999999999999</v>
      </c>
      <c r="E706">
        <v>152.83600000000001</v>
      </c>
      <c r="F706">
        <v>100</v>
      </c>
      <c r="G706">
        <v>55.871000000000002</v>
      </c>
      <c r="H706">
        <v>3.4425000000000003</v>
      </c>
    </row>
    <row r="707" spans="1:8">
      <c r="A707">
        <v>20964.762999999999</v>
      </c>
      <c r="B707">
        <v>-82.86</v>
      </c>
      <c r="C707">
        <v>-82.74</v>
      </c>
      <c r="D707">
        <v>1.87</v>
      </c>
      <c r="E707">
        <v>152.595</v>
      </c>
      <c r="F707">
        <v>100</v>
      </c>
      <c r="G707">
        <v>55.805999999999997</v>
      </c>
      <c r="H707">
        <v>3.4317000000000002</v>
      </c>
    </row>
    <row r="708" spans="1:8">
      <c r="A708">
        <v>20967.564999999999</v>
      </c>
      <c r="B708">
        <v>-82.912999999999997</v>
      </c>
      <c r="C708">
        <v>-82.792000000000002</v>
      </c>
      <c r="D708">
        <v>1.843</v>
      </c>
      <c r="E708">
        <v>152.36199999999999</v>
      </c>
      <c r="F708">
        <v>100</v>
      </c>
      <c r="G708">
        <v>55.835000000000001</v>
      </c>
      <c r="H708">
        <v>3.4209000000000001</v>
      </c>
    </row>
    <row r="709" spans="1:8">
      <c r="A709">
        <v>20970.342000000001</v>
      </c>
      <c r="B709">
        <v>-82.965999999999994</v>
      </c>
      <c r="C709">
        <v>-82.843999999999994</v>
      </c>
      <c r="D709">
        <v>1.8560000000000001</v>
      </c>
      <c r="E709">
        <v>153.477</v>
      </c>
      <c r="F709">
        <v>100</v>
      </c>
      <c r="G709">
        <v>55.746000000000002</v>
      </c>
      <c r="H709">
        <v>3.4731000000000001</v>
      </c>
    </row>
    <row r="710" spans="1:8">
      <c r="A710">
        <v>20972.825000000001</v>
      </c>
      <c r="B710">
        <v>-83.016999999999996</v>
      </c>
      <c r="C710">
        <v>-82.893000000000001</v>
      </c>
      <c r="D710">
        <v>1.9810000000000001</v>
      </c>
      <c r="E710">
        <v>150.76</v>
      </c>
      <c r="F710">
        <v>100</v>
      </c>
      <c r="G710">
        <v>55.911999999999999</v>
      </c>
      <c r="H710">
        <v>3.3470999999999997</v>
      </c>
    </row>
    <row r="711" spans="1:8">
      <c r="A711">
        <v>20975.589</v>
      </c>
      <c r="B711">
        <v>-83.072000000000003</v>
      </c>
      <c r="C711">
        <v>-82.945999999999998</v>
      </c>
      <c r="D711">
        <v>1.94</v>
      </c>
      <c r="E711">
        <v>152.51300000000001</v>
      </c>
      <c r="F711">
        <v>100</v>
      </c>
      <c r="G711">
        <v>55.826000000000001</v>
      </c>
      <c r="H711">
        <v>3.4272</v>
      </c>
    </row>
    <row r="712" spans="1:8">
      <c r="A712">
        <v>20978.684000000001</v>
      </c>
      <c r="B712">
        <v>-83.125</v>
      </c>
      <c r="C712">
        <v>-82.998999999999995</v>
      </c>
      <c r="D712">
        <v>1.6870000000000001</v>
      </c>
      <c r="E712">
        <v>152.00700000000001</v>
      </c>
      <c r="F712">
        <v>100</v>
      </c>
      <c r="G712">
        <v>55.850999999999999</v>
      </c>
      <c r="H712">
        <v>3.4037999999999999</v>
      </c>
    </row>
    <row r="713" spans="1:8">
      <c r="A713">
        <v>20981.794999999998</v>
      </c>
      <c r="B713">
        <v>-83.177999999999997</v>
      </c>
      <c r="C713">
        <v>-83.051000000000002</v>
      </c>
      <c r="D713">
        <v>1.667</v>
      </c>
      <c r="E713">
        <v>151.803</v>
      </c>
      <c r="F713">
        <v>100</v>
      </c>
      <c r="G713">
        <v>55.901000000000003</v>
      </c>
      <c r="H713">
        <v>3.3948</v>
      </c>
    </row>
    <row r="714" spans="1:8">
      <c r="A714">
        <v>20985.223000000002</v>
      </c>
      <c r="B714">
        <v>-83.228999999999999</v>
      </c>
      <c r="C714">
        <v>-83.1</v>
      </c>
      <c r="D714">
        <v>1.444</v>
      </c>
      <c r="E714">
        <v>152.202</v>
      </c>
      <c r="F714">
        <v>100</v>
      </c>
      <c r="G714">
        <v>55.904000000000003</v>
      </c>
      <c r="H714">
        <v>3.4127999999999998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43" workbookViewId="0">
      <selection activeCell="L69" sqref="L69"/>
    </sheetView>
  </sheetViews>
  <sheetFormatPr defaultRowHeight="12.5"/>
  <cols>
    <col min="12" max="12" width="88.81640625" bestFit="1" customWidth="1"/>
    <col min="15" max="15" width="29.453125" customWidth="1"/>
    <col min="16" max="16" width="14.453125" bestFit="1" customWidth="1"/>
  </cols>
  <sheetData>
    <row r="8" spans="12:16" ht="15.5">
      <c r="L8" s="99" t="s">
        <v>46</v>
      </c>
    </row>
    <row r="10" spans="12:16" ht="13">
      <c r="L10" s="98" t="s">
        <v>47</v>
      </c>
    </row>
    <row r="11" spans="12:16">
      <c r="L11" t="s">
        <v>48</v>
      </c>
    </row>
    <row r="12" spans="12:16">
      <c r="L12" t="s">
        <v>49</v>
      </c>
    </row>
    <row r="13" spans="12:16">
      <c r="L13" t="s">
        <v>50</v>
      </c>
    </row>
    <row r="14" spans="12:16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G4" sqref="G4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v>42563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143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-50.5</v>
      </c>
      <c r="E14" s="309" t="s">
        <v>141</v>
      </c>
      <c r="F14" s="310" t="s">
        <v>101</v>
      </c>
      <c r="G14" s="308">
        <v>60</v>
      </c>
      <c r="H14" s="308">
        <v>45</v>
      </c>
      <c r="I14" s="311">
        <v>0</v>
      </c>
      <c r="J14" s="173">
        <v>6.31</v>
      </c>
      <c r="K14" s="311">
        <v>0</v>
      </c>
      <c r="L14" s="173">
        <v>6.33</v>
      </c>
      <c r="M14" s="311">
        <v>0</v>
      </c>
      <c r="N14" s="294"/>
      <c r="O14" s="295"/>
      <c r="P14" s="308">
        <v>24.45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78</v>
      </c>
      <c r="AC14" s="312">
        <v>0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-50.5</v>
      </c>
      <c r="E15" s="309" t="s">
        <v>141</v>
      </c>
      <c r="F15" s="310" t="s">
        <v>102</v>
      </c>
      <c r="G15" s="308">
        <v>110</v>
      </c>
      <c r="H15" s="308">
        <v>44</v>
      </c>
      <c r="I15" s="311">
        <v>-2.222</v>
      </c>
      <c r="J15" s="173">
        <v>4.82</v>
      </c>
      <c r="K15" s="311">
        <v>-23.613</v>
      </c>
      <c r="L15" s="173">
        <v>6.31</v>
      </c>
      <c r="M15" s="311">
        <v>-0.316</v>
      </c>
      <c r="N15" s="294">
        <f t="shared" ref="N15:N36" si="1">IF(ISNUMBER(Z15), AA15, "")</f>
        <v>78</v>
      </c>
      <c r="O15" s="295" t="str">
        <f t="shared" ref="O15:O36" si="2">IF(ISNUMBER(N14), IF(ISNUMBER(N15), ABS(((ABS(N14-N15))/N14)*100), ""), "")</f>
        <v/>
      </c>
      <c r="P15" s="308">
        <v>24.89</v>
      </c>
      <c r="Q15" s="311">
        <v>1.8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78</v>
      </c>
      <c r="AC15" s="312">
        <v>0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-50.5</v>
      </c>
      <c r="E16" s="309" t="s">
        <v>141</v>
      </c>
      <c r="F16" s="310" t="s">
        <v>103</v>
      </c>
      <c r="G16" s="308">
        <v>150</v>
      </c>
      <c r="H16" s="308">
        <v>43</v>
      </c>
      <c r="I16" s="311">
        <v>-2.2730000000000001</v>
      </c>
      <c r="J16" s="173">
        <v>4.32</v>
      </c>
      <c r="K16" s="311">
        <v>-10.372999999999999</v>
      </c>
      <c r="L16" s="173">
        <v>6.3</v>
      </c>
      <c r="M16" s="311">
        <v>-0.158</v>
      </c>
      <c r="N16" s="294">
        <f t="shared" si="1"/>
        <v>79</v>
      </c>
      <c r="O16" s="295">
        <f t="shared" si="2"/>
        <v>1.2820512820512819</v>
      </c>
      <c r="P16" s="308">
        <v>25.31</v>
      </c>
      <c r="Q16" s="311">
        <v>1.6870000000000001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288</v>
      </c>
      <c r="AA16" s="10">
        <f t="shared" si="4"/>
        <v>79</v>
      </c>
      <c r="AC16" s="312">
        <v>0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-50.5</v>
      </c>
      <c r="E17" s="309" t="s">
        <v>141</v>
      </c>
      <c r="F17" s="310" t="s">
        <v>104</v>
      </c>
      <c r="G17" s="308">
        <v>200</v>
      </c>
      <c r="H17" s="308">
        <v>43</v>
      </c>
      <c r="I17" s="311">
        <v>0</v>
      </c>
      <c r="J17" s="173">
        <v>3.84</v>
      </c>
      <c r="K17" s="311">
        <v>-11.111000000000001</v>
      </c>
      <c r="L17" s="173">
        <v>6.3</v>
      </c>
      <c r="M17" s="311">
        <v>0</v>
      </c>
      <c r="N17" s="294">
        <f t="shared" si="1"/>
        <v>74</v>
      </c>
      <c r="O17" s="295">
        <f t="shared" si="2"/>
        <v>6.3291139240506329</v>
      </c>
      <c r="P17" s="308">
        <v>25.72</v>
      </c>
      <c r="Q17" s="311">
        <v>1.62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283</v>
      </c>
      <c r="AA17" s="10">
        <f t="shared" si="4"/>
        <v>74</v>
      </c>
      <c r="AC17" s="312">
        <v>-1.736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-50.5</v>
      </c>
      <c r="E18" s="309" t="s">
        <v>141</v>
      </c>
      <c r="F18" s="310" t="s">
        <v>105</v>
      </c>
      <c r="G18" s="308">
        <v>250</v>
      </c>
      <c r="H18" s="308">
        <v>44</v>
      </c>
      <c r="I18" s="311">
        <v>2.3260000000000001</v>
      </c>
      <c r="J18" s="173">
        <v>4.32</v>
      </c>
      <c r="K18" s="311">
        <v>12.5</v>
      </c>
      <c r="L18" s="173">
        <v>6.26</v>
      </c>
      <c r="M18" s="311">
        <v>-0.63500000000000001</v>
      </c>
      <c r="N18" s="294">
        <f t="shared" si="1"/>
        <v>60</v>
      </c>
      <c r="O18" s="295">
        <f t="shared" si="2"/>
        <v>18.918918918918919</v>
      </c>
      <c r="P18" s="308">
        <v>26.09</v>
      </c>
      <c r="Q18" s="311">
        <v>1.4390000000000001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266</v>
      </c>
      <c r="AA18" s="10">
        <f t="shared" si="4"/>
        <v>60</v>
      </c>
      <c r="AC18" s="312">
        <v>-6.0069999999999997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-50.5</v>
      </c>
      <c r="E19" s="309" t="s">
        <v>141</v>
      </c>
      <c r="F19" s="310" t="s">
        <v>106</v>
      </c>
      <c r="G19" s="308">
        <v>300</v>
      </c>
      <c r="H19" s="308">
        <v>48</v>
      </c>
      <c r="I19" s="311">
        <v>9.0909999999999993</v>
      </c>
      <c r="J19" s="173">
        <v>4.04</v>
      </c>
      <c r="K19" s="311">
        <v>-6.4809999999999999</v>
      </c>
      <c r="L19" s="173">
        <v>6.23</v>
      </c>
      <c r="M19" s="311">
        <v>-0.47899999999999998</v>
      </c>
      <c r="N19" s="294">
        <f t="shared" si="1"/>
        <v>-5</v>
      </c>
      <c r="O19" s="295">
        <f t="shared" si="2"/>
        <v>108.33333333333333</v>
      </c>
      <c r="P19" s="308">
        <v>26.47</v>
      </c>
      <c r="Q19" s="311">
        <v>1.456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201</v>
      </c>
      <c r="AA19" s="10">
        <f t="shared" si="4"/>
        <v>-5</v>
      </c>
      <c r="AC19" s="312">
        <v>-24.436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-50.5</v>
      </c>
      <c r="E20" s="309" t="s">
        <v>141</v>
      </c>
      <c r="F20" s="310" t="s">
        <v>107</v>
      </c>
      <c r="G20" s="308">
        <v>350</v>
      </c>
      <c r="H20" s="308">
        <v>52</v>
      </c>
      <c r="I20" s="311">
        <v>8.3330000000000002</v>
      </c>
      <c r="J20" s="173">
        <v>3.68</v>
      </c>
      <c r="K20" s="311">
        <v>-8.9109999999999996</v>
      </c>
      <c r="L20" s="173">
        <v>6.21</v>
      </c>
      <c r="M20" s="311">
        <v>-0.32100000000000001</v>
      </c>
      <c r="N20" s="294">
        <f t="shared" si="1"/>
        <v>-51</v>
      </c>
      <c r="O20" s="295">
        <f t="shared" si="2"/>
        <v>919.99999999999989</v>
      </c>
      <c r="P20" s="308">
        <v>26.82</v>
      </c>
      <c r="Q20" s="311">
        <v>1.3220000000000001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155</v>
      </c>
      <c r="AA20" s="10">
        <f t="shared" si="4"/>
        <v>-51</v>
      </c>
      <c r="AC20" s="312">
        <v>-22.885999999999999</v>
      </c>
    </row>
    <row r="21" spans="1:29" s="10" customFormat="1" ht="40" customHeight="1">
      <c r="A21" s="10" t="str">
        <f t="shared" ca="1" si="0"/>
        <v/>
      </c>
      <c r="B21" s="69"/>
      <c r="C21" s="5"/>
      <c r="D21" s="309">
        <v>-50.5</v>
      </c>
      <c r="E21" s="309" t="s">
        <v>141</v>
      </c>
      <c r="F21" s="310" t="s">
        <v>108</v>
      </c>
      <c r="G21" s="308">
        <v>400</v>
      </c>
      <c r="H21" s="308">
        <v>58</v>
      </c>
      <c r="I21" s="311">
        <v>11.538</v>
      </c>
      <c r="J21" s="173">
        <v>3.06</v>
      </c>
      <c r="K21" s="311">
        <v>-16.847999999999999</v>
      </c>
      <c r="L21" s="173">
        <v>6.16</v>
      </c>
      <c r="M21" s="311">
        <v>-0.80500000000000005</v>
      </c>
      <c r="N21" s="294">
        <f t="shared" si="1"/>
        <v>-85</v>
      </c>
      <c r="O21" s="295">
        <f t="shared" si="2"/>
        <v>66.666666666666657</v>
      </c>
      <c r="P21" s="308">
        <v>27.13</v>
      </c>
      <c r="Q21" s="311">
        <v>1.1559999999999999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121</v>
      </c>
      <c r="AA21" s="10">
        <f t="shared" si="4"/>
        <v>-85</v>
      </c>
      <c r="AC21" s="312">
        <v>-21.934999999999999</v>
      </c>
    </row>
    <row r="22" spans="1:29" s="10" customFormat="1" ht="40" customHeight="1">
      <c r="A22" s="10" t="str">
        <f t="shared" ca="1" si="0"/>
        <v/>
      </c>
      <c r="B22" s="69"/>
      <c r="C22" s="5"/>
      <c r="D22" s="309">
        <v>-50.5</v>
      </c>
      <c r="E22" s="309" t="s">
        <v>141</v>
      </c>
      <c r="F22" s="310" t="s">
        <v>109</v>
      </c>
      <c r="G22" s="308">
        <v>460</v>
      </c>
      <c r="H22" s="308">
        <v>59</v>
      </c>
      <c r="I22" s="311">
        <v>1.724</v>
      </c>
      <c r="J22" s="173">
        <v>0.49</v>
      </c>
      <c r="K22" s="311">
        <v>-83.986999999999995</v>
      </c>
      <c r="L22" s="173">
        <v>6.17</v>
      </c>
      <c r="M22" s="311">
        <v>0.16200000000000001</v>
      </c>
      <c r="N22" s="294">
        <f t="shared" si="1"/>
        <v>-132</v>
      </c>
      <c r="O22" s="295">
        <f t="shared" si="2"/>
        <v>55.294117647058826</v>
      </c>
      <c r="P22" s="308">
        <v>27.43</v>
      </c>
      <c r="Q22" s="311">
        <v>1.1060000000000001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74</v>
      </c>
      <c r="AA22" s="10">
        <f t="shared" si="4"/>
        <v>-132</v>
      </c>
      <c r="AC22" s="312">
        <v>-38.843000000000004</v>
      </c>
    </row>
    <row r="23" spans="1:29" s="10" customFormat="1" ht="40" customHeight="1">
      <c r="A23" s="10" t="str">
        <f t="shared" ca="1" si="0"/>
        <v/>
      </c>
      <c r="B23" s="69"/>
      <c r="C23" s="5"/>
      <c r="D23" s="309">
        <v>-50.5</v>
      </c>
      <c r="E23" s="309" t="s">
        <v>141</v>
      </c>
      <c r="F23" s="310" t="s">
        <v>110</v>
      </c>
      <c r="G23" s="308">
        <v>510</v>
      </c>
      <c r="H23" s="308">
        <v>73</v>
      </c>
      <c r="I23" s="311">
        <v>23.728999999999999</v>
      </c>
      <c r="J23" s="173">
        <v>0.34</v>
      </c>
      <c r="K23" s="311">
        <v>-30.611999999999998</v>
      </c>
      <c r="L23" s="173">
        <v>6.26</v>
      </c>
      <c r="M23" s="311">
        <v>1.4590000000000001</v>
      </c>
      <c r="N23" s="294">
        <f t="shared" si="1"/>
        <v>-158</v>
      </c>
      <c r="O23" s="295">
        <f t="shared" si="2"/>
        <v>19.696969696969695</v>
      </c>
      <c r="P23" s="308">
        <v>27.76</v>
      </c>
      <c r="Q23" s="311">
        <v>1.2030000000000001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48</v>
      </c>
      <c r="AA23" s="10">
        <f t="shared" si="4"/>
        <v>-158</v>
      </c>
      <c r="AC23" s="312">
        <v>-35.134999999999998</v>
      </c>
    </row>
    <row r="24" spans="1:29" s="10" customFormat="1" ht="40" customHeight="1">
      <c r="A24" s="10" t="str">
        <f t="shared" ca="1" si="0"/>
        <v/>
      </c>
      <c r="B24" s="69"/>
      <c r="C24" s="5"/>
      <c r="D24" s="309">
        <v>-50.5</v>
      </c>
      <c r="E24" s="309" t="s">
        <v>141</v>
      </c>
      <c r="F24" s="310" t="s">
        <v>111</v>
      </c>
      <c r="G24" s="308">
        <v>560</v>
      </c>
      <c r="H24" s="308">
        <v>84</v>
      </c>
      <c r="I24" s="311">
        <v>15.068</v>
      </c>
      <c r="J24" s="173">
        <v>0.17</v>
      </c>
      <c r="K24" s="311">
        <v>-50</v>
      </c>
      <c r="L24" s="173">
        <v>6.38</v>
      </c>
      <c r="M24" s="311">
        <v>1.917</v>
      </c>
      <c r="N24" s="294">
        <f t="shared" si="1"/>
        <v>-195</v>
      </c>
      <c r="O24" s="295">
        <f t="shared" si="2"/>
        <v>23.417721518987342</v>
      </c>
      <c r="P24" s="308">
        <v>27.98</v>
      </c>
      <c r="Q24" s="311">
        <v>0.79300000000000004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11</v>
      </c>
      <c r="AA24" s="10">
        <f t="shared" si="4"/>
        <v>-195</v>
      </c>
      <c r="AC24" s="312">
        <v>-77.082999999999998</v>
      </c>
    </row>
    <row r="25" spans="1:29" s="10" customFormat="1" ht="40" customHeight="1">
      <c r="A25" s="10" t="str">
        <f t="shared" ca="1" si="0"/>
        <v/>
      </c>
      <c r="B25" s="69"/>
      <c r="C25" s="5"/>
      <c r="D25" s="309">
        <v>-50.5</v>
      </c>
      <c r="E25" s="309" t="s">
        <v>141</v>
      </c>
      <c r="F25" s="310" t="s">
        <v>112</v>
      </c>
      <c r="G25" s="308">
        <v>610</v>
      </c>
      <c r="H25" s="308">
        <v>99</v>
      </c>
      <c r="I25" s="311">
        <v>17.856999999999999</v>
      </c>
      <c r="J25" s="173">
        <v>0.11</v>
      </c>
      <c r="K25" s="311">
        <v>-35.293999999999997</v>
      </c>
      <c r="L25" s="173">
        <v>6.39</v>
      </c>
      <c r="M25" s="311">
        <v>0.157</v>
      </c>
      <c r="N25" s="294">
        <f t="shared" si="1"/>
        <v>-216</v>
      </c>
      <c r="O25" s="295">
        <f t="shared" si="2"/>
        <v>10.76923076923077</v>
      </c>
      <c r="P25" s="308">
        <v>28.31</v>
      </c>
      <c r="Q25" s="311">
        <v>1.179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-14</v>
      </c>
      <c r="AA25" s="10">
        <f t="shared" si="4"/>
        <v>-216</v>
      </c>
      <c r="AC25" s="312">
        <v>-227.273</v>
      </c>
    </row>
    <row r="26" spans="1:29" s="10" customFormat="1" ht="40" customHeight="1">
      <c r="A26" s="10" t="str">
        <f t="shared" ca="1" si="0"/>
        <v/>
      </c>
      <c r="B26" s="69"/>
      <c r="C26" s="5"/>
      <c r="D26" s="309">
        <v>-50.5</v>
      </c>
      <c r="E26" s="309" t="s">
        <v>141</v>
      </c>
      <c r="F26" s="310" t="s">
        <v>113</v>
      </c>
      <c r="G26" s="308">
        <v>650</v>
      </c>
      <c r="H26" s="308">
        <v>110</v>
      </c>
      <c r="I26" s="311">
        <v>11.111000000000001</v>
      </c>
      <c r="J26" s="173">
        <v>0.1</v>
      </c>
      <c r="K26" s="311">
        <v>-9.0909999999999993</v>
      </c>
      <c r="L26" s="173">
        <v>6.48</v>
      </c>
      <c r="M26" s="311">
        <v>1.4079999999999999</v>
      </c>
      <c r="N26" s="294">
        <f t="shared" si="1"/>
        <v>-243</v>
      </c>
      <c r="O26" s="295">
        <f t="shared" si="2"/>
        <v>12.5</v>
      </c>
      <c r="P26" s="308">
        <v>28.65</v>
      </c>
      <c r="Q26" s="311">
        <v>1.2010000000000001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-41</v>
      </c>
      <c r="AA26" s="10">
        <f t="shared" si="4"/>
        <v>-243</v>
      </c>
      <c r="AC26" s="312">
        <v>192.857</v>
      </c>
    </row>
    <row r="27" spans="1:29" s="10" customFormat="1" ht="40" customHeight="1">
      <c r="A27" s="10">
        <f t="shared" ca="1" si="0"/>
        <v>27</v>
      </c>
      <c r="B27" s="313">
        <v>1</v>
      </c>
      <c r="C27" s="5"/>
      <c r="D27" s="309">
        <v>-50.5</v>
      </c>
      <c r="E27" s="309" t="s">
        <v>141</v>
      </c>
      <c r="F27" s="310" t="s">
        <v>114</v>
      </c>
      <c r="G27" s="308">
        <v>700</v>
      </c>
      <c r="H27" s="308">
        <v>124</v>
      </c>
      <c r="I27" s="311">
        <v>12.727</v>
      </c>
      <c r="J27" s="173">
        <v>0.09</v>
      </c>
      <c r="K27" s="311">
        <v>-10</v>
      </c>
      <c r="L27" s="173">
        <v>6.52</v>
      </c>
      <c r="M27" s="311">
        <v>0.61699999999999999</v>
      </c>
      <c r="N27" s="294">
        <f t="shared" si="1"/>
        <v>-264</v>
      </c>
      <c r="O27" s="295">
        <f t="shared" si="2"/>
        <v>8.6419753086419746</v>
      </c>
      <c r="P27" s="308">
        <v>29.04</v>
      </c>
      <c r="Q27" s="311">
        <v>1.361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-62</v>
      </c>
      <c r="AA27" s="10">
        <f t="shared" si="4"/>
        <v>-264</v>
      </c>
      <c r="AC27" s="312">
        <v>51.22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ref="I28:I36" si="5">IF(ISNUMBER(H27), IF(ISNUMBER(H28), ((ABS(H27-H28))/H27)*100, ""), "")</f>
        <v/>
      </c>
      <c r="J28" s="276"/>
      <c r="K28" s="286" t="str">
        <f t="shared" ref="K28:K36" si="6">IF(ISNUMBER(J27), IF(ISNUMBER(J28), ((ABS(J27-J28))/J27)*100, ""), "")</f>
        <v/>
      </c>
      <c r="L28" s="276"/>
      <c r="M28" s="286" t="str">
        <f t="shared" ref="M28:M36" si="7">IF(ISNUMBER(L27), IF(ISNUMBER(L28), ((ABS(L27-L28))/L27)*100, ""), "")</f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ref="Q28:Q36" si="8">IF(ISNUMBER(P27), IF(ISNUMBER(P28), ABS(((ABS(P27-P28))/P27)*100), ""), "")</f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1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27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G4" sqref="G4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143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-73.099999999999994</v>
      </c>
      <c r="E14" s="309" t="s">
        <v>141</v>
      </c>
      <c r="F14" s="310" t="s">
        <v>115</v>
      </c>
      <c r="G14" s="308">
        <v>70</v>
      </c>
      <c r="H14" s="308">
        <v>84</v>
      </c>
      <c r="I14" s="311">
        <v>-32.258000000000003</v>
      </c>
      <c r="J14" s="173">
        <v>1.28</v>
      </c>
      <c r="K14" s="311">
        <v>1322.222</v>
      </c>
      <c r="L14" s="173">
        <v>6.3</v>
      </c>
      <c r="M14" s="311">
        <v>-3.3740000000000001</v>
      </c>
      <c r="N14" s="294"/>
      <c r="O14" s="295"/>
      <c r="P14" s="308">
        <v>31.09</v>
      </c>
      <c r="Q14" s="311">
        <v>7.0590000000000002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60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-141</v>
      </c>
      <c r="AC14" s="312">
        <v>-196.774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-73.099999999999994</v>
      </c>
      <c r="E15" s="309" t="s">
        <v>141</v>
      </c>
      <c r="F15" s="310" t="s">
        <v>116</v>
      </c>
      <c r="G15" s="308">
        <v>100</v>
      </c>
      <c r="H15" s="308">
        <v>78</v>
      </c>
      <c r="I15" s="311">
        <v>-7.1429999999999998</v>
      </c>
      <c r="J15" s="173">
        <v>1.55</v>
      </c>
      <c r="K15" s="311">
        <v>21.094000000000001</v>
      </c>
      <c r="L15" s="173">
        <v>6.27</v>
      </c>
      <c r="M15" s="311">
        <v>-0.47599999999999998</v>
      </c>
      <c r="N15" s="294">
        <f t="shared" ref="N15:N36" si="1">IF(ISNUMBER(Z15), AA15, "")</f>
        <v>-125</v>
      </c>
      <c r="O15" s="295" t="str">
        <f t="shared" ref="O15:O36" si="2">IF(ISNUMBER(N14), IF(ISNUMBER(N15), ABS(((ABS(N14-N15))/N14)*100), ""), "")</f>
        <v/>
      </c>
      <c r="P15" s="308">
        <v>31.3</v>
      </c>
      <c r="Q15" s="311">
        <v>0.67500000000000004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76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-125</v>
      </c>
      <c r="AC15" s="312">
        <v>26.667000000000002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-73.099999999999994</v>
      </c>
      <c r="E16" s="309" t="s">
        <v>141</v>
      </c>
      <c r="F16" s="310" t="s">
        <v>117</v>
      </c>
      <c r="G16" s="308">
        <v>140</v>
      </c>
      <c r="H16" s="308">
        <v>73</v>
      </c>
      <c r="I16" s="311">
        <v>-6.41</v>
      </c>
      <c r="J16" s="173">
        <v>1.62</v>
      </c>
      <c r="K16" s="311">
        <v>4.516</v>
      </c>
      <c r="L16" s="173">
        <v>6.27</v>
      </c>
      <c r="M16" s="311">
        <v>0</v>
      </c>
      <c r="N16" s="294">
        <f t="shared" si="1"/>
        <v>-112</v>
      </c>
      <c r="O16" s="295">
        <f t="shared" si="2"/>
        <v>10.4</v>
      </c>
      <c r="P16" s="308">
        <v>31.42</v>
      </c>
      <c r="Q16" s="311">
        <v>0.38300000000000001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89</v>
      </c>
      <c r="AA16" s="10">
        <f t="shared" si="4"/>
        <v>-112</v>
      </c>
      <c r="AC16" s="312">
        <v>17.105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-73.099999999999994</v>
      </c>
      <c r="E17" s="309" t="s">
        <v>141</v>
      </c>
      <c r="F17" s="310" t="s">
        <v>118</v>
      </c>
      <c r="G17" s="308">
        <v>170</v>
      </c>
      <c r="H17" s="308">
        <v>69</v>
      </c>
      <c r="I17" s="311">
        <v>-5.4790000000000001</v>
      </c>
      <c r="J17" s="173">
        <v>1.63</v>
      </c>
      <c r="K17" s="311">
        <v>0.61699999999999999</v>
      </c>
      <c r="L17" s="173">
        <v>6.27</v>
      </c>
      <c r="M17" s="311">
        <v>0</v>
      </c>
      <c r="N17" s="294">
        <f t="shared" si="1"/>
        <v>-102</v>
      </c>
      <c r="O17" s="295">
        <f t="shared" si="2"/>
        <v>8.9285714285714288</v>
      </c>
      <c r="P17" s="308">
        <v>31.66</v>
      </c>
      <c r="Q17" s="311">
        <v>0.76400000000000001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99</v>
      </c>
      <c r="AA17" s="10">
        <f t="shared" si="4"/>
        <v>-102</v>
      </c>
      <c r="AC17" s="312">
        <v>11.236000000000001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-73.099999999999994</v>
      </c>
      <c r="E18" s="309" t="s">
        <v>141</v>
      </c>
      <c r="F18" s="310" t="s">
        <v>119</v>
      </c>
      <c r="G18" s="308">
        <v>210</v>
      </c>
      <c r="H18" s="308">
        <v>67</v>
      </c>
      <c r="I18" s="311">
        <v>-2.899</v>
      </c>
      <c r="J18" s="173">
        <v>1.66</v>
      </c>
      <c r="K18" s="311">
        <v>1.84</v>
      </c>
      <c r="L18" s="173">
        <v>6.26</v>
      </c>
      <c r="M18" s="311">
        <v>-0.159</v>
      </c>
      <c r="N18" s="294">
        <f t="shared" si="1"/>
        <v>-89</v>
      </c>
      <c r="O18" s="295">
        <f t="shared" si="2"/>
        <v>12.745098039215685</v>
      </c>
      <c r="P18" s="308">
        <v>31.92</v>
      </c>
      <c r="Q18" s="311">
        <v>0.82099999999999995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112</v>
      </c>
      <c r="AA18" s="10">
        <f t="shared" si="4"/>
        <v>-89</v>
      </c>
      <c r="AC18" s="312">
        <v>13.131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-73.099999999999994</v>
      </c>
      <c r="E19" s="309" t="s">
        <v>141</v>
      </c>
      <c r="F19" s="310" t="s">
        <v>120</v>
      </c>
      <c r="G19" s="308">
        <v>240</v>
      </c>
      <c r="H19" s="308">
        <v>63</v>
      </c>
      <c r="I19" s="311">
        <v>-5.97</v>
      </c>
      <c r="J19" s="173">
        <v>1.7</v>
      </c>
      <c r="K19" s="311">
        <v>2.41</v>
      </c>
      <c r="L19" s="173">
        <v>6.26</v>
      </c>
      <c r="M19" s="311">
        <v>0</v>
      </c>
      <c r="N19" s="294">
        <f t="shared" si="1"/>
        <v>-75</v>
      </c>
      <c r="O19" s="295">
        <f t="shared" si="2"/>
        <v>15.730337078651685</v>
      </c>
      <c r="P19" s="308">
        <v>32.090000000000003</v>
      </c>
      <c r="Q19" s="311">
        <v>0.53300000000000003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118</v>
      </c>
      <c r="AA19" s="10">
        <f t="shared" si="4"/>
        <v>-75</v>
      </c>
      <c r="AC19" s="312">
        <v>5.3570000000000002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-73.099999999999994</v>
      </c>
      <c r="E20" s="309" t="s">
        <v>141</v>
      </c>
      <c r="F20" s="310" t="s">
        <v>121</v>
      </c>
      <c r="G20" s="308">
        <v>270</v>
      </c>
      <c r="H20" s="308">
        <v>63</v>
      </c>
      <c r="I20" s="311">
        <v>0</v>
      </c>
      <c r="J20" s="173">
        <v>1.63</v>
      </c>
      <c r="K20" s="311">
        <v>-4.1180000000000003</v>
      </c>
      <c r="L20" s="173">
        <v>6.25</v>
      </c>
      <c r="M20" s="311">
        <v>-0.16</v>
      </c>
      <c r="N20" s="294">
        <f t="shared" si="1"/>
        <v>-70</v>
      </c>
      <c r="O20" s="295">
        <f t="shared" si="2"/>
        <v>6.666666666666667</v>
      </c>
      <c r="P20" s="308">
        <v>32.44</v>
      </c>
      <c r="Q20" s="311">
        <v>1.091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123</v>
      </c>
      <c r="AA20" s="10">
        <f t="shared" si="4"/>
        <v>-70</v>
      </c>
      <c r="AC20" s="312">
        <v>4.2370000000000001</v>
      </c>
    </row>
    <row r="21" spans="1:29" s="10" customFormat="1" ht="40" customHeight="1">
      <c r="A21" s="10">
        <f t="shared" ca="1" si="0"/>
        <v>21</v>
      </c>
      <c r="B21" s="313">
        <v>1</v>
      </c>
      <c r="C21" s="5"/>
      <c r="D21" s="309">
        <v>-73.099999999999994</v>
      </c>
      <c r="E21" s="309" t="s">
        <v>141</v>
      </c>
      <c r="F21" s="310" t="s">
        <v>122</v>
      </c>
      <c r="G21" s="308">
        <v>300</v>
      </c>
      <c r="H21" s="308">
        <v>60</v>
      </c>
      <c r="I21" s="311">
        <v>-4.7619999999999996</v>
      </c>
      <c r="J21" s="173">
        <v>1.57</v>
      </c>
      <c r="K21" s="311">
        <v>-3.681</v>
      </c>
      <c r="L21" s="173">
        <v>6.24</v>
      </c>
      <c r="M21" s="311">
        <v>-0.16</v>
      </c>
      <c r="N21" s="294">
        <f t="shared" si="1"/>
        <v>-68</v>
      </c>
      <c r="O21" s="295">
        <f t="shared" si="2"/>
        <v>2.8571428571428572</v>
      </c>
      <c r="P21" s="308">
        <v>32.619999999999997</v>
      </c>
      <c r="Q21" s="311">
        <v>0.55500000000000005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125</v>
      </c>
      <c r="AA21" s="10">
        <f t="shared" si="4"/>
        <v>-68</v>
      </c>
      <c r="AC21" s="312">
        <v>1.6259999999999999</v>
      </c>
    </row>
    <row r="22" spans="1:29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2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21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G4" sqref="G4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143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309">
        <v>-82.7</v>
      </c>
      <c r="E14" s="309" t="s">
        <v>141</v>
      </c>
      <c r="F14" s="310" t="s">
        <v>123</v>
      </c>
      <c r="G14" s="308">
        <v>70</v>
      </c>
      <c r="H14" s="308">
        <v>51</v>
      </c>
      <c r="I14" s="311">
        <v>-15</v>
      </c>
      <c r="J14" s="173">
        <v>2.25</v>
      </c>
      <c r="K14" s="311">
        <v>43.311999999999998</v>
      </c>
      <c r="L14" s="173">
        <v>6.28</v>
      </c>
      <c r="M14" s="311">
        <v>0.64100000000000001</v>
      </c>
      <c r="N14" s="294"/>
      <c r="O14" s="295"/>
      <c r="P14" s="308">
        <v>33.44</v>
      </c>
      <c r="Q14" s="311">
        <v>2.5139999999999998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126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-67</v>
      </c>
      <c r="AC14" s="312">
        <v>0.8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309">
        <v>-82.7</v>
      </c>
      <c r="E15" s="309" t="s">
        <v>141</v>
      </c>
      <c r="F15" s="310" t="s">
        <v>124</v>
      </c>
      <c r="G15" s="308">
        <v>120</v>
      </c>
      <c r="H15" s="308">
        <v>50</v>
      </c>
      <c r="I15" s="311">
        <v>-1.9610000000000001</v>
      </c>
      <c r="J15" s="173">
        <v>2.36</v>
      </c>
      <c r="K15" s="311">
        <v>4.8890000000000002</v>
      </c>
      <c r="L15" s="173">
        <v>6.24</v>
      </c>
      <c r="M15" s="311">
        <v>-0.63700000000000001</v>
      </c>
      <c r="N15" s="294">
        <f t="shared" ref="N15:N36" si="1">IF(ISNUMBER(Z15), AA15, "")</f>
        <v>-61</v>
      </c>
      <c r="O15" s="295" t="str">
        <f t="shared" ref="O15:O36" si="2">IF(ISNUMBER(N14), IF(ISNUMBER(N15), ABS(((ABS(N14-N15))/N14)*100), ""), "")</f>
        <v/>
      </c>
      <c r="P15" s="308">
        <v>33.659999999999997</v>
      </c>
      <c r="Q15" s="311">
        <v>0.65800000000000003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132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-61</v>
      </c>
      <c r="AC15" s="312">
        <v>4.7619999999999996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309">
        <v>-82.7</v>
      </c>
      <c r="E16" s="309" t="s">
        <v>141</v>
      </c>
      <c r="F16" s="310" t="s">
        <v>125</v>
      </c>
      <c r="G16" s="308">
        <v>170</v>
      </c>
      <c r="H16" s="308">
        <v>50</v>
      </c>
      <c r="I16" s="311">
        <v>0</v>
      </c>
      <c r="J16" s="173">
        <v>2.21</v>
      </c>
      <c r="K16" s="311">
        <v>-6.3559999999999999</v>
      </c>
      <c r="L16" s="173">
        <v>6.2</v>
      </c>
      <c r="M16" s="311">
        <v>-0.64100000000000001</v>
      </c>
      <c r="N16" s="294">
        <f t="shared" si="1"/>
        <v>-58</v>
      </c>
      <c r="O16" s="295">
        <f t="shared" si="2"/>
        <v>4.918032786885246</v>
      </c>
      <c r="P16" s="308">
        <v>33.909999999999997</v>
      </c>
      <c r="Q16" s="311">
        <v>0.74299999999999999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135</v>
      </c>
      <c r="AA16" s="10">
        <f t="shared" si="4"/>
        <v>-58</v>
      </c>
      <c r="AC16" s="312">
        <v>2.2730000000000001</v>
      </c>
      <c r="IY16" s="120">
        <v>10</v>
      </c>
    </row>
    <row r="17" spans="1:29" s="10" customFormat="1" ht="40" customHeight="1">
      <c r="A17" s="10" t="str">
        <f t="shared" ca="1" si="0"/>
        <v/>
      </c>
      <c r="B17" s="69"/>
      <c r="C17" s="5"/>
      <c r="D17" s="309">
        <v>-82.7</v>
      </c>
      <c r="E17" s="309" t="s">
        <v>141</v>
      </c>
      <c r="F17" s="310" t="s">
        <v>126</v>
      </c>
      <c r="G17" s="308">
        <v>210</v>
      </c>
      <c r="H17" s="308">
        <v>52</v>
      </c>
      <c r="I17" s="311">
        <v>4</v>
      </c>
      <c r="J17" s="173">
        <v>1.96</v>
      </c>
      <c r="K17" s="311">
        <v>-11.311999999999999</v>
      </c>
      <c r="L17" s="173">
        <v>6.17</v>
      </c>
      <c r="M17" s="311">
        <v>-0.48399999999999999</v>
      </c>
      <c r="N17" s="294">
        <f t="shared" si="1"/>
        <v>-63</v>
      </c>
      <c r="O17" s="295">
        <f t="shared" si="2"/>
        <v>8.6206896551724146</v>
      </c>
      <c r="P17" s="308">
        <v>34.22</v>
      </c>
      <c r="Q17" s="311">
        <v>0.91400000000000003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129</v>
      </c>
      <c r="AA17" s="10">
        <f t="shared" si="4"/>
        <v>-63</v>
      </c>
      <c r="AC17" s="312">
        <v>-4.444</v>
      </c>
    </row>
    <row r="18" spans="1:29" s="10" customFormat="1" ht="40" customHeight="1">
      <c r="A18" s="10" t="str">
        <f t="shared" ca="1" si="0"/>
        <v/>
      </c>
      <c r="B18" s="69"/>
      <c r="C18" s="5"/>
      <c r="D18" s="309">
        <v>-82.7</v>
      </c>
      <c r="E18" s="309" t="s">
        <v>141</v>
      </c>
      <c r="F18" s="310" t="s">
        <v>127</v>
      </c>
      <c r="G18" s="308">
        <v>260</v>
      </c>
      <c r="H18" s="308">
        <v>53</v>
      </c>
      <c r="I18" s="311">
        <v>1.923</v>
      </c>
      <c r="J18" s="173">
        <v>1.75</v>
      </c>
      <c r="K18" s="311">
        <v>-10.714</v>
      </c>
      <c r="L18" s="173">
        <v>6.16</v>
      </c>
      <c r="M18" s="311">
        <v>-0.16200000000000001</v>
      </c>
      <c r="N18" s="294">
        <f t="shared" si="1"/>
        <v>-76</v>
      </c>
      <c r="O18" s="295">
        <f t="shared" si="2"/>
        <v>20.634920634920633</v>
      </c>
      <c r="P18" s="308">
        <v>34.450000000000003</v>
      </c>
      <c r="Q18" s="311">
        <v>0.67200000000000004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116</v>
      </c>
      <c r="AA18" s="10">
        <f t="shared" si="4"/>
        <v>-76</v>
      </c>
      <c r="AC18" s="312">
        <v>-10.077999999999999</v>
      </c>
    </row>
    <row r="19" spans="1:29" s="10" customFormat="1" ht="40" customHeight="1">
      <c r="A19" s="10" t="str">
        <f t="shared" ca="1" si="0"/>
        <v/>
      </c>
      <c r="B19" s="69"/>
      <c r="C19" s="5"/>
      <c r="D19" s="309">
        <v>-82.7</v>
      </c>
      <c r="E19" s="309" t="s">
        <v>141</v>
      </c>
      <c r="F19" s="310" t="s">
        <v>128</v>
      </c>
      <c r="G19" s="308">
        <v>300</v>
      </c>
      <c r="H19" s="308">
        <v>56</v>
      </c>
      <c r="I19" s="311">
        <v>5.66</v>
      </c>
      <c r="J19" s="173">
        <v>0.73</v>
      </c>
      <c r="K19" s="311">
        <v>-58.286000000000001</v>
      </c>
      <c r="L19" s="173">
        <v>6.16</v>
      </c>
      <c r="M19" s="311">
        <v>0</v>
      </c>
      <c r="N19" s="294">
        <f t="shared" si="1"/>
        <v>-132</v>
      </c>
      <c r="O19" s="295">
        <f t="shared" si="2"/>
        <v>73.68421052631578</v>
      </c>
      <c r="P19" s="308">
        <v>34.619999999999997</v>
      </c>
      <c r="Q19" s="311">
        <v>0.49299999999999999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60</v>
      </c>
      <c r="AA19" s="10">
        <f t="shared" si="4"/>
        <v>-132</v>
      </c>
      <c r="AC19" s="312">
        <v>-48.276000000000003</v>
      </c>
    </row>
    <row r="20" spans="1:29" s="10" customFormat="1" ht="40" customHeight="1">
      <c r="A20" s="10" t="str">
        <f t="shared" ca="1" si="0"/>
        <v/>
      </c>
      <c r="B20" s="69"/>
      <c r="C20" s="5"/>
      <c r="D20" s="309">
        <v>-82.7</v>
      </c>
      <c r="E20" s="309" t="s">
        <v>141</v>
      </c>
      <c r="F20" s="310" t="s">
        <v>129</v>
      </c>
      <c r="G20" s="308">
        <v>330</v>
      </c>
      <c r="H20" s="308">
        <v>67</v>
      </c>
      <c r="I20" s="311">
        <v>19.643000000000001</v>
      </c>
      <c r="J20" s="173">
        <v>0.32</v>
      </c>
      <c r="K20" s="311">
        <v>-56.164000000000001</v>
      </c>
      <c r="L20" s="173">
        <v>6.26</v>
      </c>
      <c r="M20" s="311">
        <v>1.623</v>
      </c>
      <c r="N20" s="294">
        <f t="shared" si="1"/>
        <v>-153</v>
      </c>
      <c r="O20" s="295">
        <f t="shared" si="2"/>
        <v>15.909090909090908</v>
      </c>
      <c r="P20" s="308">
        <v>34.69</v>
      </c>
      <c r="Q20" s="311">
        <v>0.20200000000000001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39</v>
      </c>
      <c r="AA20" s="10">
        <f t="shared" si="4"/>
        <v>-153</v>
      </c>
      <c r="AC20" s="312">
        <v>-35</v>
      </c>
    </row>
    <row r="21" spans="1:29" s="10" customFormat="1" ht="40" customHeight="1">
      <c r="A21" s="10" t="str">
        <f t="shared" ca="1" si="0"/>
        <v/>
      </c>
      <c r="B21" s="69"/>
      <c r="C21" s="5"/>
      <c r="D21" s="309">
        <v>-82.7</v>
      </c>
      <c r="E21" s="309" t="s">
        <v>141</v>
      </c>
      <c r="F21" s="310" t="s">
        <v>130</v>
      </c>
      <c r="G21" s="308">
        <v>350</v>
      </c>
      <c r="H21" s="308">
        <v>71</v>
      </c>
      <c r="I21" s="311">
        <v>5.97</v>
      </c>
      <c r="J21" s="173">
        <v>0.17</v>
      </c>
      <c r="K21" s="311">
        <v>-46.875</v>
      </c>
      <c r="L21" s="173">
        <v>6.3</v>
      </c>
      <c r="M21" s="311">
        <v>0.63900000000000001</v>
      </c>
      <c r="N21" s="294">
        <f t="shared" si="1"/>
        <v>-168</v>
      </c>
      <c r="O21" s="295">
        <f t="shared" si="2"/>
        <v>9.8039215686274517</v>
      </c>
      <c r="P21" s="308">
        <v>34.68</v>
      </c>
      <c r="Q21" s="311">
        <v>-2.9000000000000001E-2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24</v>
      </c>
      <c r="AA21" s="10">
        <f t="shared" si="4"/>
        <v>-168</v>
      </c>
      <c r="AC21" s="312">
        <v>-38.462000000000003</v>
      </c>
    </row>
    <row r="22" spans="1:29" s="10" customFormat="1" ht="40" customHeight="1">
      <c r="A22" s="10" t="str">
        <f t="shared" ca="1" si="0"/>
        <v/>
      </c>
      <c r="B22" s="69"/>
      <c r="C22" s="5"/>
      <c r="D22" s="309">
        <v>-82.7</v>
      </c>
      <c r="E22" s="309" t="s">
        <v>141</v>
      </c>
      <c r="F22" s="310" t="s">
        <v>131</v>
      </c>
      <c r="G22" s="308">
        <v>400</v>
      </c>
      <c r="H22" s="308">
        <v>82</v>
      </c>
      <c r="I22" s="311">
        <v>15.493</v>
      </c>
      <c r="J22" s="173">
        <v>0.06</v>
      </c>
      <c r="K22" s="311">
        <v>-64.706000000000003</v>
      </c>
      <c r="L22" s="173">
        <v>6.44</v>
      </c>
      <c r="M22" s="311">
        <v>2.222</v>
      </c>
      <c r="N22" s="294">
        <f t="shared" si="1"/>
        <v>-217</v>
      </c>
      <c r="O22" s="295">
        <f t="shared" si="2"/>
        <v>29.166666666666668</v>
      </c>
      <c r="P22" s="308">
        <v>34.700000000000003</v>
      </c>
      <c r="Q22" s="311">
        <v>5.8000000000000003E-2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-25</v>
      </c>
      <c r="AA22" s="10">
        <f t="shared" si="4"/>
        <v>-217</v>
      </c>
      <c r="AC22" s="312">
        <v>-204.167</v>
      </c>
    </row>
    <row r="23" spans="1:29" s="10" customFormat="1" ht="40" customHeight="1">
      <c r="A23" s="10" t="str">
        <f t="shared" ca="1" si="0"/>
        <v/>
      </c>
      <c r="B23" s="69"/>
      <c r="C23" s="5"/>
      <c r="D23" s="309">
        <v>-82.7</v>
      </c>
      <c r="E23" s="309" t="s">
        <v>141</v>
      </c>
      <c r="F23" s="310" t="s">
        <v>132</v>
      </c>
      <c r="G23" s="308">
        <v>420</v>
      </c>
      <c r="H23" s="308">
        <v>94</v>
      </c>
      <c r="I23" s="311">
        <v>14.634</v>
      </c>
      <c r="J23" s="173">
        <v>0.06</v>
      </c>
      <c r="K23" s="311">
        <v>0</v>
      </c>
      <c r="L23" s="173">
        <v>6.57</v>
      </c>
      <c r="M23" s="311">
        <v>2.0190000000000001</v>
      </c>
      <c r="N23" s="294">
        <f t="shared" si="1"/>
        <v>-253</v>
      </c>
      <c r="O23" s="295">
        <f t="shared" si="2"/>
        <v>16.589861751152075</v>
      </c>
      <c r="P23" s="308">
        <v>34.869999999999997</v>
      </c>
      <c r="Q23" s="311">
        <v>0.49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-61</v>
      </c>
      <c r="AA23" s="10">
        <f t="shared" si="4"/>
        <v>-253</v>
      </c>
      <c r="AC23" s="312">
        <v>144</v>
      </c>
    </row>
    <row r="24" spans="1:29" s="10" customFormat="1" ht="40" customHeight="1">
      <c r="A24" s="10" t="str">
        <f t="shared" ca="1" si="0"/>
        <v/>
      </c>
      <c r="B24" s="69"/>
      <c r="C24" s="5"/>
      <c r="D24" s="309">
        <v>-82.7</v>
      </c>
      <c r="E24" s="309" t="s">
        <v>141</v>
      </c>
      <c r="F24" s="310" t="s">
        <v>133</v>
      </c>
      <c r="G24" s="308">
        <v>450</v>
      </c>
      <c r="H24" s="308">
        <v>107</v>
      </c>
      <c r="I24" s="311">
        <v>13.83</v>
      </c>
      <c r="J24" s="173">
        <v>0.05</v>
      </c>
      <c r="K24" s="311">
        <v>-16.667000000000002</v>
      </c>
      <c r="L24" s="173">
        <v>6.63</v>
      </c>
      <c r="M24" s="311">
        <v>0.91300000000000003</v>
      </c>
      <c r="N24" s="294">
        <f t="shared" si="1"/>
        <v>-258</v>
      </c>
      <c r="O24" s="295">
        <f t="shared" si="2"/>
        <v>1.9762845849802373</v>
      </c>
      <c r="P24" s="308">
        <v>35.1</v>
      </c>
      <c r="Q24" s="311">
        <v>0.66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-68</v>
      </c>
      <c r="AA24" s="10">
        <f t="shared" si="4"/>
        <v>-258</v>
      </c>
      <c r="AC24" s="312">
        <v>11.475</v>
      </c>
    </row>
    <row r="25" spans="1:29" s="10" customFormat="1" ht="40" customHeight="1">
      <c r="A25" s="10">
        <f t="shared" ca="1" si="0"/>
        <v>25</v>
      </c>
      <c r="B25" s="313">
        <v>1</v>
      </c>
      <c r="C25" s="5"/>
      <c r="D25" s="309">
        <v>-82.7</v>
      </c>
      <c r="E25" s="309" t="s">
        <v>141</v>
      </c>
      <c r="F25" s="310" t="s">
        <v>134</v>
      </c>
      <c r="G25" s="308">
        <v>460</v>
      </c>
      <c r="H25" s="308">
        <v>110</v>
      </c>
      <c r="I25" s="311">
        <v>2.8039999999999998</v>
      </c>
      <c r="J25" s="173">
        <v>0.06</v>
      </c>
      <c r="K25" s="311">
        <v>20</v>
      </c>
      <c r="L25" s="173">
        <v>6.65</v>
      </c>
      <c r="M25" s="311">
        <v>0.30199999999999999</v>
      </c>
      <c r="N25" s="294">
        <f t="shared" si="1"/>
        <v>-257</v>
      </c>
      <c r="O25" s="295">
        <f t="shared" si="2"/>
        <v>0.38759689922480622</v>
      </c>
      <c r="P25" s="308">
        <v>35.159999999999997</v>
      </c>
      <c r="Q25" s="311">
        <v>0.17100000000000001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-67</v>
      </c>
      <c r="AA25" s="10">
        <f t="shared" si="4"/>
        <v>-257</v>
      </c>
      <c r="AC25" s="312">
        <v>-1.4710000000000001</v>
      </c>
    </row>
    <row r="26" spans="1:29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ref="I26:I36" si="5">IF(ISNUMBER(H25), IF(ISNUMBER(H26), ((ABS(H25-H26))/H25)*100, ""), "")</f>
        <v/>
      </c>
      <c r="J26" s="276"/>
      <c r="K26" s="286" t="str">
        <f t="shared" ref="K26:K36" si="6">IF(ISNUMBER(J25), IF(ISNUMBER(J26), ((ABS(J25-J26))/J25)*100, ""), "")</f>
        <v/>
      </c>
      <c r="L26" s="276"/>
      <c r="M26" s="286" t="str">
        <f t="shared" ref="M26:M36" si="7">IF(ISNUMBER(L25), IF(ISNUMBER(L26), ((ABS(L25-L26))/L25)*100, ""), "")</f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ref="Q26:Q36" si="8">IF(ISNUMBER(P25), IF(ISNUMBER(P26), ABS(((ABS(P25-P26))/P25)*100), ""), "")</f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3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25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796875" defaultRowHeight="10"/>
  <cols>
    <col min="1" max="1" width="12.1796875" style="4" customWidth="1"/>
    <col min="2" max="2" width="7.453125" style="61" customWidth="1"/>
    <col min="3" max="3" width="3.26953125" style="4" customWidth="1"/>
    <col min="4" max="5" width="12.1796875" style="4" customWidth="1"/>
    <col min="6" max="6" width="26.1796875" style="125" customWidth="1"/>
    <col min="7" max="17" width="12.1796875" style="4" customWidth="1"/>
    <col min="18" max="19" width="12.1796875" style="4" hidden="1" customWidth="1"/>
    <col min="20" max="20" width="28" style="4" customWidth="1"/>
    <col min="21" max="23" width="8.7265625" style="4" hidden="1" customWidth="1"/>
    <col min="24" max="24" width="1.7265625" style="4" customWidth="1"/>
    <col min="25" max="25" width="9.1796875" style="4"/>
    <col min="26" max="26" width="0" style="4" hidden="1" customWidth="1"/>
    <col min="27" max="27" width="13.1796875" style="4" hidden="1" customWidth="1"/>
    <col min="28" max="28" width="12.7265625" style="4" hidden="1" customWidth="1"/>
    <col min="29" max="29" width="0" style="4" hidden="1" customWidth="1"/>
    <col min="30" max="16384" width="9.1796875" style="4"/>
  </cols>
  <sheetData>
    <row r="1" spans="1:259" ht="10" customHeight="1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>
      <c r="C2" s="5"/>
      <c r="D2" s="376" t="s">
        <v>17</v>
      </c>
      <c r="E2" s="378" t="str">
        <f>'Groundwater Profile Log'!C2</f>
        <v>Trinity</v>
      </c>
      <c r="F2" s="378"/>
      <c r="G2" s="378"/>
      <c r="H2" s="378"/>
      <c r="I2" s="33"/>
      <c r="J2" s="33"/>
      <c r="K2" s="36" t="s">
        <v>9</v>
      </c>
      <c r="L2" s="36"/>
      <c r="M2" s="6"/>
      <c r="N2" s="33"/>
      <c r="O2" s="380" t="s">
        <v>14</v>
      </c>
      <c r="P2" s="380"/>
      <c r="Q2" s="378" t="str">
        <f>'Groundwater Profile Log'!M2</f>
        <v>DPT-9</v>
      </c>
      <c r="R2" s="378"/>
      <c r="S2" s="175"/>
      <c r="X2" s="5" t="s">
        <v>13</v>
      </c>
    </row>
    <row r="3" spans="1:259" s="9" customFormat="1" ht="13" customHeight="1">
      <c r="B3" s="66"/>
      <c r="C3" s="8"/>
      <c r="D3" s="377"/>
      <c r="E3" s="379"/>
      <c r="F3" s="379"/>
      <c r="G3" s="379"/>
      <c r="H3" s="379"/>
      <c r="I3" s="33"/>
      <c r="J3" s="35"/>
      <c r="K3" s="35"/>
      <c r="L3" s="34"/>
      <c r="M3" s="34"/>
      <c r="N3" s="34"/>
      <c r="O3" s="381"/>
      <c r="P3" s="381"/>
      <c r="Q3" s="379"/>
      <c r="R3" s="379"/>
      <c r="S3" s="129"/>
      <c r="T3" s="129"/>
      <c r="X3" s="8"/>
    </row>
    <row r="4" spans="1:259" s="9" customFormat="1" ht="13" customHeight="1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5" customHeight="1">
      <c r="C5" s="8"/>
      <c r="D5" s="258" t="s">
        <v>16</v>
      </c>
      <c r="E5" s="382">
        <f>'Groundwater Profile Log'!C5</f>
        <v>42564</v>
      </c>
      <c r="F5" s="382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5" customHeight="1">
      <c r="C6" s="5"/>
      <c r="D6" s="270" t="s">
        <v>54</v>
      </c>
      <c r="E6" s="375" t="str">
        <f>'Groundwater Profile Log'!C6</f>
        <v>Marietta, GA</v>
      </c>
      <c r="F6" s="375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37.594112000000003</v>
      </c>
      <c r="Q6" s="258"/>
      <c r="R6" s="292"/>
      <c r="S6" s="293"/>
      <c r="T6" s="34"/>
      <c r="X6" s="5"/>
    </row>
    <row r="7" spans="1:259" s="9" customFormat="1" ht="23.15" customHeight="1">
      <c r="B7" s="66"/>
      <c r="C7" s="8"/>
      <c r="D7" s="258" t="s">
        <v>19</v>
      </c>
      <c r="E7" s="375">
        <f>'Groundwater Profile Log'!C7</f>
        <v>206201008</v>
      </c>
      <c r="F7" s="375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69.911788999999999</v>
      </c>
      <c r="Q7" s="259"/>
      <c r="R7" s="292"/>
      <c r="S7" s="65"/>
      <c r="T7" s="65"/>
      <c r="X7" s="8"/>
    </row>
    <row r="8" spans="1:259" s="9" customFormat="1" ht="23.15" customHeight="1">
      <c r="B8" s="66"/>
      <c r="C8" s="8"/>
      <c r="D8" s="258"/>
      <c r="E8" s="383"/>
      <c r="F8" s="383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5" customHeight="1">
      <c r="C10" s="73"/>
      <c r="D10" s="355" t="s">
        <v>10</v>
      </c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14"/>
    </row>
    <row r="11" spans="1:259" s="7" customFormat="1" ht="26.5" customHeight="1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3" customHeight="1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40" customHeight="1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40" customHeight="1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40" customHeight="1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40" customHeight="1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40" customHeight="1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40" customHeight="1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40" customHeight="1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40" customHeight="1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40" customHeight="1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40" customHeight="1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40" customHeight="1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40" customHeight="1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40" customHeight="1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40" customHeight="1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40" customHeight="1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40" customHeight="1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40" customHeight="1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40" customHeight="1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40" customHeight="1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40" customHeight="1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40" customHeight="1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40" customHeight="1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40" customHeight="1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10" customHeight="1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>
      <c r="D38" s="241" t="str">
        <f ca="1">CELL("filename",C8)</f>
        <v>\\cdlp-ttfile\Site_Characterization\PROJECT FOLDER\2020 PROJECTS\20.206201008 - KGS - MiHPT &amp; APS - Marietta, GA AFP6\APS\MSTJV\[DPT09_Groundwater Profiling Log_MSTJV.xlsx]Sample 4</v>
      </c>
      <c r="F38" s="4"/>
    </row>
    <row r="39" spans="1:27" ht="12.75" customHeight="1">
      <c r="F39" s="4"/>
      <c r="V39" s="384" t="s">
        <v>24</v>
      </c>
      <c r="W39" s="384"/>
    </row>
    <row r="40" spans="1:27" ht="12.75" customHeight="1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>
      <c r="B49" s="385" t="s">
        <v>58</v>
      </c>
      <c r="C49" s="347"/>
      <c r="D49" s="348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>
      <c r="B50" s="386">
        <f ca="1">MAX(A14:A36)</f>
        <v>0</v>
      </c>
      <c r="C50" s="349"/>
      <c r="D50" s="350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>
      <c r="F51" s="4"/>
    </row>
    <row r="52" spans="2:24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2020-07-16T13:24:16Z</cp:lastPrinted>
  <dcterms:created xsi:type="dcterms:W3CDTF">1999-09-28T02:07:07Z</dcterms:created>
  <dcterms:modified xsi:type="dcterms:W3CDTF">2020-07-16T13:30:58Z</dcterms:modified>
</cp:coreProperties>
</file>