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DD77A4A6-5EA9-4CBF-8725-C74CC987A552}" xr6:coauthVersionLast="45" xr6:coauthVersionMax="45" xr10:uidLastSave="{00000000-0000-0000-0000-000000000000}"/>
  <bookViews>
    <workbookView xWindow="-28920" yWindow="-2535" windowWidth="29040" windowHeight="1644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8" i="150"/>
  <c r="P7" i="150"/>
  <c r="P6" i="150"/>
  <c r="P5" i="150"/>
  <c r="Q2" i="150"/>
  <c r="P8" i="149"/>
  <c r="P7" i="149"/>
  <c r="P6" i="149"/>
  <c r="P5" i="149"/>
  <c r="Q2" i="149"/>
  <c r="P8" i="148"/>
  <c r="P7" i="148"/>
  <c r="P6" i="148"/>
  <c r="P5" i="148"/>
  <c r="Q2" i="148"/>
  <c r="P5" i="147"/>
  <c r="P8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O34" i="161"/>
  <c r="N34" i="161"/>
  <c r="O35" i="161" s="1"/>
  <c r="M34" i="161"/>
  <c r="K34" i="161"/>
  <c r="I34" i="161"/>
  <c r="A34" i="161"/>
  <c r="AA33" i="161"/>
  <c r="S33" i="161"/>
  <c r="Q33" i="161"/>
  <c r="N33" i="16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O26" i="160"/>
  <c r="N26" i="160"/>
  <c r="O27" i="160" s="1"/>
  <c r="M26" i="160"/>
  <c r="K26" i="160"/>
  <c r="I26" i="160"/>
  <c r="A26" i="160"/>
  <c r="AA25" i="160"/>
  <c r="S25" i="160"/>
  <c r="Q25" i="160"/>
  <c r="O25" i="160"/>
  <c r="N25" i="160"/>
  <c r="M25" i="160"/>
  <c r="K25" i="160"/>
  <c r="I25" i="160"/>
  <c r="A25" i="160"/>
  <c r="AA24" i="160"/>
  <c r="S24" i="160"/>
  <c r="Q24" i="160"/>
  <c r="N24" i="160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N18" i="160"/>
  <c r="O19" i="160" s="1"/>
  <c r="M18" i="160"/>
  <c r="K18" i="160"/>
  <c r="I18" i="160"/>
  <c r="A18" i="160"/>
  <c r="AA17" i="160"/>
  <c r="S17" i="160"/>
  <c r="Q17" i="160"/>
  <c r="O17" i="160"/>
  <c r="N17" i="160"/>
  <c r="O18" i="160" s="1"/>
  <c r="M17" i="160"/>
  <c r="K17" i="160"/>
  <c r="I17" i="160"/>
  <c r="A17" i="160"/>
  <c r="AA16" i="160"/>
  <c r="S16" i="160"/>
  <c r="Q16" i="160"/>
  <c r="N16" i="160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O34" i="159"/>
  <c r="N34" i="159"/>
  <c r="O35" i="159" s="1"/>
  <c r="M34" i="159"/>
  <c r="K34" i="159"/>
  <c r="I34" i="159"/>
  <c r="A34" i="159"/>
  <c r="AA33" i="159"/>
  <c r="S33" i="159"/>
  <c r="Q33" i="159"/>
  <c r="N33" i="159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N30" i="159"/>
  <c r="O31" i="159" s="1"/>
  <c r="M30" i="159"/>
  <c r="K30" i="159"/>
  <c r="I30" i="159"/>
  <c r="A30" i="159"/>
  <c r="AA29" i="159"/>
  <c r="S29" i="159"/>
  <c r="Q29" i="159"/>
  <c r="N29" i="159"/>
  <c r="O30" i="159" s="1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N21" i="159"/>
  <c r="O22" i="159" s="1"/>
  <c r="M21" i="159"/>
  <c r="K21" i="159"/>
  <c r="I21" i="159"/>
  <c r="A21" i="159"/>
  <c r="AA20" i="159"/>
  <c r="S20" i="159"/>
  <c r="Q20" i="159"/>
  <c r="N20" i="159"/>
  <c r="O21" i="159" s="1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O29" i="158"/>
  <c r="N29" i="158"/>
  <c r="M29" i="158"/>
  <c r="K29" i="158"/>
  <c r="I29" i="158"/>
  <c r="A29" i="158"/>
  <c r="AA28" i="158"/>
  <c r="S28" i="158"/>
  <c r="Q28" i="158"/>
  <c r="N28" i="158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O21" i="158"/>
  <c r="N21" i="158"/>
  <c r="O22" i="158" s="1"/>
  <c r="M21" i="158"/>
  <c r="K21" i="158"/>
  <c r="I21" i="158"/>
  <c r="A21" i="158"/>
  <c r="AA20" i="158"/>
  <c r="S20" i="158"/>
  <c r="Q20" i="158"/>
  <c r="N20" i="158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O34" i="157"/>
  <c r="N34" i="157"/>
  <c r="O35" i="157" s="1"/>
  <c r="M34" i="157"/>
  <c r="K34" i="157"/>
  <c r="I34" i="157"/>
  <c r="A34" i="157"/>
  <c r="AA33" i="157"/>
  <c r="S33" i="157"/>
  <c r="Q33" i="157"/>
  <c r="N33" i="157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N22" i="157"/>
  <c r="O23" i="157" s="1"/>
  <c r="M22" i="157"/>
  <c r="K22" i="157"/>
  <c r="I22" i="157"/>
  <c r="A22" i="157"/>
  <c r="AA21" i="157"/>
  <c r="S21" i="157"/>
  <c r="Q21" i="157"/>
  <c r="N21" i="157"/>
  <c r="O22" i="157" s="1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O18" i="157"/>
  <c r="N18" i="157"/>
  <c r="O19" i="157" s="1"/>
  <c r="M18" i="157"/>
  <c r="K18" i="157"/>
  <c r="I18" i="157"/>
  <c r="A18" i="157"/>
  <c r="AA17" i="157"/>
  <c r="S17" i="157"/>
  <c r="Q17" i="157"/>
  <c r="N17" i="157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N34" i="156"/>
  <c r="O35" i="156" s="1"/>
  <c r="M34" i="156"/>
  <c r="K34" i="156"/>
  <c r="I34" i="156"/>
  <c r="A34" i="156"/>
  <c r="AA33" i="156"/>
  <c r="S33" i="156"/>
  <c r="Q33" i="156"/>
  <c r="N33" i="156"/>
  <c r="O34" i="156" s="1"/>
  <c r="M33" i="156"/>
  <c r="K33" i="156"/>
  <c r="I33" i="156"/>
  <c r="A33" i="156"/>
  <c r="AA32" i="156"/>
  <c r="S32" i="156"/>
  <c r="Q32" i="156"/>
  <c r="N32" i="156"/>
  <c r="O33" i="156" s="1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O26" i="156"/>
  <c r="N26" i="156"/>
  <c r="O27" i="156" s="1"/>
  <c r="M26" i="156"/>
  <c r="K26" i="156"/>
  <c r="I26" i="156"/>
  <c r="A26" i="156"/>
  <c r="AA25" i="156"/>
  <c r="S25" i="156"/>
  <c r="Q25" i="156"/>
  <c r="N25" i="156"/>
  <c r="M25" i="156"/>
  <c r="K25" i="156"/>
  <c r="I25" i="156"/>
  <c r="A25" i="156"/>
  <c r="AA24" i="156"/>
  <c r="S24" i="156"/>
  <c r="Q24" i="156"/>
  <c r="N24" i="156"/>
  <c r="O25" i="156" s="1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N18" i="156"/>
  <c r="O19" i="156" s="1"/>
  <c r="M18" i="156"/>
  <c r="K18" i="156"/>
  <c r="I18" i="156"/>
  <c r="A18" i="156"/>
  <c r="AA17" i="156"/>
  <c r="S17" i="156"/>
  <c r="Q17" i="156"/>
  <c r="N17" i="156"/>
  <c r="O18" i="156" s="1"/>
  <c r="M17" i="156"/>
  <c r="K17" i="156"/>
  <c r="I17" i="156"/>
  <c r="A17" i="156"/>
  <c r="AA16" i="156"/>
  <c r="S16" i="156"/>
  <c r="Q16" i="156"/>
  <c r="N16" i="156"/>
  <c r="O17" i="156" s="1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O34" i="155"/>
  <c r="N34" i="155"/>
  <c r="M34" i="155"/>
  <c r="K34" i="155"/>
  <c r="I34" i="155"/>
  <c r="A34" i="155"/>
  <c r="AA33" i="155"/>
  <c r="S33" i="155"/>
  <c r="Q33" i="155"/>
  <c r="N33" i="155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O26" i="155"/>
  <c r="N26" i="155"/>
  <c r="O27" i="155" s="1"/>
  <c r="M26" i="155"/>
  <c r="K26" i="155"/>
  <c r="I26" i="155"/>
  <c r="A26" i="155"/>
  <c r="AA25" i="155"/>
  <c r="S25" i="155"/>
  <c r="Q25" i="155"/>
  <c r="N25" i="155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O18" i="155"/>
  <c r="N18" i="155"/>
  <c r="M18" i="155"/>
  <c r="K18" i="155"/>
  <c r="I18" i="155"/>
  <c r="A18" i="155"/>
  <c r="AA17" i="155"/>
  <c r="S17" i="155"/>
  <c r="Q17" i="155"/>
  <c r="N17" i="155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O34" i="140"/>
  <c r="N34" i="140"/>
  <c r="O35" i="140" s="1"/>
  <c r="M34" i="140"/>
  <c r="K34" i="140"/>
  <c r="I34" i="140"/>
  <c r="A34" i="140"/>
  <c r="AA33" i="140"/>
  <c r="S33" i="140"/>
  <c r="Q33" i="140"/>
  <c r="N33" i="140"/>
  <c r="M33" i="140"/>
  <c r="K33" i="140"/>
  <c r="I33" i="140"/>
  <c r="A33" i="140"/>
  <c r="AA32" i="140"/>
  <c r="S32" i="140"/>
  <c r="Q32" i="140"/>
  <c r="N32" i="140"/>
  <c r="O33" i="140" s="1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N26" i="140"/>
  <c r="O27" i="140" s="1"/>
  <c r="M26" i="140"/>
  <c r="K26" i="140"/>
  <c r="I26" i="140"/>
  <c r="A26" i="140"/>
  <c r="AA25" i="140"/>
  <c r="S25" i="140"/>
  <c r="Q25" i="140"/>
  <c r="N25" i="140"/>
  <c r="O26" i="140" s="1"/>
  <c r="M25" i="140"/>
  <c r="K25" i="140"/>
  <c r="I25" i="140"/>
  <c r="A25" i="140"/>
  <c r="AA24" i="140"/>
  <c r="S24" i="140"/>
  <c r="Q24" i="140"/>
  <c r="N24" i="140"/>
  <c r="O25" i="140" s="1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N18" i="140"/>
  <c r="O19" i="140" s="1"/>
  <c r="M18" i="140"/>
  <c r="K18" i="140"/>
  <c r="I18" i="140"/>
  <c r="A18" i="140"/>
  <c r="AA17" i="140"/>
  <c r="S17" i="140"/>
  <c r="Q17" i="140"/>
  <c r="N17" i="140"/>
  <c r="O18" i="140" s="1"/>
  <c r="M17" i="140"/>
  <c r="K17" i="140"/>
  <c r="I17" i="140"/>
  <c r="A17" i="140"/>
  <c r="AA16" i="140"/>
  <c r="S16" i="140"/>
  <c r="Q16" i="140"/>
  <c r="N16" i="140"/>
  <c r="O17" i="140" s="1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O34" i="52"/>
  <c r="N34" i="52"/>
  <c r="O35" i="52" s="1"/>
  <c r="M34" i="52"/>
  <c r="K34" i="52"/>
  <c r="I34" i="52"/>
  <c r="A34" i="52"/>
  <c r="AA33" i="52"/>
  <c r="S33" i="52"/>
  <c r="Q33" i="52"/>
  <c r="N33" i="52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O26" i="52"/>
  <c r="N26" i="52"/>
  <c r="M26" i="52"/>
  <c r="K26" i="52"/>
  <c r="I26" i="52"/>
  <c r="A26" i="52"/>
  <c r="AA25" i="52"/>
  <c r="S25" i="52"/>
  <c r="Q25" i="52"/>
  <c r="N25" i="52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O18" i="52"/>
  <c r="N18" i="52"/>
  <c r="O19" i="52" s="1"/>
  <c r="M18" i="52"/>
  <c r="K18" i="52"/>
  <c r="I18" i="52"/>
  <c r="A18" i="52"/>
  <c r="AA17" i="52"/>
  <c r="S17" i="52"/>
  <c r="Q17" i="52"/>
  <c r="N17" i="52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O34" i="142"/>
  <c r="N34" i="142"/>
  <c r="O35" i="142" s="1"/>
  <c r="M34" i="142"/>
  <c r="K34" i="142"/>
  <c r="I34" i="142"/>
  <c r="A34" i="142"/>
  <c r="AA33" i="142"/>
  <c r="S33" i="142"/>
  <c r="Q33" i="142"/>
  <c r="N33" i="142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N30" i="142"/>
  <c r="O31" i="142" s="1"/>
  <c r="M30" i="142"/>
  <c r="K30" i="142"/>
  <c r="I30" i="142"/>
  <c r="A30" i="142"/>
  <c r="AA29" i="142"/>
  <c r="S29" i="142"/>
  <c r="Q29" i="142"/>
  <c r="N29" i="142"/>
  <c r="O30" i="142" s="1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O22" i="142"/>
  <c r="N22" i="142"/>
  <c r="O23" i="142" s="1"/>
  <c r="M22" i="142"/>
  <c r="K22" i="142"/>
  <c r="I22" i="142"/>
  <c r="A22" i="142"/>
  <c r="AA21" i="142"/>
  <c r="S21" i="142"/>
  <c r="Q21" i="142"/>
  <c r="N21" i="142"/>
  <c r="M21" i="142"/>
  <c r="K21" i="142"/>
  <c r="I21" i="142"/>
  <c r="A21" i="142"/>
  <c r="AA20" i="142"/>
  <c r="S20" i="142"/>
  <c r="Q20" i="142"/>
  <c r="N20" i="142"/>
  <c r="O21" i="142" s="1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N26" i="141"/>
  <c r="O27" i="141" s="1"/>
  <c r="M26" i="141"/>
  <c r="K26" i="141"/>
  <c r="I26" i="141"/>
  <c r="A26" i="141"/>
  <c r="AA25" i="141"/>
  <c r="S25" i="141"/>
  <c r="Q25" i="141"/>
  <c r="N25" i="141"/>
  <c r="O26" i="141" s="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O22" i="141"/>
  <c r="N22" i="141"/>
  <c r="O23" i="141" s="1"/>
  <c r="M22" i="141"/>
  <c r="K22" i="141"/>
  <c r="I22" i="141"/>
  <c r="A22" i="141"/>
  <c r="AA21" i="141"/>
  <c r="S21" i="141"/>
  <c r="Q21" i="141"/>
  <c r="N21" i="14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N30" i="146"/>
  <c r="O31" i="146" s="1"/>
  <c r="M30" i="146"/>
  <c r="K30" i="146"/>
  <c r="I30" i="146"/>
  <c r="A30" i="146"/>
  <c r="AA29" i="146"/>
  <c r="S29" i="146"/>
  <c r="Q29" i="146"/>
  <c r="N29" i="146"/>
  <c r="O30" i="146" s="1"/>
  <c r="M29" i="146"/>
  <c r="K29" i="146"/>
  <c r="I29" i="146"/>
  <c r="A29" i="146"/>
  <c r="AA28" i="146"/>
  <c r="S28" i="146"/>
  <c r="Q28" i="146"/>
  <c r="N28" i="146"/>
  <c r="O29" i="146" s="1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N22" i="146"/>
  <c r="O23" i="146" s="1"/>
  <c r="M22" i="146"/>
  <c r="K22" i="146"/>
  <c r="I22" i="146"/>
  <c r="A22" i="146"/>
  <c r="AA21" i="146"/>
  <c r="S21" i="146"/>
  <c r="Q21" i="146"/>
  <c r="N21" i="146"/>
  <c r="O22" i="146" s="1"/>
  <c r="M21" i="146"/>
  <c r="K21" i="146"/>
  <c r="I21" i="146"/>
  <c r="A21" i="146"/>
  <c r="AA20" i="146"/>
  <c r="S20" i="146"/>
  <c r="Q20" i="146"/>
  <c r="N20" i="146"/>
  <c r="O21" i="146" s="1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O31" i="143"/>
  <c r="N31" i="143"/>
  <c r="O32" i="143" s="1"/>
  <c r="M31" i="143"/>
  <c r="K31" i="143"/>
  <c r="I31" i="143"/>
  <c r="A31" i="143"/>
  <c r="AA30" i="143"/>
  <c r="S30" i="143"/>
  <c r="Q30" i="143"/>
  <c r="O30" i="143"/>
  <c r="N30" i="143"/>
  <c r="M30" i="143"/>
  <c r="K30" i="143"/>
  <c r="I30" i="143"/>
  <c r="A30" i="143"/>
  <c r="AA29" i="143"/>
  <c r="S29" i="143"/>
  <c r="Q29" i="143"/>
  <c r="N29" i="143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N23" i="143"/>
  <c r="O24" i="143" s="1"/>
  <c r="M23" i="143"/>
  <c r="K23" i="143"/>
  <c r="I23" i="143"/>
  <c r="A23" i="143"/>
  <c r="AA22" i="143"/>
  <c r="S22" i="143"/>
  <c r="Q22" i="143"/>
  <c r="N22" i="143"/>
  <c r="O23" i="143" s="1"/>
  <c r="M22" i="143"/>
  <c r="K22" i="143"/>
  <c r="I22" i="143"/>
  <c r="A22" i="143"/>
  <c r="AA21" i="143"/>
  <c r="S21" i="143"/>
  <c r="Q21" i="143"/>
  <c r="N21" i="143"/>
  <c r="O22" i="143" s="1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O22" i="144"/>
  <c r="N22" i="144"/>
  <c r="O23" i="144" s="1"/>
  <c r="M22" i="144"/>
  <c r="K22" i="144"/>
  <c r="I22" i="144"/>
  <c r="A22" i="144"/>
  <c r="AA21" i="144"/>
  <c r="S21" i="144"/>
  <c r="Q21" i="144"/>
  <c r="N21" i="144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O34" i="145"/>
  <c r="N34" i="145"/>
  <c r="O35" i="145" s="1"/>
  <c r="M34" i="145"/>
  <c r="K34" i="145"/>
  <c r="I34" i="145"/>
  <c r="A34" i="145"/>
  <c r="AA33" i="145"/>
  <c r="S33" i="145"/>
  <c r="Q33" i="145"/>
  <c r="N33" i="145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N18" i="145"/>
  <c r="O19" i="145" s="1"/>
  <c r="M18" i="145"/>
  <c r="K18" i="145"/>
  <c r="I18" i="145"/>
  <c r="A18" i="145"/>
  <c r="AA17" i="145"/>
  <c r="S17" i="145"/>
  <c r="Q17" i="145"/>
  <c r="N17" i="145"/>
  <c r="O18" i="145" s="1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O33" i="154"/>
  <c r="N33" i="154"/>
  <c r="M33" i="154"/>
  <c r="K33" i="154"/>
  <c r="I33" i="154"/>
  <c r="A33" i="154"/>
  <c r="AA32" i="154"/>
  <c r="S32" i="154"/>
  <c r="Q32" i="154"/>
  <c r="N32" i="154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O25" i="154"/>
  <c r="N25" i="154"/>
  <c r="O26" i="154" s="1"/>
  <c r="M25" i="154"/>
  <c r="K25" i="154"/>
  <c r="I25" i="154"/>
  <c r="A25" i="154"/>
  <c r="AA24" i="154"/>
  <c r="S24" i="154"/>
  <c r="Q24" i="154"/>
  <c r="N24" i="154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O17" i="154"/>
  <c r="N17" i="154"/>
  <c r="M17" i="154"/>
  <c r="K17" i="154"/>
  <c r="I17" i="154"/>
  <c r="A17" i="154"/>
  <c r="AA16" i="154"/>
  <c r="S16" i="154"/>
  <c r="Q16" i="154"/>
  <c r="N16" i="154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O30" i="153"/>
  <c r="N30" i="153"/>
  <c r="O31" i="153" s="1"/>
  <c r="M30" i="153"/>
  <c r="K30" i="153"/>
  <c r="I30" i="153"/>
  <c r="A30" i="153"/>
  <c r="AA29" i="153"/>
  <c r="S29" i="153"/>
  <c r="Q29" i="153"/>
  <c r="N29" i="153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N22" i="153"/>
  <c r="O23" i="153" s="1"/>
  <c r="M22" i="153"/>
  <c r="K22" i="153"/>
  <c r="I22" i="153"/>
  <c r="A22" i="153"/>
  <c r="AA21" i="153"/>
  <c r="S21" i="153"/>
  <c r="Q21" i="153"/>
  <c r="N21" i="153"/>
  <c r="O22" i="153" s="1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O26" i="152"/>
  <c r="N26" i="152"/>
  <c r="O27" i="152" s="1"/>
  <c r="M26" i="152"/>
  <c r="K26" i="152"/>
  <c r="I26" i="152"/>
  <c r="A26" i="152"/>
  <c r="AA25" i="152"/>
  <c r="S25" i="152"/>
  <c r="Q25" i="152"/>
  <c r="N25" i="152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N18" i="152"/>
  <c r="O19" i="152" s="1"/>
  <c r="M18" i="152"/>
  <c r="K18" i="152"/>
  <c r="I18" i="152"/>
  <c r="A18" i="152"/>
  <c r="AA17" i="152"/>
  <c r="S17" i="152"/>
  <c r="Q17" i="152"/>
  <c r="N17" i="152"/>
  <c r="O18" i="152" s="1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N30" i="151"/>
  <c r="O31" i="151" s="1"/>
  <c r="M30" i="151"/>
  <c r="K30" i="151"/>
  <c r="I30" i="151"/>
  <c r="A30" i="151"/>
  <c r="AA29" i="151"/>
  <c r="S29" i="151"/>
  <c r="Q29" i="151"/>
  <c r="N29" i="151"/>
  <c r="O30" i="151" s="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O22" i="151"/>
  <c r="N22" i="151"/>
  <c r="O23" i="151" s="1"/>
  <c r="M22" i="151"/>
  <c r="K22" i="151"/>
  <c r="I22" i="151"/>
  <c r="A22" i="151"/>
  <c r="AA21" i="151"/>
  <c r="S21" i="151"/>
  <c r="Q21" i="151"/>
  <c r="N21" i="151"/>
  <c r="M21" i="151"/>
  <c r="K21" i="151"/>
  <c r="I21" i="151"/>
  <c r="A21" i="151"/>
  <c r="AA20" i="151"/>
  <c r="S20" i="151"/>
  <c r="Q20" i="151"/>
  <c r="N20" i="151"/>
  <c r="O21" i="151" s="1"/>
  <c r="M20" i="151"/>
  <c r="K20" i="151"/>
  <c r="I20" i="151"/>
  <c r="A20" i="151"/>
  <c r="AA19" i="151"/>
  <c r="S19" i="151"/>
  <c r="Q19" i="151"/>
  <c r="N19" i="151"/>
  <c r="O20" i="151" s="1"/>
  <c r="M19" i="151"/>
  <c r="K19" i="151"/>
  <c r="I19" i="151"/>
  <c r="A19" i="151"/>
  <c r="AA18" i="151"/>
  <c r="S18" i="151"/>
  <c r="Q18" i="151"/>
  <c r="N18" i="151"/>
  <c r="O19" i="151" s="1"/>
  <c r="M18" i="151"/>
  <c r="K18" i="151"/>
  <c r="I18" i="151"/>
  <c r="A18" i="151"/>
  <c r="AA17" i="151"/>
  <c r="S17" i="151"/>
  <c r="Q17" i="151"/>
  <c r="N17" i="151"/>
  <c r="O18" i="151" s="1"/>
  <c r="M17" i="151"/>
  <c r="K17" i="151"/>
  <c r="I17" i="151"/>
  <c r="A17" i="151"/>
  <c r="AA16" i="151"/>
  <c r="S16" i="151"/>
  <c r="Q16" i="151"/>
  <c r="N16" i="151"/>
  <c r="O17" i="151" s="1"/>
  <c r="M16" i="151"/>
  <c r="K16" i="151"/>
  <c r="I16" i="151"/>
  <c r="A16" i="151"/>
  <c r="AA15" i="151"/>
  <c r="S15" i="151"/>
  <c r="Q15" i="151"/>
  <c r="O15" i="151"/>
  <c r="N15" i="151"/>
  <c r="O16" i="151" s="1"/>
  <c r="M15" i="151"/>
  <c r="K15" i="151"/>
  <c r="I15" i="151"/>
  <c r="A15" i="151"/>
  <c r="AA14" i="151"/>
  <c r="S14" i="151"/>
  <c r="Q14" i="151"/>
  <c r="M14" i="151"/>
  <c r="K14" i="151"/>
  <c r="I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O35" i="150"/>
  <c r="N35" i="150"/>
  <c r="O36" i="150" s="1"/>
  <c r="M35" i="150"/>
  <c r="K35" i="150"/>
  <c r="I35" i="150"/>
  <c r="A35" i="150"/>
  <c r="AA34" i="150"/>
  <c r="S34" i="150"/>
  <c r="Q34" i="150"/>
  <c r="N34" i="150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N27" i="150"/>
  <c r="O28" i="150" s="1"/>
  <c r="M27" i="150"/>
  <c r="K27" i="150"/>
  <c r="I27" i="150"/>
  <c r="A27" i="150"/>
  <c r="AA26" i="150"/>
  <c r="S26" i="150"/>
  <c r="Q26" i="150"/>
  <c r="N26" i="150"/>
  <c r="O27" i="150" s="1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S21" i="150"/>
  <c r="Q21" i="150"/>
  <c r="N21" i="150"/>
  <c r="O22" i="150" s="1"/>
  <c r="M21" i="150"/>
  <c r="K21" i="150"/>
  <c r="I21" i="150"/>
  <c r="A21" i="150"/>
  <c r="AA20" i="150"/>
  <c r="S20" i="150"/>
  <c r="Q20" i="150"/>
  <c r="N20" i="150"/>
  <c r="O21" i="150" s="1"/>
  <c r="M20" i="150"/>
  <c r="K20" i="150"/>
  <c r="I20" i="150"/>
  <c r="A20" i="150"/>
  <c r="AA19" i="150"/>
  <c r="S19" i="150"/>
  <c r="Q19" i="150"/>
  <c r="O19" i="150"/>
  <c r="N19" i="150"/>
  <c r="O20" i="150" s="1"/>
  <c r="M19" i="150"/>
  <c r="K19" i="150"/>
  <c r="I19" i="150"/>
  <c r="A19" i="150"/>
  <c r="AA18" i="150"/>
  <c r="S18" i="150"/>
  <c r="Q18" i="150"/>
  <c r="N18" i="150"/>
  <c r="M18" i="150"/>
  <c r="K18" i="150"/>
  <c r="I18" i="150"/>
  <c r="A18" i="150"/>
  <c r="AA17" i="150"/>
  <c r="S17" i="150"/>
  <c r="Q17" i="150"/>
  <c r="N17" i="150"/>
  <c r="O18" i="150" s="1"/>
  <c r="M17" i="150"/>
  <c r="K17" i="150"/>
  <c r="I17" i="150"/>
  <c r="A17" i="150"/>
  <c r="AA16" i="150"/>
  <c r="S16" i="150"/>
  <c r="Q16" i="150"/>
  <c r="N16" i="150"/>
  <c r="O17" i="150" s="1"/>
  <c r="M16" i="150"/>
  <c r="K16" i="150"/>
  <c r="I16" i="150"/>
  <c r="A16" i="150"/>
  <c r="AA15" i="150"/>
  <c r="S15" i="150"/>
  <c r="Q15" i="150"/>
  <c r="O15" i="150"/>
  <c r="N15" i="150"/>
  <c r="O16" i="150" s="1"/>
  <c r="M15" i="150"/>
  <c r="K15" i="150"/>
  <c r="I15" i="150"/>
  <c r="A15" i="150"/>
  <c r="AA14" i="150"/>
  <c r="S14" i="150"/>
  <c r="Q14" i="150"/>
  <c r="M14" i="150"/>
  <c r="K14" i="150"/>
  <c r="I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O34" i="149"/>
  <c r="N34" i="149"/>
  <c r="O35" i="149" s="1"/>
  <c r="M34" i="149"/>
  <c r="K34" i="149"/>
  <c r="I34" i="149"/>
  <c r="A34" i="149"/>
  <c r="AA33" i="149"/>
  <c r="S33" i="149"/>
  <c r="Q33" i="149"/>
  <c r="N33" i="149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S22" i="149"/>
  <c r="Q22" i="149"/>
  <c r="N22" i="149"/>
  <c r="O23" i="149" s="1"/>
  <c r="M22" i="149"/>
  <c r="K22" i="149"/>
  <c r="I22" i="149"/>
  <c r="A22" i="149"/>
  <c r="AA21" i="149"/>
  <c r="S21" i="149"/>
  <c r="Q21" i="149"/>
  <c r="N21" i="149"/>
  <c r="O22" i="149" s="1"/>
  <c r="M21" i="149"/>
  <c r="K21" i="149"/>
  <c r="I21" i="149"/>
  <c r="A21" i="149"/>
  <c r="AA20" i="149"/>
  <c r="S20" i="149"/>
  <c r="Q20" i="149"/>
  <c r="N20" i="149"/>
  <c r="O21" i="149" s="1"/>
  <c r="M20" i="149"/>
  <c r="K20" i="149"/>
  <c r="I20" i="149"/>
  <c r="A20" i="149"/>
  <c r="AA19" i="149"/>
  <c r="S19" i="149"/>
  <c r="Q19" i="149"/>
  <c r="N19" i="149"/>
  <c r="O20" i="149" s="1"/>
  <c r="M19" i="149"/>
  <c r="K19" i="149"/>
  <c r="I19" i="149"/>
  <c r="A19" i="149"/>
  <c r="AA18" i="149"/>
  <c r="S18" i="149"/>
  <c r="Q18" i="149"/>
  <c r="N18" i="149"/>
  <c r="O19" i="149" s="1"/>
  <c r="M18" i="149"/>
  <c r="K18" i="149"/>
  <c r="I18" i="149"/>
  <c r="A18" i="149"/>
  <c r="AA17" i="149"/>
  <c r="S17" i="149"/>
  <c r="Q17" i="149"/>
  <c r="N17" i="149"/>
  <c r="O18" i="149" s="1"/>
  <c r="M17" i="149"/>
  <c r="K17" i="149"/>
  <c r="I17" i="149"/>
  <c r="A17" i="149"/>
  <c r="AA16" i="149"/>
  <c r="S16" i="149"/>
  <c r="Q16" i="149"/>
  <c r="N16" i="149"/>
  <c r="O17" i="149" s="1"/>
  <c r="M16" i="149"/>
  <c r="K16" i="149"/>
  <c r="I16" i="149"/>
  <c r="A16" i="149"/>
  <c r="AA15" i="149"/>
  <c r="S15" i="149"/>
  <c r="Q15" i="149"/>
  <c r="O15" i="149"/>
  <c r="N15" i="149"/>
  <c r="O16" i="149" s="1"/>
  <c r="M15" i="149"/>
  <c r="K15" i="149"/>
  <c r="I15" i="149"/>
  <c r="A15" i="149"/>
  <c r="AA14" i="149"/>
  <c r="S14" i="149"/>
  <c r="Q14" i="149"/>
  <c r="M14" i="149"/>
  <c r="K14" i="149"/>
  <c r="I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N30" i="148"/>
  <c r="O31" i="148" s="1"/>
  <c r="M30" i="148"/>
  <c r="K30" i="148"/>
  <c r="I30" i="148"/>
  <c r="A30" i="148"/>
  <c r="AA29" i="148"/>
  <c r="S29" i="148"/>
  <c r="Q29" i="148"/>
  <c r="N29" i="148"/>
  <c r="O30" i="148" s="1"/>
  <c r="M29" i="148"/>
  <c r="K29" i="148"/>
  <c r="I29" i="148"/>
  <c r="A29" i="148"/>
  <c r="AA28" i="148"/>
  <c r="N28" i="148" s="1"/>
  <c r="S28" i="148"/>
  <c r="A28" i="148"/>
  <c r="AA27" i="148"/>
  <c r="N27" i="148" s="1"/>
  <c r="S27" i="148"/>
  <c r="A27" i="148"/>
  <c r="AA26" i="148"/>
  <c r="N26" i="148" s="1"/>
  <c r="S26" i="148"/>
  <c r="A26" i="148"/>
  <c r="AA25" i="148"/>
  <c r="N25" i="148" s="1"/>
  <c r="S25" i="148"/>
  <c r="A25" i="148"/>
  <c r="AA24" i="148"/>
  <c r="N24" i="148" s="1"/>
  <c r="S24" i="148"/>
  <c r="A24" i="148"/>
  <c r="AA23" i="148"/>
  <c r="N23" i="148" s="1"/>
  <c r="S23" i="148"/>
  <c r="A23" i="148"/>
  <c r="AA22" i="148"/>
  <c r="N22" i="148" s="1"/>
  <c r="S22" i="148"/>
  <c r="A22" i="148"/>
  <c r="AA21" i="148"/>
  <c r="N21" i="148" s="1"/>
  <c r="S21" i="148"/>
  <c r="A21" i="148"/>
  <c r="AA20" i="148"/>
  <c r="S20" i="148"/>
  <c r="N20" i="148"/>
  <c r="A20" i="148"/>
  <c r="AA19" i="148"/>
  <c r="N19" i="148" s="1"/>
  <c r="S19" i="148"/>
  <c r="A19" i="148"/>
  <c r="AA18" i="148"/>
  <c r="N18" i="148" s="1"/>
  <c r="S18" i="148"/>
  <c r="A18" i="148"/>
  <c r="AA17" i="148"/>
  <c r="N17" i="148" s="1"/>
  <c r="S17" i="148"/>
  <c r="A17" i="148"/>
  <c r="AA16" i="148"/>
  <c r="N16" i="148" s="1"/>
  <c r="S16" i="148"/>
  <c r="A16" i="148"/>
  <c r="AA15" i="148"/>
  <c r="N15" i="148" s="1"/>
  <c r="S15" i="148"/>
  <c r="O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E5" i="147"/>
  <c r="O29" i="148" l="1"/>
  <c r="O28" i="148"/>
  <c r="O27" i="148"/>
  <c r="O26" i="148"/>
  <c r="O25" i="148"/>
  <c r="O24" i="148"/>
  <c r="O23" i="148"/>
  <c r="O22" i="148"/>
  <c r="O21" i="148"/>
  <c r="O20" i="148"/>
  <c r="O19" i="148"/>
  <c r="O18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E17" i="139"/>
  <c r="B17" i="139"/>
  <c r="H17" i="139"/>
  <c r="D17" i="139"/>
  <c r="F17" i="139"/>
  <c r="G17" i="139"/>
  <c r="C17" i="139"/>
  <c r="J29" i="139"/>
  <c r="I29" i="139"/>
  <c r="E29" i="139"/>
  <c r="B29" i="139"/>
  <c r="H29" i="139"/>
  <c r="D29" i="139"/>
  <c r="G29" i="139"/>
  <c r="C29" i="139"/>
  <c r="F29" i="139"/>
  <c r="J15" i="139"/>
  <c r="I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E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N21" i="147" s="1"/>
  <c r="AA22" i="147"/>
  <c r="N22" i="147" s="1"/>
  <c r="AA23" i="147"/>
  <c r="N23" i="147" s="1"/>
  <c r="AA24" i="147"/>
  <c r="N24" i="147" s="1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O24" i="147"/>
  <c r="A24" i="147"/>
  <c r="S23" i="147"/>
  <c r="O23" i="147"/>
  <c r="A23" i="147"/>
  <c r="S22" i="147"/>
  <c r="O22" i="147"/>
  <c r="A22" i="147"/>
  <c r="S21" i="147"/>
  <c r="O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J14" i="139" l="1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8" i="139"/>
  <c r="C7" i="139"/>
  <c r="D5" i="139"/>
  <c r="C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K10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</calcChain>
</file>

<file path=xl/sharedStrings.xml><?xml version="1.0" encoding="utf-8"?>
<sst xmlns="http://schemas.openxmlformats.org/spreadsheetml/2006/main" count="1572" uniqueCount="138">
  <si>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</si>
  <si>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</si>
  <si>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</si>
  <si>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</si>
  <si>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</si>
  <si>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</si>
  <si>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</si>
  <si>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</si>
  <si>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</si>
  <si>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</si>
  <si>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</si>
  <si>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</si>
  <si>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</si>
  <si>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</si>
  <si>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</si>
  <si>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</si>
  <si>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</si>
  <si>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</si>
  <si>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</si>
  <si>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</si>
  <si>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</si>
  <si>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</si>
  <si>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</si>
  <si>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</si>
  <si>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</si>
  <si>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</si>
  <si>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</si>
  <si>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</si>
  <si>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</si>
  <si>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</si>
  <si>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</si>
  <si>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</si>
  <si>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</si>
  <si>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</si>
  <si>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</si>
  <si>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</si>
  <si>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</si>
  <si>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</si>
  <si>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</si>
  <si>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</si>
  <si>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</si>
  <si>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</si>
  <si>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</si>
  <si>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</si>
  <si>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</si>
  <si>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</si>
  <si>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</si>
  <si>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</si>
  <si>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</si>
  <si>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</si>
  <si>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</si>
  <si>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</si>
  <si>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</si>
  <si>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</si>
  <si>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</si>
  <si>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</si>
  <si>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</si>
  <si>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</si>
  <si>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</si>
  <si>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</si>
  <si>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</si>
  <si>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</si>
  <si>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</si>
  <si>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</si>
  <si>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</si>
  <si>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</si>
  <si>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</si>
  <si>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</si>
  <si>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</si>
  <si>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</si>
  <si>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</si>
  <si>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</si>
  <si>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</si>
  <si>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</si>
  <si>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</si>
  <si>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</si>
  <si>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DB</t>
  </si>
  <si>
    <t>481APS05</t>
  </si>
  <si>
    <t>ZCRQT7055</t>
  </si>
  <si>
    <t>Cascade</t>
  </si>
  <si>
    <t>Gas Drive</t>
  </si>
  <si>
    <t>DPT-12</t>
  </si>
  <si>
    <t>Trinity</t>
  </si>
  <si>
    <t>No Change When Hammer Stopped</t>
  </si>
  <si>
    <t>6/23/2020:08:25:01</t>
  </si>
  <si>
    <t>NA</t>
  </si>
  <si>
    <t>IK Decreased When Hammer Stopped</t>
  </si>
  <si>
    <t>6/23/2020:08:27:40</t>
  </si>
  <si>
    <t>6/23/2020:08:28:44</t>
  </si>
  <si>
    <t>6/23/2020:08:31:20</t>
  </si>
  <si>
    <t>6/23/2020:08:34:01</t>
  </si>
  <si>
    <t>6/23/2020:08:36:34</t>
  </si>
  <si>
    <t>6/23/2020:08:54:25</t>
  </si>
  <si>
    <t>6/23/2020:08:58:53</t>
  </si>
  <si>
    <t>IK Increased When Hammer Stopped</t>
  </si>
  <si>
    <t>6/23/2020:09:15:04</t>
  </si>
  <si>
    <t>6/23/2020:10:58:33</t>
  </si>
  <si>
    <t>6/23/2020:14:25:24</t>
  </si>
  <si>
    <t>6/23/2020:14:27:35</t>
  </si>
  <si>
    <t>ROP Dropped Below Threshold</t>
  </si>
  <si>
    <t>Could Not Produce Water</t>
  </si>
  <si>
    <t>6/23/2020:09:06:14</t>
  </si>
  <si>
    <t>06/23/2020:09:21:14</t>
  </si>
  <si>
    <t>06/23/2020:09:26:03</t>
  </si>
  <si>
    <t>06/23/2020:09:33:02</t>
  </si>
  <si>
    <t>06/23/2020:09:40:19</t>
  </si>
  <si>
    <t>06/23/2020:09:46:37</t>
  </si>
  <si>
    <t>06/23/2020:09:55:10</t>
  </si>
  <si>
    <t>06/23/2020:10:02:51</t>
  </si>
  <si>
    <t>06/23/2020:10:17:18</t>
  </si>
  <si>
    <t>06/23/2020:10:25:05</t>
  </si>
  <si>
    <t>06/23/2020:10:31:34</t>
  </si>
  <si>
    <t>timed out</t>
  </si>
  <si>
    <t>06/23/2020:10:49:58</t>
  </si>
  <si>
    <t>06/23/2020:11:07:23</t>
  </si>
  <si>
    <t>06/23/2020:11:15:57</t>
  </si>
  <si>
    <t>06/23/2020:11:23:32</t>
  </si>
  <si>
    <t>06/23/2020:11:30:25</t>
  </si>
  <si>
    <t>06/23/2020:11:37:48</t>
  </si>
  <si>
    <t>06/23/2020:11:42:10</t>
  </si>
  <si>
    <t>06/23/2020:11:49:37</t>
  </si>
  <si>
    <t>06/23/2020:11:57:29</t>
  </si>
  <si>
    <t>06/23/2020:12:04:11</t>
  </si>
  <si>
    <t>06/23/2020:12:10:41</t>
  </si>
  <si>
    <t>06/23/2020:12:19:03</t>
  </si>
  <si>
    <t>06/23/2020:12:25:26</t>
  </si>
  <si>
    <t>06/23/2020:12:32:49</t>
  </si>
  <si>
    <t>06/23/2020:12:39:07</t>
  </si>
  <si>
    <t>06/23/2020:12:50:08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</si>
  <si>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</si>
  <si>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</si>
  <si>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</si>
  <si>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</si>
  <si>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</si>
  <si>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</si>
  <si>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NC</t>
  </si>
  <si>
    <t>DPT12</t>
  </si>
  <si>
    <t>MSTJV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</si>
</sst>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2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0" fillId="0" borderId="2" xfId="3" applyFont="1" applyFill="1" applyBorder="1" applyAlignment="1" applyProtection="1">
      <alignment horizontal="left"/>
      <protection locked="0"/>
    </xf>
    <xf numFmtId="2" fontId="0" fillId="0" borderId="2" xfId="3" quotePrefix="1" applyNumberFormat="1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Ik'!$H$2:$H$2950</c:f>
              <c:numCache>
                <c:formatCode>General</c:formatCode>
                <c:ptCount val="2949"/>
                <c:pt idx="0">
                  <c:v>3.9072000000000005</c:v>
                </c:pt>
                <c:pt idx="1">
                  <c:v>3.8456000000000001</c:v>
                </c:pt>
                <c:pt idx="2">
                  <c:v>3.8654000000000002</c:v>
                </c:pt>
                <c:pt idx="3">
                  <c:v>3.8917999999999999</c:v>
                </c:pt>
                <c:pt idx="4">
                  <c:v>3.8742000000000001</c:v>
                </c:pt>
                <c:pt idx="5">
                  <c:v>3.9204000000000003</c:v>
                </c:pt>
                <c:pt idx="6">
                  <c:v>3.8940000000000006</c:v>
                </c:pt>
                <c:pt idx="7">
                  <c:v>3.8984000000000005</c:v>
                </c:pt>
                <c:pt idx="8">
                  <c:v>3.8951000000000002</c:v>
                </c:pt>
                <c:pt idx="9">
                  <c:v>3.9017000000000004</c:v>
                </c:pt>
                <c:pt idx="10">
                  <c:v>3.9171000000000005</c:v>
                </c:pt>
                <c:pt idx="11">
                  <c:v>3.9039000000000001</c:v>
                </c:pt>
                <c:pt idx="12">
                  <c:v>3.8434000000000004</c:v>
                </c:pt>
                <c:pt idx="13">
                  <c:v>3.8533000000000004</c:v>
                </c:pt>
                <c:pt idx="14">
                  <c:v>3.8324000000000003</c:v>
                </c:pt>
                <c:pt idx="15">
                  <c:v>3.8808000000000002</c:v>
                </c:pt>
                <c:pt idx="16">
                  <c:v>3.8907000000000003</c:v>
                </c:pt>
                <c:pt idx="17">
                  <c:v>3.8885000000000005</c:v>
                </c:pt>
                <c:pt idx="18">
                  <c:v>3.9127000000000001</c:v>
                </c:pt>
                <c:pt idx="19">
                  <c:v>3.8962000000000003</c:v>
                </c:pt>
                <c:pt idx="20">
                  <c:v>3.8995000000000002</c:v>
                </c:pt>
                <c:pt idx="21">
                  <c:v>3.8885000000000005</c:v>
                </c:pt>
                <c:pt idx="22">
                  <c:v>3.8610000000000002</c:v>
                </c:pt>
                <c:pt idx="23">
                  <c:v>3.8423000000000003</c:v>
                </c:pt>
                <c:pt idx="24">
                  <c:v>3.8731000000000004</c:v>
                </c:pt>
                <c:pt idx="25">
                  <c:v>3.8599000000000001</c:v>
                </c:pt>
                <c:pt idx="26">
                  <c:v>3.9039000000000001</c:v>
                </c:pt>
                <c:pt idx="27">
                  <c:v>3.8731000000000004</c:v>
                </c:pt>
                <c:pt idx="28">
                  <c:v>3.8577000000000004</c:v>
                </c:pt>
                <c:pt idx="29">
                  <c:v>3.8786</c:v>
                </c:pt>
                <c:pt idx="30">
                  <c:v>3.8995000000000002</c:v>
                </c:pt>
                <c:pt idx="31">
                  <c:v>3.8863000000000003</c:v>
                </c:pt>
                <c:pt idx="32">
                  <c:v>3.8819000000000004</c:v>
                </c:pt>
                <c:pt idx="33">
                  <c:v>3.8764000000000003</c:v>
                </c:pt>
                <c:pt idx="34">
                  <c:v>3.883</c:v>
                </c:pt>
                <c:pt idx="35">
                  <c:v>3.8665000000000003</c:v>
                </c:pt>
                <c:pt idx="36">
                  <c:v>3.8654000000000002</c:v>
                </c:pt>
                <c:pt idx="37">
                  <c:v>3.9050000000000002</c:v>
                </c:pt>
                <c:pt idx="38">
                  <c:v>3.9391000000000003</c:v>
                </c:pt>
                <c:pt idx="39">
                  <c:v>3.9589000000000008</c:v>
                </c:pt>
                <c:pt idx="40">
                  <c:v>3.9215000000000004</c:v>
                </c:pt>
                <c:pt idx="41">
                  <c:v>3.8819000000000004</c:v>
                </c:pt>
                <c:pt idx="42">
                  <c:v>3.9171000000000005</c:v>
                </c:pt>
                <c:pt idx="43">
                  <c:v>3.8973000000000004</c:v>
                </c:pt>
                <c:pt idx="44">
                  <c:v>3.8940000000000006</c:v>
                </c:pt>
                <c:pt idx="45">
                  <c:v>3.8863000000000003</c:v>
                </c:pt>
                <c:pt idx="46">
                  <c:v>3.8995000000000002</c:v>
                </c:pt>
                <c:pt idx="47">
                  <c:v>3.9226000000000001</c:v>
                </c:pt>
                <c:pt idx="48">
                  <c:v>3.9237000000000006</c:v>
                </c:pt>
                <c:pt idx="49">
                  <c:v>3.9380000000000006</c:v>
                </c:pt>
                <c:pt idx="50">
                  <c:v>3.9336000000000002</c:v>
                </c:pt>
                <c:pt idx="51">
                  <c:v>3.9479000000000002</c:v>
                </c:pt>
                <c:pt idx="52">
                  <c:v>3.9138000000000002</c:v>
                </c:pt>
                <c:pt idx="53">
                  <c:v>3.9435000000000002</c:v>
                </c:pt>
                <c:pt idx="54">
                  <c:v>3.9248000000000003</c:v>
                </c:pt>
                <c:pt idx="55">
                  <c:v>3.9138000000000002</c:v>
                </c:pt>
                <c:pt idx="56">
                  <c:v>3.9050000000000002</c:v>
                </c:pt>
                <c:pt idx="57">
                  <c:v>3.9446000000000003</c:v>
                </c:pt>
                <c:pt idx="58">
                  <c:v>3.927</c:v>
                </c:pt>
                <c:pt idx="59">
                  <c:v>3.9369000000000005</c:v>
                </c:pt>
                <c:pt idx="60">
                  <c:v>3.9446000000000003</c:v>
                </c:pt>
                <c:pt idx="61">
                  <c:v>3.9501000000000004</c:v>
                </c:pt>
                <c:pt idx="62">
                  <c:v>3.9886000000000004</c:v>
                </c:pt>
                <c:pt idx="63">
                  <c:v>4.0007000000000001</c:v>
                </c:pt>
                <c:pt idx="64">
                  <c:v>3.9710000000000001</c:v>
                </c:pt>
                <c:pt idx="65">
                  <c:v>3.9864000000000006</c:v>
                </c:pt>
                <c:pt idx="66">
                  <c:v>3.9666000000000001</c:v>
                </c:pt>
                <c:pt idx="67">
                  <c:v>3.9237000000000006</c:v>
                </c:pt>
                <c:pt idx="68">
                  <c:v>3.927</c:v>
                </c:pt>
                <c:pt idx="69">
                  <c:v>3.9028000000000005</c:v>
                </c:pt>
                <c:pt idx="70">
                  <c:v>3.8885000000000005</c:v>
                </c:pt>
                <c:pt idx="71">
                  <c:v>3.8863000000000003</c:v>
                </c:pt>
                <c:pt idx="72">
                  <c:v>3.9094000000000002</c:v>
                </c:pt>
                <c:pt idx="73">
                  <c:v>3.8995000000000002</c:v>
                </c:pt>
                <c:pt idx="74">
                  <c:v>3.9050000000000002</c:v>
                </c:pt>
                <c:pt idx="75">
                  <c:v>3.9226000000000001</c:v>
                </c:pt>
                <c:pt idx="76">
                  <c:v>3.9083000000000001</c:v>
                </c:pt>
                <c:pt idx="77">
                  <c:v>3.9512000000000005</c:v>
                </c:pt>
                <c:pt idx="78">
                  <c:v>3.9314</c:v>
                </c:pt>
                <c:pt idx="79">
                  <c:v>3.8654000000000002</c:v>
                </c:pt>
                <c:pt idx="80">
                  <c:v>3.8500000000000005</c:v>
                </c:pt>
                <c:pt idx="81">
                  <c:v>3.8951000000000002</c:v>
                </c:pt>
                <c:pt idx="82">
                  <c:v>3.8874</c:v>
                </c:pt>
                <c:pt idx="83">
                  <c:v>3.8203</c:v>
                </c:pt>
                <c:pt idx="84">
                  <c:v>3.7697000000000003</c:v>
                </c:pt>
                <c:pt idx="85">
                  <c:v>3.74</c:v>
                </c:pt>
                <c:pt idx="86">
                  <c:v>3.7697000000000003</c:v>
                </c:pt>
                <c:pt idx="87">
                  <c:v>3.7939000000000003</c:v>
                </c:pt>
                <c:pt idx="88">
                  <c:v>3.8280000000000003</c:v>
                </c:pt>
                <c:pt idx="89">
                  <c:v>3.8819000000000004</c:v>
                </c:pt>
                <c:pt idx="90">
                  <c:v>3.8885000000000005</c:v>
                </c:pt>
                <c:pt idx="91">
                  <c:v>3.8896000000000002</c:v>
                </c:pt>
                <c:pt idx="92">
                  <c:v>3.8610000000000002</c:v>
                </c:pt>
                <c:pt idx="93">
                  <c:v>3.8764000000000003</c:v>
                </c:pt>
                <c:pt idx="94">
                  <c:v>3.8973000000000004</c:v>
                </c:pt>
                <c:pt idx="95">
                  <c:v>3.9028000000000005</c:v>
                </c:pt>
                <c:pt idx="96">
                  <c:v>3.8973000000000004</c:v>
                </c:pt>
                <c:pt idx="97">
                  <c:v>3.9160000000000004</c:v>
                </c:pt>
                <c:pt idx="98">
                  <c:v>3.8852000000000002</c:v>
                </c:pt>
                <c:pt idx="99">
                  <c:v>3.9138000000000002</c:v>
                </c:pt>
                <c:pt idx="100">
                  <c:v>3.9281000000000006</c:v>
                </c:pt>
                <c:pt idx="101">
                  <c:v>3.9534000000000002</c:v>
                </c:pt>
                <c:pt idx="102">
                  <c:v>3.9600000000000004</c:v>
                </c:pt>
                <c:pt idx="103">
                  <c:v>3.9369000000000005</c:v>
                </c:pt>
                <c:pt idx="104">
                  <c:v>3.9435000000000002</c:v>
                </c:pt>
                <c:pt idx="105">
                  <c:v>3.9138000000000002</c:v>
                </c:pt>
                <c:pt idx="106">
                  <c:v>3.9083000000000001</c:v>
                </c:pt>
                <c:pt idx="107">
                  <c:v>3.9171000000000005</c:v>
                </c:pt>
                <c:pt idx="108">
                  <c:v>3.9006000000000003</c:v>
                </c:pt>
                <c:pt idx="109">
                  <c:v>3.883</c:v>
                </c:pt>
                <c:pt idx="110">
                  <c:v>3.8621000000000003</c:v>
                </c:pt>
                <c:pt idx="111">
                  <c:v>3.8643000000000001</c:v>
                </c:pt>
                <c:pt idx="112">
                  <c:v>3.8126000000000007</c:v>
                </c:pt>
                <c:pt idx="113">
                  <c:v>3.7961000000000005</c:v>
                </c:pt>
                <c:pt idx="114">
                  <c:v>3.8071000000000002</c:v>
                </c:pt>
                <c:pt idx="115">
                  <c:v>3.8214000000000006</c:v>
                </c:pt>
                <c:pt idx="116">
                  <c:v>3.8258000000000005</c:v>
                </c:pt>
                <c:pt idx="117">
                  <c:v>3.8290999999999999</c:v>
                </c:pt>
                <c:pt idx="118">
                  <c:v>3.8423000000000003</c:v>
                </c:pt>
                <c:pt idx="119">
                  <c:v>3.8643000000000001</c:v>
                </c:pt>
                <c:pt idx="120">
                  <c:v>3.8874</c:v>
                </c:pt>
                <c:pt idx="121">
                  <c:v>3.8423000000000003</c:v>
                </c:pt>
                <c:pt idx="122">
                  <c:v>3.8203</c:v>
                </c:pt>
                <c:pt idx="123">
                  <c:v>3.8049000000000004</c:v>
                </c:pt>
                <c:pt idx="124">
                  <c:v>3.7939000000000003</c:v>
                </c:pt>
                <c:pt idx="125">
                  <c:v>3.7499000000000002</c:v>
                </c:pt>
                <c:pt idx="126">
                  <c:v>3.7455000000000003</c:v>
                </c:pt>
                <c:pt idx="127">
                  <c:v>3.7224000000000004</c:v>
                </c:pt>
                <c:pt idx="128">
                  <c:v>3.7257000000000002</c:v>
                </c:pt>
                <c:pt idx="129">
                  <c:v>3.7774000000000005</c:v>
                </c:pt>
                <c:pt idx="130">
                  <c:v>3.8269000000000002</c:v>
                </c:pt>
                <c:pt idx="131">
                  <c:v>3.8819000000000004</c:v>
                </c:pt>
                <c:pt idx="132">
                  <c:v>3.9226000000000001</c:v>
                </c:pt>
                <c:pt idx="133">
                  <c:v>3.9633000000000007</c:v>
                </c:pt>
                <c:pt idx="134">
                  <c:v>3.9809000000000005</c:v>
                </c:pt>
                <c:pt idx="135">
                  <c:v>3.9182000000000001</c:v>
                </c:pt>
                <c:pt idx="136">
                  <c:v>3.883</c:v>
                </c:pt>
                <c:pt idx="137">
                  <c:v>3.7806999999999999</c:v>
                </c:pt>
                <c:pt idx="138">
                  <c:v>3.5464000000000007</c:v>
                </c:pt>
                <c:pt idx="139">
                  <c:v>1.0439000000000001</c:v>
                </c:pt>
                <c:pt idx="140">
                  <c:v>1.7534000000000003</c:v>
                </c:pt>
                <c:pt idx="141">
                  <c:v>2.2000000000000002</c:v>
                </c:pt>
                <c:pt idx="142">
                  <c:v>2.1285000000000003</c:v>
                </c:pt>
                <c:pt idx="143">
                  <c:v>1.8469000000000002</c:v>
                </c:pt>
                <c:pt idx="144">
                  <c:v>1.7347000000000001</c:v>
                </c:pt>
                <c:pt idx="145">
                  <c:v>1.9173000000000002</c:v>
                </c:pt>
                <c:pt idx="146">
                  <c:v>1.8414000000000001</c:v>
                </c:pt>
                <c:pt idx="147">
                  <c:v>1.7534000000000003</c:v>
                </c:pt>
                <c:pt idx="148">
                  <c:v>1.6598999999999999</c:v>
                </c:pt>
                <c:pt idx="149">
                  <c:v>1.4828000000000001</c:v>
                </c:pt>
                <c:pt idx="150">
                  <c:v>1.5114000000000003</c:v>
                </c:pt>
                <c:pt idx="151">
                  <c:v>1.7105000000000001</c:v>
                </c:pt>
                <c:pt idx="152">
                  <c:v>1.6764000000000001</c:v>
                </c:pt>
                <c:pt idx="153">
                  <c:v>1.5521000000000003</c:v>
                </c:pt>
                <c:pt idx="154">
                  <c:v>1.6269000000000002</c:v>
                </c:pt>
                <c:pt idx="155">
                  <c:v>2.1197000000000004</c:v>
                </c:pt>
                <c:pt idx="156">
                  <c:v>2.5784000000000002</c:v>
                </c:pt>
                <c:pt idx="157">
                  <c:v>2.7764000000000002</c:v>
                </c:pt>
                <c:pt idx="158">
                  <c:v>2.9634</c:v>
                </c:pt>
                <c:pt idx="159">
                  <c:v>3.1218000000000004</c:v>
                </c:pt>
                <c:pt idx="160">
                  <c:v>3.1042000000000005</c:v>
                </c:pt>
                <c:pt idx="161">
                  <c:v>3.0272000000000001</c:v>
                </c:pt>
                <c:pt idx="162">
                  <c:v>3.0668000000000002</c:v>
                </c:pt>
                <c:pt idx="163">
                  <c:v>3.0503000000000005</c:v>
                </c:pt>
                <c:pt idx="164">
                  <c:v>3.2153000000000005</c:v>
                </c:pt>
                <c:pt idx="165">
                  <c:v>3.3517000000000006</c:v>
                </c:pt>
                <c:pt idx="166">
                  <c:v>3.5805000000000002</c:v>
                </c:pt>
                <c:pt idx="167">
                  <c:v>3.8192000000000004</c:v>
                </c:pt>
                <c:pt idx="168">
                  <c:v>3.9589000000000008</c:v>
                </c:pt>
                <c:pt idx="169">
                  <c:v>3.9842000000000004</c:v>
                </c:pt>
                <c:pt idx="170">
                  <c:v>3.8500000000000005</c:v>
                </c:pt>
                <c:pt idx="171">
                  <c:v>3.5607000000000002</c:v>
                </c:pt>
                <c:pt idx="172">
                  <c:v>3.4243000000000001</c:v>
                </c:pt>
                <c:pt idx="173">
                  <c:v>3.2032000000000003</c:v>
                </c:pt>
                <c:pt idx="174">
                  <c:v>2.7829999999999999</c:v>
                </c:pt>
                <c:pt idx="175">
                  <c:v>2.4750000000000001</c:v>
                </c:pt>
                <c:pt idx="176">
                  <c:v>2.3155000000000001</c:v>
                </c:pt>
                <c:pt idx="177">
                  <c:v>2.3342000000000001</c:v>
                </c:pt>
                <c:pt idx="178">
                  <c:v>2.3672000000000004</c:v>
                </c:pt>
                <c:pt idx="179">
                  <c:v>2.4233000000000002</c:v>
                </c:pt>
                <c:pt idx="180">
                  <c:v>2.3045000000000004</c:v>
                </c:pt>
                <c:pt idx="181">
                  <c:v>2.1373000000000002</c:v>
                </c:pt>
                <c:pt idx="182">
                  <c:v>2.4739000000000004</c:v>
                </c:pt>
                <c:pt idx="183">
                  <c:v>2.8589000000000007</c:v>
                </c:pt>
                <c:pt idx="184">
                  <c:v>3.0987000000000005</c:v>
                </c:pt>
                <c:pt idx="185">
                  <c:v>3.1185</c:v>
                </c:pt>
                <c:pt idx="186">
                  <c:v>2.9040000000000004</c:v>
                </c:pt>
                <c:pt idx="187">
                  <c:v>2.6762999999999999</c:v>
                </c:pt>
                <c:pt idx="188">
                  <c:v>2.6554000000000002</c:v>
                </c:pt>
                <c:pt idx="189">
                  <c:v>2.5454000000000003</c:v>
                </c:pt>
                <c:pt idx="190">
                  <c:v>2.4673000000000003</c:v>
                </c:pt>
                <c:pt idx="191">
                  <c:v>2.3077999999999999</c:v>
                </c:pt>
                <c:pt idx="192">
                  <c:v>1.7556000000000003</c:v>
                </c:pt>
                <c:pt idx="193">
                  <c:v>1.0054000000000001</c:v>
                </c:pt>
                <c:pt idx="194">
                  <c:v>0.44769999999999999</c:v>
                </c:pt>
                <c:pt idx="195">
                  <c:v>0.18040000000000003</c:v>
                </c:pt>
                <c:pt idx="196">
                  <c:v>7.5900000000000009E-2</c:v>
                </c:pt>
                <c:pt idx="197">
                  <c:v>3.6300000000000006E-2</c:v>
                </c:pt>
                <c:pt idx="198">
                  <c:v>4.9500000000000002E-2</c:v>
                </c:pt>
                <c:pt idx="199">
                  <c:v>0.30910000000000004</c:v>
                </c:pt>
                <c:pt idx="200">
                  <c:v>0.79310000000000003</c:v>
                </c:pt>
                <c:pt idx="201">
                  <c:v>0.90749999999999997</c:v>
                </c:pt>
                <c:pt idx="202">
                  <c:v>0.23430000000000001</c:v>
                </c:pt>
                <c:pt idx="203">
                  <c:v>6.6000000000000008E-3</c:v>
                </c:pt>
                <c:pt idx="204">
                  <c:v>0.9163</c:v>
                </c:pt>
                <c:pt idx="205">
                  <c:v>2.0911000000000004</c:v>
                </c:pt>
                <c:pt idx="206">
                  <c:v>2.9392000000000005</c:v>
                </c:pt>
                <c:pt idx="207">
                  <c:v>3.0041000000000002</c:v>
                </c:pt>
                <c:pt idx="208">
                  <c:v>2.7478000000000002</c:v>
                </c:pt>
                <c:pt idx="209">
                  <c:v>2.2989999999999999</c:v>
                </c:pt>
                <c:pt idx="210">
                  <c:v>2.2374000000000001</c:v>
                </c:pt>
                <c:pt idx="211">
                  <c:v>2.6301000000000001</c:v>
                </c:pt>
                <c:pt idx="212">
                  <c:v>2.6234999999999999</c:v>
                </c:pt>
                <c:pt idx="213">
                  <c:v>2.3672000000000004</c:v>
                </c:pt>
                <c:pt idx="214">
                  <c:v>2.0735000000000001</c:v>
                </c:pt>
                <c:pt idx="215">
                  <c:v>1.7281000000000002</c:v>
                </c:pt>
                <c:pt idx="216">
                  <c:v>1.5422</c:v>
                </c:pt>
                <c:pt idx="217">
                  <c:v>1.2903000000000002</c:v>
                </c:pt>
                <c:pt idx="218">
                  <c:v>0.94820000000000004</c:v>
                </c:pt>
                <c:pt idx="219">
                  <c:v>0.61820000000000008</c:v>
                </c:pt>
                <c:pt idx="220">
                  <c:v>0.24310000000000001</c:v>
                </c:pt>
                <c:pt idx="221">
                  <c:v>0.35090000000000005</c:v>
                </c:pt>
                <c:pt idx="222">
                  <c:v>0.91410000000000002</c:v>
                </c:pt>
                <c:pt idx="223">
                  <c:v>1.1957</c:v>
                </c:pt>
                <c:pt idx="224">
                  <c:v>1.5521000000000003</c:v>
                </c:pt>
                <c:pt idx="225">
                  <c:v>1.7743000000000002</c:v>
                </c:pt>
                <c:pt idx="226">
                  <c:v>1.7633000000000001</c:v>
                </c:pt>
                <c:pt idx="227">
                  <c:v>1.7028000000000001</c:v>
                </c:pt>
                <c:pt idx="228">
                  <c:v>1.9525000000000001</c:v>
                </c:pt>
                <c:pt idx="229">
                  <c:v>2.1197000000000004</c:v>
                </c:pt>
                <c:pt idx="230">
                  <c:v>2.0735000000000001</c:v>
                </c:pt>
                <c:pt idx="231">
                  <c:v>1.8887000000000003</c:v>
                </c:pt>
                <c:pt idx="232">
                  <c:v>1.9558000000000002</c:v>
                </c:pt>
                <c:pt idx="233">
                  <c:v>2.1604000000000001</c:v>
                </c:pt>
                <c:pt idx="234">
                  <c:v>2.2330000000000001</c:v>
                </c:pt>
                <c:pt idx="235">
                  <c:v>2.0141</c:v>
                </c:pt>
                <c:pt idx="236">
                  <c:v>1.9250000000000003</c:v>
                </c:pt>
                <c:pt idx="237">
                  <c:v>2.2330000000000001</c:v>
                </c:pt>
                <c:pt idx="238">
                  <c:v>3.6971000000000007</c:v>
                </c:pt>
                <c:pt idx="239">
                  <c:v>4.0029000000000003</c:v>
                </c:pt>
                <c:pt idx="240">
                  <c:v>3.9435000000000002</c:v>
                </c:pt>
                <c:pt idx="241">
                  <c:v>3.7422000000000004</c:v>
                </c:pt>
                <c:pt idx="242">
                  <c:v>3.4474</c:v>
                </c:pt>
                <c:pt idx="243">
                  <c:v>2.9678</c:v>
                </c:pt>
                <c:pt idx="244">
                  <c:v>2.7246999999999999</c:v>
                </c:pt>
                <c:pt idx="245">
                  <c:v>2.6059000000000005</c:v>
                </c:pt>
                <c:pt idx="246">
                  <c:v>2.4771999999999998</c:v>
                </c:pt>
                <c:pt idx="247">
                  <c:v>2.2660000000000005</c:v>
                </c:pt>
                <c:pt idx="248">
                  <c:v>2.1791000000000005</c:v>
                </c:pt>
                <c:pt idx="249">
                  <c:v>2.1824000000000003</c:v>
                </c:pt>
                <c:pt idx="250">
                  <c:v>2.1384000000000003</c:v>
                </c:pt>
                <c:pt idx="251">
                  <c:v>2.0713000000000004</c:v>
                </c:pt>
                <c:pt idx="252">
                  <c:v>1.9316000000000002</c:v>
                </c:pt>
                <c:pt idx="253">
                  <c:v>1.9932000000000003</c:v>
                </c:pt>
                <c:pt idx="254">
                  <c:v>1.8876000000000002</c:v>
                </c:pt>
                <c:pt idx="255">
                  <c:v>1.7259</c:v>
                </c:pt>
                <c:pt idx="256">
                  <c:v>1.5818000000000001</c:v>
                </c:pt>
                <c:pt idx="257">
                  <c:v>1.4278000000000002</c:v>
                </c:pt>
                <c:pt idx="258">
                  <c:v>1.2627999999999999</c:v>
                </c:pt>
                <c:pt idx="259">
                  <c:v>1.0978000000000001</c:v>
                </c:pt>
                <c:pt idx="260">
                  <c:v>1.0692000000000002</c:v>
                </c:pt>
                <c:pt idx="261">
                  <c:v>1.0923</c:v>
                </c:pt>
                <c:pt idx="262">
                  <c:v>1.1429</c:v>
                </c:pt>
                <c:pt idx="263">
                  <c:v>1.2100000000000002</c:v>
                </c:pt>
                <c:pt idx="264">
                  <c:v>1.2815000000000001</c:v>
                </c:pt>
                <c:pt idx="265">
                  <c:v>1.3673000000000002</c:v>
                </c:pt>
                <c:pt idx="266">
                  <c:v>1.4190000000000003</c:v>
                </c:pt>
                <c:pt idx="267">
                  <c:v>1.4388000000000001</c:v>
                </c:pt>
                <c:pt idx="268">
                  <c:v>1.3958999999999999</c:v>
                </c:pt>
                <c:pt idx="269">
                  <c:v>1.2969000000000002</c:v>
                </c:pt>
                <c:pt idx="270">
                  <c:v>1.1924000000000001</c:v>
                </c:pt>
                <c:pt idx="271">
                  <c:v>1.0769</c:v>
                </c:pt>
                <c:pt idx="272">
                  <c:v>1.0285000000000002</c:v>
                </c:pt>
                <c:pt idx="273">
                  <c:v>1.0912000000000002</c:v>
                </c:pt>
                <c:pt idx="274">
                  <c:v>1.3321000000000003</c:v>
                </c:pt>
                <c:pt idx="275">
                  <c:v>1.6148</c:v>
                </c:pt>
                <c:pt idx="276">
                  <c:v>1.7402000000000002</c:v>
                </c:pt>
                <c:pt idx="277">
                  <c:v>1.8149999999999999</c:v>
                </c:pt>
                <c:pt idx="278">
                  <c:v>1.8293000000000001</c:v>
                </c:pt>
                <c:pt idx="279">
                  <c:v>1.8524</c:v>
                </c:pt>
                <c:pt idx="280">
                  <c:v>1.9734000000000003</c:v>
                </c:pt>
                <c:pt idx="281">
                  <c:v>2.1582000000000003</c:v>
                </c:pt>
                <c:pt idx="282">
                  <c:v>2.1153000000000004</c:v>
                </c:pt>
                <c:pt idx="283">
                  <c:v>2.3573</c:v>
                </c:pt>
                <c:pt idx="284">
                  <c:v>2.3397000000000001</c:v>
                </c:pt>
                <c:pt idx="285">
                  <c:v>2.2363</c:v>
                </c:pt>
                <c:pt idx="286">
                  <c:v>2.0823</c:v>
                </c:pt>
                <c:pt idx="287">
                  <c:v>1.9239000000000002</c:v>
                </c:pt>
                <c:pt idx="288">
                  <c:v>1.8920000000000001</c:v>
                </c:pt>
                <c:pt idx="289">
                  <c:v>1.8909000000000002</c:v>
                </c:pt>
                <c:pt idx="290">
                  <c:v>1.903</c:v>
                </c:pt>
                <c:pt idx="291">
                  <c:v>2.0317000000000003</c:v>
                </c:pt>
                <c:pt idx="292">
                  <c:v>2.2055000000000002</c:v>
                </c:pt>
                <c:pt idx="293">
                  <c:v>2.2143000000000002</c:v>
                </c:pt>
                <c:pt idx="294">
                  <c:v>2.0855999999999999</c:v>
                </c:pt>
                <c:pt idx="295">
                  <c:v>2.0086000000000004</c:v>
                </c:pt>
                <c:pt idx="296">
                  <c:v>1.9085000000000003</c:v>
                </c:pt>
                <c:pt idx="297">
                  <c:v>1.8447000000000002</c:v>
                </c:pt>
                <c:pt idx="298">
                  <c:v>1.7985000000000002</c:v>
                </c:pt>
                <c:pt idx="299">
                  <c:v>1.7468000000000001</c:v>
                </c:pt>
                <c:pt idx="300">
                  <c:v>1.6797</c:v>
                </c:pt>
                <c:pt idx="301">
                  <c:v>1.3871</c:v>
                </c:pt>
                <c:pt idx="302">
                  <c:v>1.3958999999999999</c:v>
                </c:pt>
                <c:pt idx="303">
                  <c:v>1.353</c:v>
                </c:pt>
                <c:pt idx="304">
                  <c:v>1.5224</c:v>
                </c:pt>
                <c:pt idx="305">
                  <c:v>1.7369000000000001</c:v>
                </c:pt>
                <c:pt idx="306">
                  <c:v>1.859</c:v>
                </c:pt>
                <c:pt idx="307">
                  <c:v>1.9822000000000002</c:v>
                </c:pt>
                <c:pt idx="308">
                  <c:v>1.7919</c:v>
                </c:pt>
                <c:pt idx="309">
                  <c:v>1.5367000000000002</c:v>
                </c:pt>
                <c:pt idx="310">
                  <c:v>1.3541000000000003</c:v>
                </c:pt>
                <c:pt idx="311">
                  <c:v>1.2407999999999999</c:v>
                </c:pt>
                <c:pt idx="312">
                  <c:v>1.1341000000000001</c:v>
                </c:pt>
                <c:pt idx="313">
                  <c:v>0.6039000000000001</c:v>
                </c:pt>
                <c:pt idx="314">
                  <c:v>0.2596</c:v>
                </c:pt>
                <c:pt idx="315">
                  <c:v>0.11220000000000001</c:v>
                </c:pt>
                <c:pt idx="316">
                  <c:v>4.9500000000000002E-2</c:v>
                </c:pt>
                <c:pt idx="317">
                  <c:v>2.5300000000000003E-2</c:v>
                </c:pt>
                <c:pt idx="318">
                  <c:v>2.4199999999999999E-2</c:v>
                </c:pt>
                <c:pt idx="319">
                  <c:v>0.12320000000000002</c:v>
                </c:pt>
                <c:pt idx="320">
                  <c:v>0.24530000000000002</c:v>
                </c:pt>
                <c:pt idx="321">
                  <c:v>0.2651</c:v>
                </c:pt>
                <c:pt idx="322">
                  <c:v>0.22550000000000001</c:v>
                </c:pt>
                <c:pt idx="323">
                  <c:v>0.18590000000000004</c:v>
                </c:pt>
                <c:pt idx="324">
                  <c:v>0.1298</c:v>
                </c:pt>
                <c:pt idx="325">
                  <c:v>0.17050000000000001</c:v>
                </c:pt>
                <c:pt idx="326">
                  <c:v>0.58850000000000013</c:v>
                </c:pt>
                <c:pt idx="327">
                  <c:v>0.99110000000000009</c:v>
                </c:pt>
                <c:pt idx="328">
                  <c:v>1.3794000000000002</c:v>
                </c:pt>
                <c:pt idx="329">
                  <c:v>1.6302000000000001</c:v>
                </c:pt>
                <c:pt idx="330">
                  <c:v>1.5675000000000001</c:v>
                </c:pt>
                <c:pt idx="331">
                  <c:v>1.3827</c:v>
                </c:pt>
                <c:pt idx="332">
                  <c:v>0.91960000000000008</c:v>
                </c:pt>
                <c:pt idx="333">
                  <c:v>0.88440000000000007</c:v>
                </c:pt>
                <c:pt idx="334">
                  <c:v>1.3222</c:v>
                </c:pt>
                <c:pt idx="335">
                  <c:v>2.3815000000000004</c:v>
                </c:pt>
                <c:pt idx="336">
                  <c:v>3.1064000000000003</c:v>
                </c:pt>
                <c:pt idx="337">
                  <c:v>3.1415999999999999</c:v>
                </c:pt>
                <c:pt idx="338">
                  <c:v>2.7313000000000005</c:v>
                </c:pt>
                <c:pt idx="339">
                  <c:v>2.4090000000000003</c:v>
                </c:pt>
                <c:pt idx="340">
                  <c:v>2.2264000000000004</c:v>
                </c:pt>
                <c:pt idx="341">
                  <c:v>2.0218000000000003</c:v>
                </c:pt>
                <c:pt idx="342">
                  <c:v>1.7149000000000001</c:v>
                </c:pt>
                <c:pt idx="343">
                  <c:v>1.5422</c:v>
                </c:pt>
                <c:pt idx="344">
                  <c:v>1.7501000000000002</c:v>
                </c:pt>
                <c:pt idx="345">
                  <c:v>1.7061000000000002</c:v>
                </c:pt>
                <c:pt idx="346">
                  <c:v>1.5532000000000001</c:v>
                </c:pt>
                <c:pt idx="347">
                  <c:v>1.4036000000000002</c:v>
                </c:pt>
                <c:pt idx="348">
                  <c:v>1.3618000000000001</c:v>
                </c:pt>
                <c:pt idx="349">
                  <c:v>0.90529999999999999</c:v>
                </c:pt>
                <c:pt idx="350">
                  <c:v>0.46640000000000004</c:v>
                </c:pt>
                <c:pt idx="351">
                  <c:v>0.40810000000000002</c:v>
                </c:pt>
                <c:pt idx="352">
                  <c:v>0.65890000000000004</c:v>
                </c:pt>
                <c:pt idx="353">
                  <c:v>1.1220000000000001</c:v>
                </c:pt>
                <c:pt idx="354">
                  <c:v>1.3904000000000001</c:v>
                </c:pt>
                <c:pt idx="355">
                  <c:v>1.5532000000000001</c:v>
                </c:pt>
                <c:pt idx="356">
                  <c:v>1.4993000000000001</c:v>
                </c:pt>
                <c:pt idx="357">
                  <c:v>1.3354000000000001</c:v>
                </c:pt>
                <c:pt idx="358">
                  <c:v>1.2034000000000002</c:v>
                </c:pt>
                <c:pt idx="359">
                  <c:v>1.2012000000000003</c:v>
                </c:pt>
                <c:pt idx="360">
                  <c:v>1.3607000000000002</c:v>
                </c:pt>
                <c:pt idx="361">
                  <c:v>1.3662000000000001</c:v>
                </c:pt>
                <c:pt idx="362">
                  <c:v>1.32</c:v>
                </c:pt>
                <c:pt idx="363">
                  <c:v>1.3398000000000001</c:v>
                </c:pt>
                <c:pt idx="364">
                  <c:v>1.5422</c:v>
                </c:pt>
                <c:pt idx="365">
                  <c:v>1.7292000000000003</c:v>
                </c:pt>
                <c:pt idx="366">
                  <c:v>1.8843000000000003</c:v>
                </c:pt>
                <c:pt idx="367">
                  <c:v>1.9844000000000002</c:v>
                </c:pt>
                <c:pt idx="368">
                  <c:v>2.0438000000000001</c:v>
                </c:pt>
                <c:pt idx="369">
                  <c:v>2.1230000000000002</c:v>
                </c:pt>
                <c:pt idx="370">
                  <c:v>2.1549</c:v>
                </c:pt>
                <c:pt idx="371">
                  <c:v>2.2704000000000004</c:v>
                </c:pt>
                <c:pt idx="372">
                  <c:v>2.4827000000000004</c:v>
                </c:pt>
                <c:pt idx="373">
                  <c:v>2.3111000000000002</c:v>
                </c:pt>
                <c:pt idx="374">
                  <c:v>2.1901000000000002</c:v>
                </c:pt>
                <c:pt idx="375">
                  <c:v>2.0988000000000002</c:v>
                </c:pt>
                <c:pt idx="376">
                  <c:v>2.0790000000000002</c:v>
                </c:pt>
                <c:pt idx="377">
                  <c:v>2.0317000000000003</c:v>
                </c:pt>
                <c:pt idx="378">
                  <c:v>1.7259</c:v>
                </c:pt>
                <c:pt idx="379">
                  <c:v>1.4520000000000002</c:v>
                </c:pt>
                <c:pt idx="380">
                  <c:v>1.6598999999999999</c:v>
                </c:pt>
                <c:pt idx="381">
                  <c:v>1.9096000000000002</c:v>
                </c:pt>
                <c:pt idx="382">
                  <c:v>1.9954000000000003</c:v>
                </c:pt>
                <c:pt idx="383">
                  <c:v>1.8887000000000003</c:v>
                </c:pt>
                <c:pt idx="384">
                  <c:v>1.6357000000000002</c:v>
                </c:pt>
                <c:pt idx="385">
                  <c:v>1.5422</c:v>
                </c:pt>
                <c:pt idx="386">
                  <c:v>1.5587000000000002</c:v>
                </c:pt>
                <c:pt idx="387">
                  <c:v>1.617</c:v>
                </c:pt>
                <c:pt idx="388">
                  <c:v>1.5983000000000003</c:v>
                </c:pt>
                <c:pt idx="389">
                  <c:v>1.4355</c:v>
                </c:pt>
                <c:pt idx="390">
                  <c:v>1.4036000000000002</c:v>
                </c:pt>
                <c:pt idx="391">
                  <c:v>1.3728</c:v>
                </c:pt>
                <c:pt idx="392">
                  <c:v>1.3354000000000001</c:v>
                </c:pt>
                <c:pt idx="393">
                  <c:v>1.5719000000000001</c:v>
                </c:pt>
                <c:pt idx="394">
                  <c:v>1.7523000000000002</c:v>
                </c:pt>
                <c:pt idx="395">
                  <c:v>1.7677</c:v>
                </c:pt>
                <c:pt idx="396">
                  <c:v>1.7028000000000001</c:v>
                </c:pt>
                <c:pt idx="397">
                  <c:v>1.4960000000000002</c:v>
                </c:pt>
                <c:pt idx="398">
                  <c:v>1.2287000000000001</c:v>
                </c:pt>
                <c:pt idx="399">
                  <c:v>1.1154000000000002</c:v>
                </c:pt>
                <c:pt idx="400">
                  <c:v>1.6280000000000001</c:v>
                </c:pt>
                <c:pt idx="401">
                  <c:v>1.6016000000000001</c:v>
                </c:pt>
                <c:pt idx="402">
                  <c:v>1.1242000000000001</c:v>
                </c:pt>
                <c:pt idx="403">
                  <c:v>0.75790000000000002</c:v>
                </c:pt>
                <c:pt idx="404">
                  <c:v>0.70950000000000013</c:v>
                </c:pt>
                <c:pt idx="405">
                  <c:v>0.8580000000000001</c:v>
                </c:pt>
                <c:pt idx="406">
                  <c:v>1.0197000000000001</c:v>
                </c:pt>
                <c:pt idx="407">
                  <c:v>1.1979</c:v>
                </c:pt>
                <c:pt idx="408">
                  <c:v>1.4355</c:v>
                </c:pt>
                <c:pt idx="409">
                  <c:v>1.5719000000000001</c:v>
                </c:pt>
                <c:pt idx="410">
                  <c:v>1.7039</c:v>
                </c:pt>
                <c:pt idx="411">
                  <c:v>1.9404000000000001</c:v>
                </c:pt>
                <c:pt idx="412">
                  <c:v>1.8106</c:v>
                </c:pt>
                <c:pt idx="413">
                  <c:v>1.8524</c:v>
                </c:pt>
                <c:pt idx="414">
                  <c:v>1.8799000000000001</c:v>
                </c:pt>
                <c:pt idx="415">
                  <c:v>1.9712000000000003</c:v>
                </c:pt>
                <c:pt idx="416">
                  <c:v>2.3727</c:v>
                </c:pt>
                <c:pt idx="417">
                  <c:v>1.9305000000000001</c:v>
                </c:pt>
                <c:pt idx="418">
                  <c:v>0.83160000000000012</c:v>
                </c:pt>
                <c:pt idx="419">
                  <c:v>0.3322</c:v>
                </c:pt>
                <c:pt idx="420">
                  <c:v>0.1331</c:v>
                </c:pt>
                <c:pt idx="421">
                  <c:v>5.6100000000000004E-2</c:v>
                </c:pt>
                <c:pt idx="422">
                  <c:v>2.7500000000000004E-2</c:v>
                </c:pt>
                <c:pt idx="423">
                  <c:v>2.5300000000000003E-2</c:v>
                </c:pt>
                <c:pt idx="424">
                  <c:v>0.23760000000000001</c:v>
                </c:pt>
                <c:pt idx="425">
                  <c:v>0.68640000000000001</c:v>
                </c:pt>
                <c:pt idx="426">
                  <c:v>1.0417000000000001</c:v>
                </c:pt>
                <c:pt idx="427">
                  <c:v>1.5862000000000001</c:v>
                </c:pt>
                <c:pt idx="428">
                  <c:v>2.0394000000000001</c:v>
                </c:pt>
                <c:pt idx="429">
                  <c:v>2.3397000000000001</c:v>
                </c:pt>
                <c:pt idx="430">
                  <c:v>2.6059000000000005</c:v>
                </c:pt>
                <c:pt idx="431">
                  <c:v>2.5508999999999999</c:v>
                </c:pt>
                <c:pt idx="432">
                  <c:v>2.4684000000000004</c:v>
                </c:pt>
                <c:pt idx="433">
                  <c:v>2.3320000000000003</c:v>
                </c:pt>
                <c:pt idx="434">
                  <c:v>2.2176</c:v>
                </c:pt>
                <c:pt idx="435">
                  <c:v>2.1791000000000005</c:v>
                </c:pt>
                <c:pt idx="436">
                  <c:v>2.3033999999999999</c:v>
                </c:pt>
                <c:pt idx="437">
                  <c:v>2.0713000000000004</c:v>
                </c:pt>
                <c:pt idx="438">
                  <c:v>1.0934000000000001</c:v>
                </c:pt>
                <c:pt idx="439">
                  <c:v>0.52580000000000005</c:v>
                </c:pt>
                <c:pt idx="440">
                  <c:v>1.3717000000000001</c:v>
                </c:pt>
                <c:pt idx="441">
                  <c:v>1.0571000000000002</c:v>
                </c:pt>
                <c:pt idx="442">
                  <c:v>1.2089000000000001</c:v>
                </c:pt>
                <c:pt idx="443">
                  <c:v>0.88440000000000007</c:v>
                </c:pt>
                <c:pt idx="444">
                  <c:v>1.7710000000000004</c:v>
                </c:pt>
                <c:pt idx="445">
                  <c:v>2.0053000000000001</c:v>
                </c:pt>
                <c:pt idx="446">
                  <c:v>2.0735000000000001</c:v>
                </c:pt>
                <c:pt idx="447">
                  <c:v>2.0944000000000003</c:v>
                </c:pt>
                <c:pt idx="448">
                  <c:v>2.0746000000000002</c:v>
                </c:pt>
                <c:pt idx="449">
                  <c:v>2.0284000000000004</c:v>
                </c:pt>
                <c:pt idx="450">
                  <c:v>1.9426000000000001</c:v>
                </c:pt>
                <c:pt idx="451">
                  <c:v>1.6214000000000002</c:v>
                </c:pt>
                <c:pt idx="452">
                  <c:v>1.2859</c:v>
                </c:pt>
                <c:pt idx="453">
                  <c:v>1.5169000000000001</c:v>
                </c:pt>
                <c:pt idx="454">
                  <c:v>1.4388000000000001</c:v>
                </c:pt>
                <c:pt idx="455">
                  <c:v>1.1363000000000001</c:v>
                </c:pt>
                <c:pt idx="456">
                  <c:v>1.0197000000000001</c:v>
                </c:pt>
                <c:pt idx="457">
                  <c:v>1.0626</c:v>
                </c:pt>
                <c:pt idx="458">
                  <c:v>1.2661000000000002</c:v>
                </c:pt>
                <c:pt idx="459">
                  <c:v>1.3332000000000002</c:v>
                </c:pt>
                <c:pt idx="460">
                  <c:v>1.3266</c:v>
                </c:pt>
                <c:pt idx="461">
                  <c:v>1.2847999999999999</c:v>
                </c:pt>
                <c:pt idx="462">
                  <c:v>1.2133</c:v>
                </c:pt>
                <c:pt idx="463">
                  <c:v>1.2067000000000001</c:v>
                </c:pt>
                <c:pt idx="464">
                  <c:v>1.2166000000000001</c:v>
                </c:pt>
                <c:pt idx="465">
                  <c:v>1.2243000000000002</c:v>
                </c:pt>
                <c:pt idx="466">
                  <c:v>1.1814000000000002</c:v>
                </c:pt>
                <c:pt idx="467">
                  <c:v>1.1198000000000001</c:v>
                </c:pt>
                <c:pt idx="468">
                  <c:v>1.034</c:v>
                </c:pt>
                <c:pt idx="469">
                  <c:v>0.89760000000000006</c:v>
                </c:pt>
                <c:pt idx="470">
                  <c:v>0.76890000000000003</c:v>
                </c:pt>
                <c:pt idx="471">
                  <c:v>0.66110000000000002</c:v>
                </c:pt>
                <c:pt idx="472">
                  <c:v>0.57640000000000002</c:v>
                </c:pt>
                <c:pt idx="473">
                  <c:v>0.51370000000000005</c:v>
                </c:pt>
                <c:pt idx="474">
                  <c:v>0.47850000000000004</c:v>
                </c:pt>
                <c:pt idx="475">
                  <c:v>0.44660000000000005</c:v>
                </c:pt>
                <c:pt idx="476">
                  <c:v>0.44330000000000008</c:v>
                </c:pt>
                <c:pt idx="477">
                  <c:v>0.44440000000000007</c:v>
                </c:pt>
                <c:pt idx="478">
                  <c:v>0.38940000000000002</c:v>
                </c:pt>
                <c:pt idx="479">
                  <c:v>0.48400000000000004</c:v>
                </c:pt>
                <c:pt idx="480">
                  <c:v>0.96800000000000008</c:v>
                </c:pt>
                <c:pt idx="481">
                  <c:v>1.4949000000000001</c:v>
                </c:pt>
                <c:pt idx="482">
                  <c:v>2.7148000000000003</c:v>
                </c:pt>
                <c:pt idx="483">
                  <c:v>2.1670000000000003</c:v>
                </c:pt>
                <c:pt idx="484">
                  <c:v>1.1803000000000001</c:v>
                </c:pt>
                <c:pt idx="485">
                  <c:v>0.72820000000000007</c:v>
                </c:pt>
                <c:pt idx="486">
                  <c:v>0.5544</c:v>
                </c:pt>
                <c:pt idx="487">
                  <c:v>0.67320000000000002</c:v>
                </c:pt>
                <c:pt idx="488">
                  <c:v>0.75020000000000009</c:v>
                </c:pt>
                <c:pt idx="489">
                  <c:v>0.87890000000000013</c:v>
                </c:pt>
                <c:pt idx="490">
                  <c:v>1.1308</c:v>
                </c:pt>
                <c:pt idx="491">
                  <c:v>1.0494000000000001</c:v>
                </c:pt>
                <c:pt idx="492">
                  <c:v>0.86020000000000008</c:v>
                </c:pt>
                <c:pt idx="493">
                  <c:v>0.65229999999999999</c:v>
                </c:pt>
                <c:pt idx="494">
                  <c:v>0.57750000000000012</c:v>
                </c:pt>
                <c:pt idx="495">
                  <c:v>0.36630000000000007</c:v>
                </c:pt>
                <c:pt idx="496">
                  <c:v>0.1144</c:v>
                </c:pt>
                <c:pt idx="497">
                  <c:v>3.3000000000000002E-2</c:v>
                </c:pt>
                <c:pt idx="498">
                  <c:v>1.43E-2</c:v>
                </c:pt>
                <c:pt idx="499">
                  <c:v>8.8000000000000005E-3</c:v>
                </c:pt>
                <c:pt idx="500">
                  <c:v>7.7000000000000011E-3</c:v>
                </c:pt>
                <c:pt idx="501">
                  <c:v>6.6000000000000008E-3</c:v>
                </c:pt>
                <c:pt idx="502">
                  <c:v>6.6000000000000008E-3</c:v>
                </c:pt>
                <c:pt idx="503">
                  <c:v>6.6000000000000008E-3</c:v>
                </c:pt>
                <c:pt idx="504">
                  <c:v>6.6000000000000008E-3</c:v>
                </c:pt>
                <c:pt idx="505">
                  <c:v>6.6000000000000008E-3</c:v>
                </c:pt>
                <c:pt idx="506">
                  <c:v>6.6000000000000008E-3</c:v>
                </c:pt>
                <c:pt idx="507">
                  <c:v>6.6000000000000008E-3</c:v>
                </c:pt>
                <c:pt idx="508">
                  <c:v>6.6000000000000008E-3</c:v>
                </c:pt>
                <c:pt idx="509">
                  <c:v>6.6000000000000008E-3</c:v>
                </c:pt>
                <c:pt idx="510">
                  <c:v>6.6000000000000008E-3</c:v>
                </c:pt>
                <c:pt idx="511">
                  <c:v>6.6000000000000008E-3</c:v>
                </c:pt>
                <c:pt idx="512">
                  <c:v>6.6000000000000008E-3</c:v>
                </c:pt>
                <c:pt idx="513">
                  <c:v>6.6000000000000008E-3</c:v>
                </c:pt>
                <c:pt idx="514">
                  <c:v>6.6000000000000008E-3</c:v>
                </c:pt>
                <c:pt idx="515">
                  <c:v>6.6000000000000008E-3</c:v>
                </c:pt>
                <c:pt idx="516">
                  <c:v>6.6000000000000008E-3</c:v>
                </c:pt>
                <c:pt idx="517">
                  <c:v>6.6000000000000008E-3</c:v>
                </c:pt>
                <c:pt idx="518">
                  <c:v>6.6000000000000008E-3</c:v>
                </c:pt>
                <c:pt idx="519">
                  <c:v>6.6000000000000008E-3</c:v>
                </c:pt>
                <c:pt idx="520">
                  <c:v>6.6000000000000008E-3</c:v>
                </c:pt>
                <c:pt idx="521">
                  <c:v>6.6000000000000008E-3</c:v>
                </c:pt>
                <c:pt idx="522">
                  <c:v>6.6000000000000008E-3</c:v>
                </c:pt>
                <c:pt idx="523">
                  <c:v>6.6000000000000008E-3</c:v>
                </c:pt>
                <c:pt idx="524">
                  <c:v>6.6000000000000008E-3</c:v>
                </c:pt>
                <c:pt idx="525">
                  <c:v>6.6000000000000008E-3</c:v>
                </c:pt>
                <c:pt idx="526">
                  <c:v>6.6000000000000008E-3</c:v>
                </c:pt>
                <c:pt idx="527">
                  <c:v>6.6000000000000008E-3</c:v>
                </c:pt>
                <c:pt idx="528">
                  <c:v>6.6000000000000008E-3</c:v>
                </c:pt>
                <c:pt idx="529">
                  <c:v>6.6000000000000008E-3</c:v>
                </c:pt>
                <c:pt idx="530">
                  <c:v>6.6000000000000008E-3</c:v>
                </c:pt>
                <c:pt idx="531">
                  <c:v>6.6000000000000008E-3</c:v>
                </c:pt>
                <c:pt idx="532">
                  <c:v>6.6000000000000008E-3</c:v>
                </c:pt>
                <c:pt idx="533">
                  <c:v>6.6000000000000008E-3</c:v>
                </c:pt>
                <c:pt idx="534">
                  <c:v>6.6000000000000008E-3</c:v>
                </c:pt>
                <c:pt idx="535">
                  <c:v>6.6000000000000008E-3</c:v>
                </c:pt>
                <c:pt idx="536">
                  <c:v>6.6000000000000008E-3</c:v>
                </c:pt>
                <c:pt idx="537">
                  <c:v>6.6000000000000008E-3</c:v>
                </c:pt>
                <c:pt idx="538">
                  <c:v>6.6000000000000008E-3</c:v>
                </c:pt>
                <c:pt idx="539">
                  <c:v>6.6000000000000008E-3</c:v>
                </c:pt>
                <c:pt idx="540">
                  <c:v>6.6000000000000008E-3</c:v>
                </c:pt>
                <c:pt idx="541">
                  <c:v>5.5000000000000005E-3</c:v>
                </c:pt>
                <c:pt idx="542">
                  <c:v>6.6000000000000008E-3</c:v>
                </c:pt>
                <c:pt idx="543">
                  <c:v>6.6000000000000008E-3</c:v>
                </c:pt>
                <c:pt idx="544">
                  <c:v>6.6000000000000008E-3</c:v>
                </c:pt>
                <c:pt idx="545">
                  <c:v>6.6000000000000008E-3</c:v>
                </c:pt>
                <c:pt idx="546">
                  <c:v>6.6000000000000008E-3</c:v>
                </c:pt>
                <c:pt idx="547">
                  <c:v>6.6000000000000008E-3</c:v>
                </c:pt>
                <c:pt idx="548">
                  <c:v>6.6000000000000008E-3</c:v>
                </c:pt>
                <c:pt idx="549">
                  <c:v>6.6000000000000008E-3</c:v>
                </c:pt>
                <c:pt idx="550">
                  <c:v>6.6000000000000008E-3</c:v>
                </c:pt>
                <c:pt idx="551">
                  <c:v>6.6000000000000008E-3</c:v>
                </c:pt>
                <c:pt idx="552">
                  <c:v>5.5000000000000005E-3</c:v>
                </c:pt>
                <c:pt idx="553">
                  <c:v>6.6000000000000008E-3</c:v>
                </c:pt>
                <c:pt idx="554">
                  <c:v>6.6000000000000008E-3</c:v>
                </c:pt>
                <c:pt idx="555">
                  <c:v>0.14520000000000002</c:v>
                </c:pt>
                <c:pt idx="556">
                  <c:v>2.3584000000000005</c:v>
                </c:pt>
                <c:pt idx="557">
                  <c:v>2.8402000000000003</c:v>
                </c:pt>
                <c:pt idx="558">
                  <c:v>2.5894000000000004</c:v>
                </c:pt>
                <c:pt idx="559">
                  <c:v>2.1923000000000004</c:v>
                </c:pt>
                <c:pt idx="560">
                  <c:v>2.0977000000000001</c:v>
                </c:pt>
                <c:pt idx="561">
                  <c:v>2.0416000000000003</c:v>
                </c:pt>
                <c:pt idx="562">
                  <c:v>1.8887000000000003</c:v>
                </c:pt>
                <c:pt idx="563">
                  <c:v>1.7369000000000001</c:v>
                </c:pt>
                <c:pt idx="564">
                  <c:v>1.5433000000000001</c:v>
                </c:pt>
                <c:pt idx="565">
                  <c:v>1.4124000000000001</c:v>
                </c:pt>
                <c:pt idx="566">
                  <c:v>1.2661000000000002</c:v>
                </c:pt>
                <c:pt idx="567">
                  <c:v>0.96250000000000013</c:v>
                </c:pt>
                <c:pt idx="568">
                  <c:v>0.80520000000000003</c:v>
                </c:pt>
                <c:pt idx="569">
                  <c:v>0.8701000000000001</c:v>
                </c:pt>
                <c:pt idx="570">
                  <c:v>1.3277000000000001</c:v>
                </c:pt>
                <c:pt idx="571">
                  <c:v>2.1779999999999999</c:v>
                </c:pt>
                <c:pt idx="572">
                  <c:v>2.4255000000000004</c:v>
                </c:pt>
                <c:pt idx="573">
                  <c:v>2.6664000000000003</c:v>
                </c:pt>
                <c:pt idx="574">
                  <c:v>2.7907000000000002</c:v>
                </c:pt>
                <c:pt idx="575">
                  <c:v>2.7258000000000004</c:v>
                </c:pt>
                <c:pt idx="576">
                  <c:v>2.6015000000000006</c:v>
                </c:pt>
                <c:pt idx="577">
                  <c:v>2.5927000000000002</c:v>
                </c:pt>
                <c:pt idx="578">
                  <c:v>2.3353000000000006</c:v>
                </c:pt>
                <c:pt idx="579">
                  <c:v>2.0504000000000002</c:v>
                </c:pt>
                <c:pt idx="580">
                  <c:v>1.9723000000000002</c:v>
                </c:pt>
                <c:pt idx="581">
                  <c:v>2.1097999999999999</c:v>
                </c:pt>
                <c:pt idx="582">
                  <c:v>2.2880000000000003</c:v>
                </c:pt>
                <c:pt idx="583">
                  <c:v>2.5927000000000002</c:v>
                </c:pt>
                <c:pt idx="584">
                  <c:v>2.6653000000000002</c:v>
                </c:pt>
                <c:pt idx="585">
                  <c:v>2.7819000000000003</c:v>
                </c:pt>
                <c:pt idx="586">
                  <c:v>2.8182</c:v>
                </c:pt>
                <c:pt idx="587">
                  <c:v>2.706</c:v>
                </c:pt>
                <c:pt idx="588">
                  <c:v>2.6939000000000002</c:v>
                </c:pt>
                <c:pt idx="589">
                  <c:v>2.7962000000000002</c:v>
                </c:pt>
                <c:pt idx="590">
                  <c:v>2.5839000000000003</c:v>
                </c:pt>
                <c:pt idx="591">
                  <c:v>2.4607000000000001</c:v>
                </c:pt>
                <c:pt idx="592">
                  <c:v>2.1747000000000001</c:v>
                </c:pt>
                <c:pt idx="593">
                  <c:v>1.8953000000000002</c:v>
                </c:pt>
                <c:pt idx="594">
                  <c:v>1.7149000000000001</c:v>
                </c:pt>
                <c:pt idx="595">
                  <c:v>1.7776000000000003</c:v>
                </c:pt>
                <c:pt idx="596">
                  <c:v>1.7567000000000002</c:v>
                </c:pt>
                <c:pt idx="597">
                  <c:v>1.8568</c:v>
                </c:pt>
                <c:pt idx="598">
                  <c:v>1.9250000000000003</c:v>
                </c:pt>
                <c:pt idx="599">
                  <c:v>2.2572000000000001</c:v>
                </c:pt>
                <c:pt idx="600">
                  <c:v>2.9590000000000001</c:v>
                </c:pt>
                <c:pt idx="601">
                  <c:v>3.1471000000000005</c:v>
                </c:pt>
                <c:pt idx="602">
                  <c:v>3.0866000000000002</c:v>
                </c:pt>
                <c:pt idx="603">
                  <c:v>3.0206000000000004</c:v>
                </c:pt>
                <c:pt idx="604">
                  <c:v>2.9304000000000006</c:v>
                </c:pt>
                <c:pt idx="605">
                  <c:v>2.9843000000000002</c:v>
                </c:pt>
                <c:pt idx="606">
                  <c:v>2.8754</c:v>
                </c:pt>
                <c:pt idx="607">
                  <c:v>2.7511000000000001</c:v>
                </c:pt>
                <c:pt idx="608">
                  <c:v>2.6278999999999999</c:v>
                </c:pt>
                <c:pt idx="609">
                  <c:v>2.4398</c:v>
                </c:pt>
                <c:pt idx="610">
                  <c:v>2.2352000000000003</c:v>
                </c:pt>
                <c:pt idx="611">
                  <c:v>2.0372000000000003</c:v>
                </c:pt>
                <c:pt idx="612">
                  <c:v>1.8920000000000001</c:v>
                </c:pt>
                <c:pt idx="613">
                  <c:v>1.8205000000000002</c:v>
                </c:pt>
                <c:pt idx="614">
                  <c:v>7.7000000000000011E-3</c:v>
                </c:pt>
                <c:pt idx="615">
                  <c:v>7.7000000000000011E-3</c:v>
                </c:pt>
                <c:pt idx="616">
                  <c:v>6.6000000000000008E-3</c:v>
                </c:pt>
                <c:pt idx="617">
                  <c:v>6.6000000000000008E-3</c:v>
                </c:pt>
                <c:pt idx="618">
                  <c:v>0.49390000000000006</c:v>
                </c:pt>
                <c:pt idx="619">
                  <c:v>1.4146000000000001</c:v>
                </c:pt>
                <c:pt idx="620">
                  <c:v>1.5994000000000002</c:v>
                </c:pt>
                <c:pt idx="621">
                  <c:v>1.5158</c:v>
                </c:pt>
                <c:pt idx="622">
                  <c:v>1.5444</c:v>
                </c:pt>
                <c:pt idx="623">
                  <c:v>1.7105000000000001</c:v>
                </c:pt>
                <c:pt idx="624">
                  <c:v>1.8062</c:v>
                </c:pt>
                <c:pt idx="625">
                  <c:v>1.7743000000000002</c:v>
                </c:pt>
                <c:pt idx="626">
                  <c:v>1.7578000000000003</c:v>
                </c:pt>
                <c:pt idx="627">
                  <c:v>1.7138000000000002</c:v>
                </c:pt>
                <c:pt idx="628">
                  <c:v>1.6753</c:v>
                </c:pt>
                <c:pt idx="629">
                  <c:v>1.6467000000000003</c:v>
                </c:pt>
                <c:pt idx="630">
                  <c:v>0.86900000000000011</c:v>
                </c:pt>
                <c:pt idx="631">
                  <c:v>0.92949999999999999</c:v>
                </c:pt>
                <c:pt idx="632">
                  <c:v>1.0054000000000001</c:v>
                </c:pt>
                <c:pt idx="633">
                  <c:v>1.0868</c:v>
                </c:pt>
                <c:pt idx="634">
                  <c:v>0.92510000000000003</c:v>
                </c:pt>
                <c:pt idx="635">
                  <c:v>0.69850000000000012</c:v>
                </c:pt>
                <c:pt idx="636">
                  <c:v>0.60940000000000005</c:v>
                </c:pt>
                <c:pt idx="637">
                  <c:v>0.75900000000000001</c:v>
                </c:pt>
                <c:pt idx="638">
                  <c:v>0.87890000000000013</c:v>
                </c:pt>
                <c:pt idx="639">
                  <c:v>0.94710000000000005</c:v>
                </c:pt>
                <c:pt idx="640">
                  <c:v>0.99660000000000015</c:v>
                </c:pt>
                <c:pt idx="641">
                  <c:v>1.089</c:v>
                </c:pt>
                <c:pt idx="642">
                  <c:v>1.2056000000000002</c:v>
                </c:pt>
                <c:pt idx="643">
                  <c:v>1.2463000000000002</c:v>
                </c:pt>
                <c:pt idx="644">
                  <c:v>1.3651000000000002</c:v>
                </c:pt>
                <c:pt idx="645">
                  <c:v>1.5499000000000001</c:v>
                </c:pt>
                <c:pt idx="646">
                  <c:v>1.7897000000000001</c:v>
                </c:pt>
                <c:pt idx="647">
                  <c:v>2.1164000000000001</c:v>
                </c:pt>
                <c:pt idx="648">
                  <c:v>2.3826000000000001</c:v>
                </c:pt>
                <c:pt idx="649">
                  <c:v>2.6135999999999999</c:v>
                </c:pt>
                <c:pt idx="650">
                  <c:v>2.8292000000000002</c:v>
                </c:pt>
                <c:pt idx="651">
                  <c:v>3.0547000000000004</c:v>
                </c:pt>
                <c:pt idx="652">
                  <c:v>3.2549000000000001</c:v>
                </c:pt>
                <c:pt idx="653">
                  <c:v>3.3451000000000004</c:v>
                </c:pt>
                <c:pt idx="654">
                  <c:v>3.3637999999999999</c:v>
                </c:pt>
                <c:pt idx="655">
                  <c:v>3.4077999999999999</c:v>
                </c:pt>
                <c:pt idx="656">
                  <c:v>3.4540000000000006</c:v>
                </c:pt>
                <c:pt idx="657">
                  <c:v>3.4936000000000003</c:v>
                </c:pt>
                <c:pt idx="658">
                  <c:v>3.5288000000000004</c:v>
                </c:pt>
                <c:pt idx="659">
                  <c:v>3.4474</c:v>
                </c:pt>
                <c:pt idx="660">
                  <c:v>3.4111000000000002</c:v>
                </c:pt>
                <c:pt idx="661">
                  <c:v>3.3902000000000001</c:v>
                </c:pt>
                <c:pt idx="662">
                  <c:v>3.3286000000000002</c:v>
                </c:pt>
                <c:pt idx="663">
                  <c:v>3.2813000000000003</c:v>
                </c:pt>
                <c:pt idx="664">
                  <c:v>3.3044000000000002</c:v>
                </c:pt>
                <c:pt idx="665">
                  <c:v>3.2956000000000003</c:v>
                </c:pt>
                <c:pt idx="666">
                  <c:v>3.3484000000000003</c:v>
                </c:pt>
                <c:pt idx="667">
                  <c:v>3.3462000000000001</c:v>
                </c:pt>
                <c:pt idx="668">
                  <c:v>3.3825000000000003</c:v>
                </c:pt>
                <c:pt idx="669">
                  <c:v>3.3704000000000005</c:v>
                </c:pt>
                <c:pt idx="670">
                  <c:v>3.4650000000000003</c:v>
                </c:pt>
                <c:pt idx="671">
                  <c:v>3.4694000000000003</c:v>
                </c:pt>
                <c:pt idx="672">
                  <c:v>3.5200000000000005</c:v>
                </c:pt>
                <c:pt idx="673">
                  <c:v>3.6025</c:v>
                </c:pt>
                <c:pt idx="674">
                  <c:v>3.6454000000000004</c:v>
                </c:pt>
                <c:pt idx="675">
                  <c:v>3.7410999999999999</c:v>
                </c:pt>
                <c:pt idx="676">
                  <c:v>3.7719</c:v>
                </c:pt>
                <c:pt idx="677">
                  <c:v>3.6168</c:v>
                </c:pt>
                <c:pt idx="678">
                  <c:v>3.7653000000000003</c:v>
                </c:pt>
                <c:pt idx="679">
                  <c:v>3.8643000000000001</c:v>
                </c:pt>
                <c:pt idx="680">
                  <c:v>3.8555000000000001</c:v>
                </c:pt>
                <c:pt idx="681">
                  <c:v>3.8544000000000005</c:v>
                </c:pt>
                <c:pt idx="682">
                  <c:v>3.8104000000000005</c:v>
                </c:pt>
                <c:pt idx="683">
                  <c:v>3.7378000000000005</c:v>
                </c:pt>
                <c:pt idx="684">
                  <c:v>3.6652</c:v>
                </c:pt>
                <c:pt idx="685">
                  <c:v>3.6003000000000003</c:v>
                </c:pt>
                <c:pt idx="686">
                  <c:v>3.4848000000000003</c:v>
                </c:pt>
                <c:pt idx="687">
                  <c:v>3.3033000000000006</c:v>
                </c:pt>
                <c:pt idx="688">
                  <c:v>3.1922000000000006</c:v>
                </c:pt>
                <c:pt idx="689">
                  <c:v>3.1537000000000002</c:v>
                </c:pt>
                <c:pt idx="690">
                  <c:v>3.3231000000000002</c:v>
                </c:pt>
                <c:pt idx="691">
                  <c:v>3.2967</c:v>
                </c:pt>
                <c:pt idx="692">
                  <c:v>3.2615000000000003</c:v>
                </c:pt>
                <c:pt idx="693">
                  <c:v>3.1548000000000003</c:v>
                </c:pt>
                <c:pt idx="694">
                  <c:v>3.1240000000000001</c:v>
                </c:pt>
                <c:pt idx="695">
                  <c:v>3.0470000000000002</c:v>
                </c:pt>
                <c:pt idx="696">
                  <c:v>3.0118</c:v>
                </c:pt>
                <c:pt idx="697">
                  <c:v>2.8622000000000001</c:v>
                </c:pt>
                <c:pt idx="698">
                  <c:v>2.7819000000000003</c:v>
                </c:pt>
                <c:pt idx="699">
                  <c:v>3.0734000000000004</c:v>
                </c:pt>
                <c:pt idx="700">
                  <c:v>2.9326000000000003</c:v>
                </c:pt>
                <c:pt idx="701">
                  <c:v>2.8864000000000005</c:v>
                </c:pt>
                <c:pt idx="702">
                  <c:v>2.9502000000000002</c:v>
                </c:pt>
                <c:pt idx="703">
                  <c:v>2.7236000000000002</c:v>
                </c:pt>
                <c:pt idx="704">
                  <c:v>2.8633000000000006</c:v>
                </c:pt>
                <c:pt idx="705">
                  <c:v>2.8831000000000002</c:v>
                </c:pt>
                <c:pt idx="706">
                  <c:v>2.8765000000000005</c:v>
                </c:pt>
                <c:pt idx="707">
                  <c:v>2.8578000000000001</c:v>
                </c:pt>
                <c:pt idx="708">
                  <c:v>2.8875000000000002</c:v>
                </c:pt>
                <c:pt idx="709">
                  <c:v>2.8248000000000002</c:v>
                </c:pt>
                <c:pt idx="710">
                  <c:v>2.8138000000000001</c:v>
                </c:pt>
                <c:pt idx="711">
                  <c:v>2.7016</c:v>
                </c:pt>
                <c:pt idx="712">
                  <c:v>2.6059000000000005</c:v>
                </c:pt>
                <c:pt idx="713">
                  <c:v>2.5795000000000003</c:v>
                </c:pt>
                <c:pt idx="714">
                  <c:v>2.5366000000000004</c:v>
                </c:pt>
                <c:pt idx="715">
                  <c:v>2.4859999999999998</c:v>
                </c:pt>
                <c:pt idx="716">
                  <c:v>2.5068999999999999</c:v>
                </c:pt>
                <c:pt idx="717">
                  <c:v>2.5024999999999999</c:v>
                </c:pt>
                <c:pt idx="718">
                  <c:v>2.4827000000000004</c:v>
                </c:pt>
                <c:pt idx="719">
                  <c:v>2.4552000000000005</c:v>
                </c:pt>
                <c:pt idx="720">
                  <c:v>2.4211000000000005</c:v>
                </c:pt>
                <c:pt idx="721">
                  <c:v>2.4035000000000002</c:v>
                </c:pt>
                <c:pt idx="722">
                  <c:v>2.3331000000000004</c:v>
                </c:pt>
                <c:pt idx="723">
                  <c:v>2.3232000000000004</c:v>
                </c:pt>
                <c:pt idx="724">
                  <c:v>2.3573</c:v>
                </c:pt>
                <c:pt idx="725">
                  <c:v>2.3815000000000004</c:v>
                </c:pt>
                <c:pt idx="726">
                  <c:v>2.4123000000000001</c:v>
                </c:pt>
                <c:pt idx="727">
                  <c:v>2.3672000000000004</c:v>
                </c:pt>
                <c:pt idx="728">
                  <c:v>2.3957999999999999</c:v>
                </c:pt>
                <c:pt idx="729">
                  <c:v>2.3815000000000004</c:v>
                </c:pt>
                <c:pt idx="730">
                  <c:v>2.4200000000000004</c:v>
                </c:pt>
                <c:pt idx="731">
                  <c:v>2.4144999999999999</c:v>
                </c:pt>
                <c:pt idx="732">
                  <c:v>2.4453</c:v>
                </c:pt>
                <c:pt idx="733">
                  <c:v>2.3892000000000002</c:v>
                </c:pt>
                <c:pt idx="734">
                  <c:v>2.3496000000000001</c:v>
                </c:pt>
                <c:pt idx="735">
                  <c:v>2.3067000000000002</c:v>
                </c:pt>
                <c:pt idx="736">
                  <c:v>2.3342000000000001</c:v>
                </c:pt>
                <c:pt idx="737">
                  <c:v>2.3298000000000001</c:v>
                </c:pt>
                <c:pt idx="738">
                  <c:v>2.3287</c:v>
                </c:pt>
                <c:pt idx="739">
                  <c:v>2.2935000000000003</c:v>
                </c:pt>
                <c:pt idx="740">
                  <c:v>2.2660000000000005</c:v>
                </c:pt>
                <c:pt idx="741">
                  <c:v>2.2505999999999999</c:v>
                </c:pt>
                <c:pt idx="742">
                  <c:v>2.2440000000000002</c:v>
                </c:pt>
                <c:pt idx="743">
                  <c:v>2.2539000000000002</c:v>
                </c:pt>
                <c:pt idx="744">
                  <c:v>2.2363</c:v>
                </c:pt>
                <c:pt idx="745">
                  <c:v>2.2517000000000005</c:v>
                </c:pt>
                <c:pt idx="746">
                  <c:v>2.2451000000000003</c:v>
                </c:pt>
                <c:pt idx="747">
                  <c:v>2.2880000000000003</c:v>
                </c:pt>
                <c:pt idx="748">
                  <c:v>2.3056000000000001</c:v>
                </c:pt>
                <c:pt idx="749">
                  <c:v>2.3287</c:v>
                </c:pt>
                <c:pt idx="750">
                  <c:v>2.2902</c:v>
                </c:pt>
                <c:pt idx="751">
                  <c:v>2.2660000000000005</c:v>
                </c:pt>
                <c:pt idx="752">
                  <c:v>2.2891000000000004</c:v>
                </c:pt>
                <c:pt idx="753">
                  <c:v>2.2517000000000005</c:v>
                </c:pt>
                <c:pt idx="754">
                  <c:v>2.2759</c:v>
                </c:pt>
                <c:pt idx="755">
                  <c:v>2.2495000000000003</c:v>
                </c:pt>
                <c:pt idx="756">
                  <c:v>2.2682000000000002</c:v>
                </c:pt>
                <c:pt idx="757">
                  <c:v>2.2583000000000002</c:v>
                </c:pt>
                <c:pt idx="758">
                  <c:v>2.2836000000000003</c:v>
                </c:pt>
                <c:pt idx="759">
                  <c:v>2.2913000000000006</c:v>
                </c:pt>
                <c:pt idx="760">
                  <c:v>2.3419000000000003</c:v>
                </c:pt>
                <c:pt idx="761">
                  <c:v>2.3782000000000001</c:v>
                </c:pt>
                <c:pt idx="762">
                  <c:v>2.3485</c:v>
                </c:pt>
                <c:pt idx="763">
                  <c:v>2.343</c:v>
                </c:pt>
                <c:pt idx="764">
                  <c:v>2.3639000000000001</c:v>
                </c:pt>
                <c:pt idx="765">
                  <c:v>2.3936000000000002</c:v>
                </c:pt>
                <c:pt idx="766">
                  <c:v>2.3727</c:v>
                </c:pt>
                <c:pt idx="767">
                  <c:v>2.3672000000000004</c:v>
                </c:pt>
                <c:pt idx="768">
                  <c:v>2.4068000000000005</c:v>
                </c:pt>
                <c:pt idx="769">
                  <c:v>2.3704999999999998</c:v>
                </c:pt>
                <c:pt idx="770">
                  <c:v>2.3441000000000001</c:v>
                </c:pt>
                <c:pt idx="771">
                  <c:v>2.3441000000000001</c:v>
                </c:pt>
                <c:pt idx="772">
                  <c:v>2.3254000000000001</c:v>
                </c:pt>
                <c:pt idx="773">
                  <c:v>2.3496000000000001</c:v>
                </c:pt>
                <c:pt idx="774">
                  <c:v>2.3342000000000001</c:v>
                </c:pt>
                <c:pt idx="775">
                  <c:v>2.3177000000000003</c:v>
                </c:pt>
                <c:pt idx="776">
                  <c:v>2.3100000000000005</c:v>
                </c:pt>
                <c:pt idx="777">
                  <c:v>2.2957000000000005</c:v>
                </c:pt>
                <c:pt idx="778">
                  <c:v>2.2704000000000004</c:v>
                </c:pt>
                <c:pt idx="779">
                  <c:v>2.2153999999999998</c:v>
                </c:pt>
                <c:pt idx="780">
                  <c:v>2.1483000000000003</c:v>
                </c:pt>
                <c:pt idx="781">
                  <c:v>2.0811999999999999</c:v>
                </c:pt>
                <c:pt idx="782">
                  <c:v>2.0097</c:v>
                </c:pt>
                <c:pt idx="783">
                  <c:v>2.0185</c:v>
                </c:pt>
                <c:pt idx="784">
                  <c:v>2.0449000000000002</c:v>
                </c:pt>
                <c:pt idx="785">
                  <c:v>2.1769000000000003</c:v>
                </c:pt>
                <c:pt idx="786">
                  <c:v>2.1945000000000001</c:v>
                </c:pt>
                <c:pt idx="787">
                  <c:v>2.2517000000000005</c:v>
                </c:pt>
                <c:pt idx="788">
                  <c:v>2.3012000000000001</c:v>
                </c:pt>
                <c:pt idx="789">
                  <c:v>2.2891000000000004</c:v>
                </c:pt>
                <c:pt idx="790">
                  <c:v>2.3298000000000001</c:v>
                </c:pt>
                <c:pt idx="791">
                  <c:v>2.3573</c:v>
                </c:pt>
                <c:pt idx="792">
                  <c:v>2.3408000000000002</c:v>
                </c:pt>
                <c:pt idx="793">
                  <c:v>2.343</c:v>
                </c:pt>
                <c:pt idx="794">
                  <c:v>2.2473000000000005</c:v>
                </c:pt>
                <c:pt idx="795">
                  <c:v>2.3485</c:v>
                </c:pt>
                <c:pt idx="796">
                  <c:v>2.3716000000000004</c:v>
                </c:pt>
                <c:pt idx="797">
                  <c:v>2.5651999999999999</c:v>
                </c:pt>
                <c:pt idx="798">
                  <c:v>2.8072000000000004</c:v>
                </c:pt>
                <c:pt idx="799">
                  <c:v>2.7632000000000003</c:v>
                </c:pt>
                <c:pt idx="800">
                  <c:v>2.7742</c:v>
                </c:pt>
                <c:pt idx="801">
                  <c:v>2.8094000000000001</c:v>
                </c:pt>
                <c:pt idx="802">
                  <c:v>3.0118</c:v>
                </c:pt>
                <c:pt idx="803">
                  <c:v>2.8468000000000004</c:v>
                </c:pt>
                <c:pt idx="804">
                  <c:v>2.7049000000000003</c:v>
                </c:pt>
                <c:pt idx="805">
                  <c:v>2.5498000000000003</c:v>
                </c:pt>
                <c:pt idx="806">
                  <c:v>2.4673000000000003</c:v>
                </c:pt>
                <c:pt idx="807">
                  <c:v>2.3716000000000004</c:v>
                </c:pt>
                <c:pt idx="808">
                  <c:v>2.2968000000000002</c:v>
                </c:pt>
                <c:pt idx="809">
                  <c:v>2.2242000000000002</c:v>
                </c:pt>
                <c:pt idx="810">
                  <c:v>2.1604000000000001</c:v>
                </c:pt>
                <c:pt idx="811">
                  <c:v>2.1032000000000002</c:v>
                </c:pt>
                <c:pt idx="812">
                  <c:v>2.0955000000000004</c:v>
                </c:pt>
                <c:pt idx="813">
                  <c:v>2.0185</c:v>
                </c:pt>
                <c:pt idx="814">
                  <c:v>1.9789000000000001</c:v>
                </c:pt>
                <c:pt idx="815">
                  <c:v>1.8964000000000001</c:v>
                </c:pt>
                <c:pt idx="816">
                  <c:v>1.8348</c:v>
                </c:pt>
                <c:pt idx="817">
                  <c:v>1.7688000000000001</c:v>
                </c:pt>
                <c:pt idx="818">
                  <c:v>1.7050000000000003</c:v>
                </c:pt>
                <c:pt idx="819">
                  <c:v>1.6896000000000002</c:v>
                </c:pt>
                <c:pt idx="820">
                  <c:v>1.6423000000000003</c:v>
                </c:pt>
                <c:pt idx="821">
                  <c:v>1.6060000000000001</c:v>
                </c:pt>
                <c:pt idx="822">
                  <c:v>1.2265000000000001</c:v>
                </c:pt>
                <c:pt idx="823">
                  <c:v>0.82500000000000007</c:v>
                </c:pt>
                <c:pt idx="824">
                  <c:v>0.63249999999999995</c:v>
                </c:pt>
                <c:pt idx="825">
                  <c:v>0.5302</c:v>
                </c:pt>
                <c:pt idx="826">
                  <c:v>0.2651</c:v>
                </c:pt>
                <c:pt idx="827">
                  <c:v>0.17600000000000002</c:v>
                </c:pt>
                <c:pt idx="828">
                  <c:v>0.16500000000000001</c:v>
                </c:pt>
                <c:pt idx="829">
                  <c:v>0.17600000000000002</c:v>
                </c:pt>
                <c:pt idx="830">
                  <c:v>0.22000000000000003</c:v>
                </c:pt>
                <c:pt idx="831">
                  <c:v>0.26069999999999999</c:v>
                </c:pt>
                <c:pt idx="832">
                  <c:v>0.29810000000000003</c:v>
                </c:pt>
                <c:pt idx="833">
                  <c:v>0.26730000000000004</c:v>
                </c:pt>
                <c:pt idx="834">
                  <c:v>0.24970000000000003</c:v>
                </c:pt>
                <c:pt idx="835">
                  <c:v>0.2266</c:v>
                </c:pt>
                <c:pt idx="836">
                  <c:v>0.20680000000000001</c:v>
                </c:pt>
                <c:pt idx="837">
                  <c:v>5.0600000000000006E-2</c:v>
                </c:pt>
                <c:pt idx="838">
                  <c:v>6.3800000000000009E-2</c:v>
                </c:pt>
                <c:pt idx="839">
                  <c:v>5.5000000000000007E-2</c:v>
                </c:pt>
                <c:pt idx="840">
                  <c:v>4.6200000000000005E-2</c:v>
                </c:pt>
                <c:pt idx="841">
                  <c:v>7.7000000000000011E-3</c:v>
                </c:pt>
                <c:pt idx="842">
                  <c:v>7.7000000000000011E-3</c:v>
                </c:pt>
                <c:pt idx="843">
                  <c:v>6.6000000000000008E-3</c:v>
                </c:pt>
                <c:pt idx="844">
                  <c:v>6.6000000000000008E-3</c:v>
                </c:pt>
                <c:pt idx="845">
                  <c:v>0.30030000000000007</c:v>
                </c:pt>
                <c:pt idx="846">
                  <c:v>0.49940000000000007</c:v>
                </c:pt>
                <c:pt idx="847">
                  <c:v>0.7007000000000001</c:v>
                </c:pt>
                <c:pt idx="848">
                  <c:v>0.89649999999999996</c:v>
                </c:pt>
                <c:pt idx="849">
                  <c:v>1.0505</c:v>
                </c:pt>
                <c:pt idx="850">
                  <c:v>1.2309000000000001</c:v>
                </c:pt>
                <c:pt idx="851">
                  <c:v>1.4542000000000002</c:v>
                </c:pt>
                <c:pt idx="852">
                  <c:v>1.5697000000000001</c:v>
                </c:pt>
                <c:pt idx="853">
                  <c:v>1.6731</c:v>
                </c:pt>
                <c:pt idx="854">
                  <c:v>1.6951000000000001</c:v>
                </c:pt>
                <c:pt idx="855">
                  <c:v>1.5620000000000001</c:v>
                </c:pt>
                <c:pt idx="856">
                  <c:v>1.1924000000000001</c:v>
                </c:pt>
                <c:pt idx="857">
                  <c:v>0.55880000000000007</c:v>
                </c:pt>
                <c:pt idx="858">
                  <c:v>0.6886000000000001</c:v>
                </c:pt>
              </c:numCache>
            </c:numRef>
          </c:xVal>
          <c:yVal>
            <c:numRef>
              <c:f>'Processed Ik'!$C$2:$C$2950</c:f>
              <c:numCache>
                <c:formatCode>General</c:formatCode>
                <c:ptCount val="2949"/>
                <c:pt idx="0">
                  <c:v>-3.8519999999999999</c:v>
                </c:pt>
                <c:pt idx="1">
                  <c:v>-3.92</c:v>
                </c:pt>
                <c:pt idx="2">
                  <c:v>-3.9809999999999999</c:v>
                </c:pt>
                <c:pt idx="3">
                  <c:v>-4.0439999999999996</c:v>
                </c:pt>
                <c:pt idx="4">
                  <c:v>-4.1020000000000003</c:v>
                </c:pt>
                <c:pt idx="5">
                  <c:v>-4.1559999999999997</c:v>
                </c:pt>
                <c:pt idx="6">
                  <c:v>-4.21</c:v>
                </c:pt>
                <c:pt idx="7">
                  <c:v>-4.2670000000000003</c:v>
                </c:pt>
                <c:pt idx="8">
                  <c:v>-4.3220000000000001</c:v>
                </c:pt>
                <c:pt idx="9">
                  <c:v>-4.375</c:v>
                </c:pt>
                <c:pt idx="10">
                  <c:v>-4.4359999999999999</c:v>
                </c:pt>
                <c:pt idx="11">
                  <c:v>-4.4870000000000001</c:v>
                </c:pt>
                <c:pt idx="12">
                  <c:v>-4.5430000000000001</c:v>
                </c:pt>
                <c:pt idx="13">
                  <c:v>-4.6059999999999999</c:v>
                </c:pt>
                <c:pt idx="14">
                  <c:v>-4.6689999999999996</c:v>
                </c:pt>
                <c:pt idx="15">
                  <c:v>-4.7210000000000001</c:v>
                </c:pt>
                <c:pt idx="16">
                  <c:v>-4.7869999999999999</c:v>
                </c:pt>
                <c:pt idx="17">
                  <c:v>-4.8719999999999999</c:v>
                </c:pt>
                <c:pt idx="18">
                  <c:v>-4.97</c:v>
                </c:pt>
                <c:pt idx="19">
                  <c:v>-5.0220000000000002</c:v>
                </c:pt>
                <c:pt idx="20">
                  <c:v>-5.0730000000000004</c:v>
                </c:pt>
                <c:pt idx="21">
                  <c:v>-5.1230000000000002</c:v>
                </c:pt>
                <c:pt idx="22">
                  <c:v>-5.1719999999999997</c:v>
                </c:pt>
                <c:pt idx="23">
                  <c:v>-5.2229999999999999</c:v>
                </c:pt>
                <c:pt idx="24">
                  <c:v>-5.2750000000000004</c:v>
                </c:pt>
                <c:pt idx="25">
                  <c:v>-5.3289999999999997</c:v>
                </c:pt>
                <c:pt idx="26">
                  <c:v>-5.3840000000000003</c:v>
                </c:pt>
                <c:pt idx="27">
                  <c:v>-5.44</c:v>
                </c:pt>
                <c:pt idx="28">
                  <c:v>-5.4960000000000004</c:v>
                </c:pt>
                <c:pt idx="29">
                  <c:v>-5.5510000000000002</c:v>
                </c:pt>
                <c:pt idx="30">
                  <c:v>-5.609</c:v>
                </c:pt>
                <c:pt idx="31">
                  <c:v>-5.6689999999999996</c:v>
                </c:pt>
                <c:pt idx="32">
                  <c:v>-5.734</c:v>
                </c:pt>
                <c:pt idx="33">
                  <c:v>-5.8019999999999996</c:v>
                </c:pt>
                <c:pt idx="34">
                  <c:v>-5.8730000000000002</c:v>
                </c:pt>
                <c:pt idx="35">
                  <c:v>-5.9509999999999996</c:v>
                </c:pt>
                <c:pt idx="36">
                  <c:v>-6.0369999999999999</c:v>
                </c:pt>
                <c:pt idx="37">
                  <c:v>-6.1319999999999997</c:v>
                </c:pt>
                <c:pt idx="38">
                  <c:v>-6.2359999999999998</c:v>
                </c:pt>
                <c:pt idx="39">
                  <c:v>-6.3479999999999999</c:v>
                </c:pt>
                <c:pt idx="40">
                  <c:v>-6.4640000000000004</c:v>
                </c:pt>
                <c:pt idx="41">
                  <c:v>-6.5810000000000004</c:v>
                </c:pt>
                <c:pt idx="42">
                  <c:v>-6.6980000000000004</c:v>
                </c:pt>
                <c:pt idx="43">
                  <c:v>-6.8150000000000004</c:v>
                </c:pt>
                <c:pt idx="44">
                  <c:v>-6.931</c:v>
                </c:pt>
                <c:pt idx="45">
                  <c:v>-7.0469999999999997</c:v>
                </c:pt>
                <c:pt idx="46">
                  <c:v>-7.1619999999999999</c:v>
                </c:pt>
                <c:pt idx="47">
                  <c:v>-7.2770000000000001</c:v>
                </c:pt>
                <c:pt idx="48">
                  <c:v>-7.391</c:v>
                </c:pt>
                <c:pt idx="49">
                  <c:v>-7.5049999999999999</c:v>
                </c:pt>
                <c:pt idx="50">
                  <c:v>-7.6189999999999998</c:v>
                </c:pt>
                <c:pt idx="51">
                  <c:v>-7.7320000000000002</c:v>
                </c:pt>
                <c:pt idx="52">
                  <c:v>-7.843</c:v>
                </c:pt>
                <c:pt idx="53">
                  <c:v>-7.9530000000000003</c:v>
                </c:pt>
                <c:pt idx="54">
                  <c:v>-8.0619999999999994</c:v>
                </c:pt>
                <c:pt idx="55">
                  <c:v>-8.17</c:v>
                </c:pt>
                <c:pt idx="56">
                  <c:v>-8.2680000000000007</c:v>
                </c:pt>
                <c:pt idx="57">
                  <c:v>-8.3450000000000006</c:v>
                </c:pt>
                <c:pt idx="58">
                  <c:v>-8.4</c:v>
                </c:pt>
                <c:pt idx="59">
                  <c:v>-8.4589999999999996</c:v>
                </c:pt>
                <c:pt idx="60">
                  <c:v>-8.5139999999999993</c:v>
                </c:pt>
                <c:pt idx="61">
                  <c:v>-8.5830000000000002</c:v>
                </c:pt>
                <c:pt idx="62">
                  <c:v>-8.6379999999999999</c:v>
                </c:pt>
                <c:pt idx="63">
                  <c:v>-8.7319999999999993</c:v>
                </c:pt>
                <c:pt idx="64">
                  <c:v>-8.7859999999999996</c:v>
                </c:pt>
                <c:pt idx="65">
                  <c:v>-8.843</c:v>
                </c:pt>
                <c:pt idx="66">
                  <c:v>-8.9</c:v>
                </c:pt>
                <c:pt idx="67">
                  <c:v>-8.9499999999999993</c:v>
                </c:pt>
                <c:pt idx="68">
                  <c:v>-8.9979999999999993</c:v>
                </c:pt>
                <c:pt idx="69">
                  <c:v>-9.0950000000000006</c:v>
                </c:pt>
                <c:pt idx="70">
                  <c:v>-9.1479999999999997</c:v>
                </c:pt>
                <c:pt idx="71">
                  <c:v>-9.202</c:v>
                </c:pt>
                <c:pt idx="72">
                  <c:v>-9.2560000000000002</c:v>
                </c:pt>
                <c:pt idx="73">
                  <c:v>-9.3149999999999995</c:v>
                </c:pt>
                <c:pt idx="74">
                  <c:v>-9.3759999999999994</c:v>
                </c:pt>
                <c:pt idx="75">
                  <c:v>-9.44</c:v>
                </c:pt>
                <c:pt idx="76">
                  <c:v>-9.5030000000000001</c:v>
                </c:pt>
                <c:pt idx="77">
                  <c:v>-9.5709999999999997</c:v>
                </c:pt>
                <c:pt idx="78">
                  <c:v>-9.6370000000000005</c:v>
                </c:pt>
                <c:pt idx="79">
                  <c:v>-9.6969999999999992</c:v>
                </c:pt>
                <c:pt idx="80">
                  <c:v>-9.7550000000000008</c:v>
                </c:pt>
                <c:pt idx="81">
                  <c:v>-9.8149999999999995</c:v>
                </c:pt>
                <c:pt idx="82">
                  <c:v>-9.8719999999999999</c:v>
                </c:pt>
                <c:pt idx="83">
                  <c:v>-9.9329999999999998</c:v>
                </c:pt>
                <c:pt idx="84">
                  <c:v>-10.002000000000001</c:v>
                </c:pt>
                <c:pt idx="85">
                  <c:v>-10.074</c:v>
                </c:pt>
                <c:pt idx="86">
                  <c:v>-10.144</c:v>
                </c:pt>
                <c:pt idx="87">
                  <c:v>-10.212999999999999</c:v>
                </c:pt>
                <c:pt idx="88">
                  <c:v>-10.282</c:v>
                </c:pt>
                <c:pt idx="89">
                  <c:v>-10.348000000000001</c:v>
                </c:pt>
                <c:pt idx="90">
                  <c:v>-10.414</c:v>
                </c:pt>
                <c:pt idx="91">
                  <c:v>-10.481</c:v>
                </c:pt>
                <c:pt idx="92">
                  <c:v>-10.548999999999999</c:v>
                </c:pt>
                <c:pt idx="93">
                  <c:v>-10.614000000000001</c:v>
                </c:pt>
                <c:pt idx="94">
                  <c:v>-10.678000000000001</c:v>
                </c:pt>
                <c:pt idx="95">
                  <c:v>-10.742000000000001</c:v>
                </c:pt>
                <c:pt idx="96">
                  <c:v>-10.804</c:v>
                </c:pt>
                <c:pt idx="97">
                  <c:v>-10.865</c:v>
                </c:pt>
                <c:pt idx="98">
                  <c:v>-10.927</c:v>
                </c:pt>
                <c:pt idx="99">
                  <c:v>-10.988</c:v>
                </c:pt>
                <c:pt idx="100">
                  <c:v>-11.05</c:v>
                </c:pt>
                <c:pt idx="101">
                  <c:v>-11.113</c:v>
                </c:pt>
                <c:pt idx="102">
                  <c:v>-11.176</c:v>
                </c:pt>
                <c:pt idx="103">
                  <c:v>-11.239000000000001</c:v>
                </c:pt>
                <c:pt idx="104">
                  <c:v>-11.303000000000001</c:v>
                </c:pt>
                <c:pt idx="105">
                  <c:v>-11.368</c:v>
                </c:pt>
                <c:pt idx="106">
                  <c:v>-11.432</c:v>
                </c:pt>
                <c:pt idx="107">
                  <c:v>-11.494999999999999</c:v>
                </c:pt>
                <c:pt idx="108">
                  <c:v>-11.555</c:v>
                </c:pt>
                <c:pt idx="109">
                  <c:v>-11.612</c:v>
                </c:pt>
                <c:pt idx="110">
                  <c:v>-11.667</c:v>
                </c:pt>
                <c:pt idx="111">
                  <c:v>-11.718</c:v>
                </c:pt>
                <c:pt idx="112">
                  <c:v>-11.768000000000001</c:v>
                </c:pt>
                <c:pt idx="113">
                  <c:v>-11.817</c:v>
                </c:pt>
                <c:pt idx="114">
                  <c:v>-11.865</c:v>
                </c:pt>
                <c:pt idx="115">
                  <c:v>-11.914999999999999</c:v>
                </c:pt>
                <c:pt idx="116">
                  <c:v>-11.964</c:v>
                </c:pt>
                <c:pt idx="117">
                  <c:v>-12.012</c:v>
                </c:pt>
                <c:pt idx="118">
                  <c:v>-12.061999999999999</c:v>
                </c:pt>
                <c:pt idx="119">
                  <c:v>-12.111000000000001</c:v>
                </c:pt>
                <c:pt idx="120">
                  <c:v>-12.206</c:v>
                </c:pt>
                <c:pt idx="121">
                  <c:v>-12.303000000000001</c:v>
                </c:pt>
                <c:pt idx="122">
                  <c:v>-12.353</c:v>
                </c:pt>
                <c:pt idx="123">
                  <c:v>-12.406000000000001</c:v>
                </c:pt>
                <c:pt idx="124">
                  <c:v>-12.464</c:v>
                </c:pt>
                <c:pt idx="125">
                  <c:v>-12.523999999999999</c:v>
                </c:pt>
                <c:pt idx="126">
                  <c:v>-12.586</c:v>
                </c:pt>
                <c:pt idx="127">
                  <c:v>-12.646000000000001</c:v>
                </c:pt>
                <c:pt idx="128">
                  <c:v>-12.702999999999999</c:v>
                </c:pt>
                <c:pt idx="129">
                  <c:v>-12.756</c:v>
                </c:pt>
                <c:pt idx="130">
                  <c:v>-12.848000000000001</c:v>
                </c:pt>
                <c:pt idx="131">
                  <c:v>-12.927</c:v>
                </c:pt>
                <c:pt idx="132">
                  <c:v>-13.000999999999999</c:v>
                </c:pt>
                <c:pt idx="133">
                  <c:v>-13.074999999999999</c:v>
                </c:pt>
                <c:pt idx="134">
                  <c:v>-13.148999999999999</c:v>
                </c:pt>
                <c:pt idx="135">
                  <c:v>-13.221</c:v>
                </c:pt>
                <c:pt idx="136">
                  <c:v>-13.29</c:v>
                </c:pt>
                <c:pt idx="137">
                  <c:v>-13.348000000000001</c:v>
                </c:pt>
                <c:pt idx="138">
                  <c:v>-13.4</c:v>
                </c:pt>
                <c:pt idx="139">
                  <c:v>-13.452</c:v>
                </c:pt>
                <c:pt idx="140">
                  <c:v>-13.516</c:v>
                </c:pt>
                <c:pt idx="141">
                  <c:v>-13.592000000000001</c:v>
                </c:pt>
                <c:pt idx="142">
                  <c:v>-13.667999999999999</c:v>
                </c:pt>
                <c:pt idx="143">
                  <c:v>-13.747999999999999</c:v>
                </c:pt>
                <c:pt idx="144">
                  <c:v>-13.833</c:v>
                </c:pt>
                <c:pt idx="145">
                  <c:v>-13.927</c:v>
                </c:pt>
                <c:pt idx="146">
                  <c:v>-14.026</c:v>
                </c:pt>
                <c:pt idx="147">
                  <c:v>-14.12</c:v>
                </c:pt>
                <c:pt idx="148">
                  <c:v>-14.212999999999999</c:v>
                </c:pt>
                <c:pt idx="149">
                  <c:v>-14.303000000000001</c:v>
                </c:pt>
                <c:pt idx="150">
                  <c:v>-14.387</c:v>
                </c:pt>
                <c:pt idx="151">
                  <c:v>-14.468</c:v>
                </c:pt>
                <c:pt idx="152">
                  <c:v>-14.552</c:v>
                </c:pt>
                <c:pt idx="153">
                  <c:v>-14.638</c:v>
                </c:pt>
                <c:pt idx="154">
                  <c:v>-14.73</c:v>
                </c:pt>
                <c:pt idx="155">
                  <c:v>-14.826000000000001</c:v>
                </c:pt>
                <c:pt idx="156">
                  <c:v>-14.913</c:v>
                </c:pt>
                <c:pt idx="157">
                  <c:v>-14.983000000000001</c:v>
                </c:pt>
                <c:pt idx="158">
                  <c:v>-15.055</c:v>
                </c:pt>
                <c:pt idx="159">
                  <c:v>-15.132</c:v>
                </c:pt>
                <c:pt idx="160">
                  <c:v>-15.206</c:v>
                </c:pt>
                <c:pt idx="161">
                  <c:v>-15.273999999999999</c:v>
                </c:pt>
                <c:pt idx="162">
                  <c:v>-15.337999999999999</c:v>
                </c:pt>
                <c:pt idx="163">
                  <c:v>-15.398999999999999</c:v>
                </c:pt>
                <c:pt idx="164">
                  <c:v>-15.459</c:v>
                </c:pt>
                <c:pt idx="165">
                  <c:v>-15.521000000000001</c:v>
                </c:pt>
                <c:pt idx="166">
                  <c:v>-15.585000000000001</c:v>
                </c:pt>
                <c:pt idx="167">
                  <c:v>-15.654999999999999</c:v>
                </c:pt>
                <c:pt idx="168">
                  <c:v>-15.731</c:v>
                </c:pt>
                <c:pt idx="169">
                  <c:v>-15.81</c:v>
                </c:pt>
                <c:pt idx="170">
                  <c:v>-15.882999999999999</c:v>
                </c:pt>
                <c:pt idx="171">
                  <c:v>-15.951000000000001</c:v>
                </c:pt>
                <c:pt idx="172">
                  <c:v>-16.018999999999998</c:v>
                </c:pt>
                <c:pt idx="173">
                  <c:v>-16.091000000000001</c:v>
                </c:pt>
                <c:pt idx="174">
                  <c:v>-16.170000000000002</c:v>
                </c:pt>
                <c:pt idx="175">
                  <c:v>-16.259</c:v>
                </c:pt>
                <c:pt idx="176">
                  <c:v>-16.344999999999999</c:v>
                </c:pt>
                <c:pt idx="177">
                  <c:v>-16.428000000000001</c:v>
                </c:pt>
                <c:pt idx="178">
                  <c:v>-16.515000000000001</c:v>
                </c:pt>
                <c:pt idx="179">
                  <c:v>-16.608000000000001</c:v>
                </c:pt>
                <c:pt idx="180">
                  <c:v>-16.706</c:v>
                </c:pt>
                <c:pt idx="181">
                  <c:v>-16.802</c:v>
                </c:pt>
                <c:pt idx="182">
                  <c:v>-16.891999999999999</c:v>
                </c:pt>
                <c:pt idx="183">
                  <c:v>-16.98</c:v>
                </c:pt>
                <c:pt idx="184">
                  <c:v>-17.079999999999998</c:v>
                </c:pt>
                <c:pt idx="185">
                  <c:v>-17.135000000000002</c:v>
                </c:pt>
                <c:pt idx="186">
                  <c:v>-17.190000000000001</c:v>
                </c:pt>
                <c:pt idx="187">
                  <c:v>-17.245000000000001</c:v>
                </c:pt>
                <c:pt idx="188">
                  <c:v>-17.297999999999998</c:v>
                </c:pt>
                <c:pt idx="189">
                  <c:v>-17.396000000000001</c:v>
                </c:pt>
                <c:pt idx="190">
                  <c:v>-17.492000000000001</c:v>
                </c:pt>
                <c:pt idx="191">
                  <c:v>-17.581</c:v>
                </c:pt>
                <c:pt idx="192">
                  <c:v>-17.661000000000001</c:v>
                </c:pt>
                <c:pt idx="193">
                  <c:v>-17.739000000000001</c:v>
                </c:pt>
                <c:pt idx="194">
                  <c:v>-17.817</c:v>
                </c:pt>
                <c:pt idx="195">
                  <c:v>-17.896999999999998</c:v>
                </c:pt>
                <c:pt idx="196">
                  <c:v>-17.978000000000002</c:v>
                </c:pt>
                <c:pt idx="197">
                  <c:v>-18.058</c:v>
                </c:pt>
                <c:pt idx="198">
                  <c:v>-18.137</c:v>
                </c:pt>
                <c:pt idx="199">
                  <c:v>-18.216999999999999</c:v>
                </c:pt>
                <c:pt idx="200">
                  <c:v>-18.292999999999999</c:v>
                </c:pt>
                <c:pt idx="201">
                  <c:v>-18.347000000000001</c:v>
                </c:pt>
                <c:pt idx="202">
                  <c:v>-18.399999999999999</c:v>
                </c:pt>
                <c:pt idx="203">
                  <c:v>-18.452000000000002</c:v>
                </c:pt>
                <c:pt idx="204">
                  <c:v>-18.513000000000002</c:v>
                </c:pt>
                <c:pt idx="205">
                  <c:v>-18.579999999999998</c:v>
                </c:pt>
                <c:pt idx="206">
                  <c:v>-18.655999999999999</c:v>
                </c:pt>
                <c:pt idx="207">
                  <c:v>-18.733000000000001</c:v>
                </c:pt>
                <c:pt idx="208">
                  <c:v>-18.809999999999999</c:v>
                </c:pt>
                <c:pt idx="209">
                  <c:v>-18.893000000000001</c:v>
                </c:pt>
                <c:pt idx="210">
                  <c:v>-18.978999999999999</c:v>
                </c:pt>
                <c:pt idx="211">
                  <c:v>-19.065000000000001</c:v>
                </c:pt>
                <c:pt idx="212">
                  <c:v>-19.143999999999998</c:v>
                </c:pt>
                <c:pt idx="213">
                  <c:v>-19.216999999999999</c:v>
                </c:pt>
                <c:pt idx="214">
                  <c:v>-19.297999999999998</c:v>
                </c:pt>
                <c:pt idx="215">
                  <c:v>-19.395</c:v>
                </c:pt>
                <c:pt idx="216">
                  <c:v>-19.449000000000002</c:v>
                </c:pt>
                <c:pt idx="217">
                  <c:v>-19.503</c:v>
                </c:pt>
                <c:pt idx="218">
                  <c:v>-19.558</c:v>
                </c:pt>
                <c:pt idx="219">
                  <c:v>-19.61</c:v>
                </c:pt>
                <c:pt idx="220">
                  <c:v>-19.704999999999998</c:v>
                </c:pt>
                <c:pt idx="221">
                  <c:v>-19.789000000000001</c:v>
                </c:pt>
                <c:pt idx="222">
                  <c:v>-19.864000000000001</c:v>
                </c:pt>
                <c:pt idx="223">
                  <c:v>-19.934000000000001</c:v>
                </c:pt>
                <c:pt idx="224">
                  <c:v>-20.004999999999999</c:v>
                </c:pt>
                <c:pt idx="225">
                  <c:v>-20.077000000000002</c:v>
                </c:pt>
                <c:pt idx="226">
                  <c:v>-20.149000000000001</c:v>
                </c:pt>
                <c:pt idx="227">
                  <c:v>-20.22</c:v>
                </c:pt>
                <c:pt idx="228">
                  <c:v>-20.289000000000001</c:v>
                </c:pt>
                <c:pt idx="229">
                  <c:v>-20.355</c:v>
                </c:pt>
                <c:pt idx="230">
                  <c:v>-20.417999999999999</c:v>
                </c:pt>
                <c:pt idx="231">
                  <c:v>-20.477</c:v>
                </c:pt>
                <c:pt idx="232">
                  <c:v>-20.533999999999999</c:v>
                </c:pt>
                <c:pt idx="233">
                  <c:v>-20.591999999999999</c:v>
                </c:pt>
                <c:pt idx="234">
                  <c:v>-20.648</c:v>
                </c:pt>
                <c:pt idx="235">
                  <c:v>-20.702999999999999</c:v>
                </c:pt>
                <c:pt idx="236">
                  <c:v>-20.753</c:v>
                </c:pt>
                <c:pt idx="237">
                  <c:v>-20.823</c:v>
                </c:pt>
                <c:pt idx="238">
                  <c:v>-20.895</c:v>
                </c:pt>
                <c:pt idx="239">
                  <c:v>-20.945</c:v>
                </c:pt>
                <c:pt idx="240">
                  <c:v>-20.995999999999999</c:v>
                </c:pt>
                <c:pt idx="241">
                  <c:v>-21.047999999999998</c:v>
                </c:pt>
                <c:pt idx="242">
                  <c:v>-21.097999999999999</c:v>
                </c:pt>
                <c:pt idx="243">
                  <c:v>-21.169</c:v>
                </c:pt>
                <c:pt idx="244">
                  <c:v>-21.236000000000001</c:v>
                </c:pt>
                <c:pt idx="245">
                  <c:v>-21.303000000000001</c:v>
                </c:pt>
                <c:pt idx="246">
                  <c:v>-21.373000000000001</c:v>
                </c:pt>
                <c:pt idx="247">
                  <c:v>-21.433</c:v>
                </c:pt>
                <c:pt idx="248">
                  <c:v>-21.486000000000001</c:v>
                </c:pt>
                <c:pt idx="249">
                  <c:v>-21.552</c:v>
                </c:pt>
                <c:pt idx="250">
                  <c:v>-21.62</c:v>
                </c:pt>
                <c:pt idx="251">
                  <c:v>-21.686</c:v>
                </c:pt>
                <c:pt idx="252">
                  <c:v>-21.757000000000001</c:v>
                </c:pt>
                <c:pt idx="253">
                  <c:v>-21.811</c:v>
                </c:pt>
                <c:pt idx="254">
                  <c:v>-21.866</c:v>
                </c:pt>
                <c:pt idx="255">
                  <c:v>-21.92</c:v>
                </c:pt>
                <c:pt idx="256">
                  <c:v>-21.974</c:v>
                </c:pt>
                <c:pt idx="257">
                  <c:v>-22.026</c:v>
                </c:pt>
                <c:pt idx="258">
                  <c:v>-22.076000000000001</c:v>
                </c:pt>
                <c:pt idx="259">
                  <c:v>-22.146000000000001</c:v>
                </c:pt>
                <c:pt idx="260">
                  <c:v>-22.219000000000001</c:v>
                </c:pt>
                <c:pt idx="261">
                  <c:v>-22.271999999999998</c:v>
                </c:pt>
                <c:pt idx="262">
                  <c:v>-22.321999999999999</c:v>
                </c:pt>
                <c:pt idx="263">
                  <c:v>-22.370999999999999</c:v>
                </c:pt>
                <c:pt idx="264">
                  <c:v>-22.422000000000001</c:v>
                </c:pt>
                <c:pt idx="265">
                  <c:v>-22.475000000000001</c:v>
                </c:pt>
                <c:pt idx="266">
                  <c:v>-22.527999999999999</c:v>
                </c:pt>
                <c:pt idx="267">
                  <c:v>-22.581</c:v>
                </c:pt>
                <c:pt idx="268">
                  <c:v>-22.632999999999999</c:v>
                </c:pt>
                <c:pt idx="269">
                  <c:v>-22.684999999999999</c:v>
                </c:pt>
                <c:pt idx="270">
                  <c:v>-22.736999999999998</c:v>
                </c:pt>
                <c:pt idx="271">
                  <c:v>-22.786999999999999</c:v>
                </c:pt>
                <c:pt idx="272">
                  <c:v>-22.861999999999998</c:v>
                </c:pt>
                <c:pt idx="273">
                  <c:v>-22.917999999999999</c:v>
                </c:pt>
                <c:pt idx="274">
                  <c:v>-22.978999999999999</c:v>
                </c:pt>
                <c:pt idx="275">
                  <c:v>-23.039000000000001</c:v>
                </c:pt>
                <c:pt idx="276">
                  <c:v>-23.097000000000001</c:v>
                </c:pt>
                <c:pt idx="277">
                  <c:v>-23.152999999999999</c:v>
                </c:pt>
                <c:pt idx="278">
                  <c:v>-23.204999999999998</c:v>
                </c:pt>
                <c:pt idx="279">
                  <c:v>-23.274999999999999</c:v>
                </c:pt>
                <c:pt idx="280">
                  <c:v>-23.338999999999999</c:v>
                </c:pt>
                <c:pt idx="281">
                  <c:v>-23.4</c:v>
                </c:pt>
                <c:pt idx="282">
                  <c:v>-23.472999999999999</c:v>
                </c:pt>
                <c:pt idx="283">
                  <c:v>-23.545000000000002</c:v>
                </c:pt>
                <c:pt idx="284">
                  <c:v>-23.614999999999998</c:v>
                </c:pt>
                <c:pt idx="285">
                  <c:v>-23.664999999999999</c:v>
                </c:pt>
                <c:pt idx="286">
                  <c:v>-23.716999999999999</c:v>
                </c:pt>
                <c:pt idx="287">
                  <c:v>-23.792999999999999</c:v>
                </c:pt>
                <c:pt idx="288">
                  <c:v>-23.844999999999999</c:v>
                </c:pt>
                <c:pt idx="289">
                  <c:v>-23.902000000000001</c:v>
                </c:pt>
                <c:pt idx="290">
                  <c:v>-23.957000000000001</c:v>
                </c:pt>
                <c:pt idx="291">
                  <c:v>-24.007000000000001</c:v>
                </c:pt>
                <c:pt idx="292">
                  <c:v>-24.081</c:v>
                </c:pt>
                <c:pt idx="293">
                  <c:v>-24.132999999999999</c:v>
                </c:pt>
                <c:pt idx="294">
                  <c:v>-24.184000000000001</c:v>
                </c:pt>
                <c:pt idx="295">
                  <c:v>-24.257999999999999</c:v>
                </c:pt>
                <c:pt idx="296">
                  <c:v>-24.31</c:v>
                </c:pt>
                <c:pt idx="297">
                  <c:v>-24.366</c:v>
                </c:pt>
                <c:pt idx="298">
                  <c:v>-24.427</c:v>
                </c:pt>
                <c:pt idx="299">
                  <c:v>-24.486999999999998</c:v>
                </c:pt>
                <c:pt idx="300">
                  <c:v>-24.542999999999999</c:v>
                </c:pt>
                <c:pt idx="301">
                  <c:v>-24.6</c:v>
                </c:pt>
                <c:pt idx="302">
                  <c:v>-24.658999999999999</c:v>
                </c:pt>
                <c:pt idx="303">
                  <c:v>-24.721</c:v>
                </c:pt>
                <c:pt idx="304">
                  <c:v>-24.78</c:v>
                </c:pt>
                <c:pt idx="305">
                  <c:v>-24.834</c:v>
                </c:pt>
                <c:pt idx="306">
                  <c:v>-24.884</c:v>
                </c:pt>
                <c:pt idx="307">
                  <c:v>-24.937999999999999</c:v>
                </c:pt>
                <c:pt idx="308">
                  <c:v>-24.998000000000001</c:v>
                </c:pt>
                <c:pt idx="309">
                  <c:v>-25.062000000000001</c:v>
                </c:pt>
                <c:pt idx="310">
                  <c:v>-25.131</c:v>
                </c:pt>
                <c:pt idx="311">
                  <c:v>-25.204000000000001</c:v>
                </c:pt>
                <c:pt idx="312">
                  <c:v>-25.277000000000001</c:v>
                </c:pt>
                <c:pt idx="313">
                  <c:v>-25.349</c:v>
                </c:pt>
                <c:pt idx="314">
                  <c:v>-25.423999999999999</c:v>
                </c:pt>
                <c:pt idx="315">
                  <c:v>-25.498999999999999</c:v>
                </c:pt>
                <c:pt idx="316">
                  <c:v>-25.571999999999999</c:v>
                </c:pt>
                <c:pt idx="317">
                  <c:v>-25.646000000000001</c:v>
                </c:pt>
                <c:pt idx="318">
                  <c:v>-25.716000000000001</c:v>
                </c:pt>
                <c:pt idx="319">
                  <c:v>-25.780999999999999</c:v>
                </c:pt>
                <c:pt idx="320">
                  <c:v>-25.844999999999999</c:v>
                </c:pt>
                <c:pt idx="321">
                  <c:v>-25.911000000000001</c:v>
                </c:pt>
                <c:pt idx="322">
                  <c:v>-25.98</c:v>
                </c:pt>
                <c:pt idx="323">
                  <c:v>-26.05</c:v>
                </c:pt>
                <c:pt idx="324">
                  <c:v>-26.114999999999998</c:v>
                </c:pt>
                <c:pt idx="325">
                  <c:v>-26.177</c:v>
                </c:pt>
                <c:pt idx="326">
                  <c:v>-26.245999999999999</c:v>
                </c:pt>
                <c:pt idx="327">
                  <c:v>-26.321000000000002</c:v>
                </c:pt>
                <c:pt idx="328">
                  <c:v>-26.402000000000001</c:v>
                </c:pt>
                <c:pt idx="329">
                  <c:v>-26.491</c:v>
                </c:pt>
                <c:pt idx="330">
                  <c:v>-26.542000000000002</c:v>
                </c:pt>
                <c:pt idx="331">
                  <c:v>-26.593</c:v>
                </c:pt>
                <c:pt idx="332">
                  <c:v>-26.687999999999999</c:v>
                </c:pt>
                <c:pt idx="333">
                  <c:v>-26.771000000000001</c:v>
                </c:pt>
                <c:pt idx="334">
                  <c:v>-26.844000000000001</c:v>
                </c:pt>
                <c:pt idx="335">
                  <c:v>-26.914999999999999</c:v>
                </c:pt>
                <c:pt idx="336">
                  <c:v>-26.989000000000001</c:v>
                </c:pt>
                <c:pt idx="337">
                  <c:v>-27.062000000000001</c:v>
                </c:pt>
                <c:pt idx="338">
                  <c:v>-27.126999999999999</c:v>
                </c:pt>
                <c:pt idx="339">
                  <c:v>-27.187000000000001</c:v>
                </c:pt>
                <c:pt idx="340">
                  <c:v>-27.245000000000001</c:v>
                </c:pt>
                <c:pt idx="341">
                  <c:v>-27.303000000000001</c:v>
                </c:pt>
                <c:pt idx="342">
                  <c:v>-27.361999999999998</c:v>
                </c:pt>
                <c:pt idx="343">
                  <c:v>-27.422999999999998</c:v>
                </c:pt>
                <c:pt idx="344">
                  <c:v>-27.486000000000001</c:v>
                </c:pt>
                <c:pt idx="345">
                  <c:v>-27.548999999999999</c:v>
                </c:pt>
                <c:pt idx="346">
                  <c:v>-27.605</c:v>
                </c:pt>
                <c:pt idx="347">
                  <c:v>-27.669</c:v>
                </c:pt>
                <c:pt idx="348">
                  <c:v>-27.728999999999999</c:v>
                </c:pt>
                <c:pt idx="349">
                  <c:v>-27.792000000000002</c:v>
                </c:pt>
                <c:pt idx="350">
                  <c:v>-27.859000000000002</c:v>
                </c:pt>
                <c:pt idx="351">
                  <c:v>-27.928000000000001</c:v>
                </c:pt>
                <c:pt idx="352">
                  <c:v>-27.995000000000001</c:v>
                </c:pt>
                <c:pt idx="353">
                  <c:v>-28.068000000000001</c:v>
                </c:pt>
                <c:pt idx="354">
                  <c:v>-28.140999999999998</c:v>
                </c:pt>
                <c:pt idx="355">
                  <c:v>-28.210999999999999</c:v>
                </c:pt>
                <c:pt idx="356">
                  <c:v>-28.279</c:v>
                </c:pt>
                <c:pt idx="357">
                  <c:v>-28.34</c:v>
                </c:pt>
                <c:pt idx="358">
                  <c:v>-28.396999999999998</c:v>
                </c:pt>
                <c:pt idx="359">
                  <c:v>-28.45</c:v>
                </c:pt>
                <c:pt idx="360">
                  <c:v>-28.51</c:v>
                </c:pt>
                <c:pt idx="361">
                  <c:v>-28.568999999999999</c:v>
                </c:pt>
                <c:pt idx="362">
                  <c:v>-28.632000000000001</c:v>
                </c:pt>
                <c:pt idx="363">
                  <c:v>-28.704999999999998</c:v>
                </c:pt>
                <c:pt idx="364">
                  <c:v>-28.777999999999999</c:v>
                </c:pt>
                <c:pt idx="365">
                  <c:v>-28.832999999999998</c:v>
                </c:pt>
                <c:pt idx="366">
                  <c:v>-28.893999999999998</c:v>
                </c:pt>
                <c:pt idx="367">
                  <c:v>-28.954000000000001</c:v>
                </c:pt>
                <c:pt idx="368">
                  <c:v>-29.015000000000001</c:v>
                </c:pt>
                <c:pt idx="369">
                  <c:v>-29.077999999999999</c:v>
                </c:pt>
                <c:pt idx="370">
                  <c:v>-29.140999999999998</c:v>
                </c:pt>
                <c:pt idx="371">
                  <c:v>-29.202999999999999</c:v>
                </c:pt>
                <c:pt idx="372">
                  <c:v>-29.266999999999999</c:v>
                </c:pt>
                <c:pt idx="373">
                  <c:v>-29.334</c:v>
                </c:pt>
                <c:pt idx="374">
                  <c:v>-29.399000000000001</c:v>
                </c:pt>
                <c:pt idx="375">
                  <c:v>-29.46</c:v>
                </c:pt>
                <c:pt idx="376">
                  <c:v>-29.518999999999998</c:v>
                </c:pt>
                <c:pt idx="377">
                  <c:v>-29.576000000000001</c:v>
                </c:pt>
                <c:pt idx="378">
                  <c:v>-29.63</c:v>
                </c:pt>
                <c:pt idx="379">
                  <c:v>-29.702999999999999</c:v>
                </c:pt>
                <c:pt idx="380">
                  <c:v>-29.777999999999999</c:v>
                </c:pt>
                <c:pt idx="381">
                  <c:v>-29.834</c:v>
                </c:pt>
                <c:pt idx="382">
                  <c:v>-29.891999999999999</c:v>
                </c:pt>
                <c:pt idx="383">
                  <c:v>-29.952999999999999</c:v>
                </c:pt>
                <c:pt idx="384">
                  <c:v>-30.012</c:v>
                </c:pt>
                <c:pt idx="385">
                  <c:v>-30.067</c:v>
                </c:pt>
                <c:pt idx="386">
                  <c:v>-30.122</c:v>
                </c:pt>
                <c:pt idx="387">
                  <c:v>-30.177</c:v>
                </c:pt>
                <c:pt idx="388">
                  <c:v>-30.239000000000001</c:v>
                </c:pt>
                <c:pt idx="389">
                  <c:v>-30.303000000000001</c:v>
                </c:pt>
                <c:pt idx="390">
                  <c:v>-30.364000000000001</c:v>
                </c:pt>
                <c:pt idx="391">
                  <c:v>-30.416</c:v>
                </c:pt>
                <c:pt idx="392">
                  <c:v>-30.484000000000002</c:v>
                </c:pt>
                <c:pt idx="393">
                  <c:v>-30.533999999999999</c:v>
                </c:pt>
                <c:pt idx="394">
                  <c:v>-30.59</c:v>
                </c:pt>
                <c:pt idx="395">
                  <c:v>-30.643000000000001</c:v>
                </c:pt>
                <c:pt idx="396">
                  <c:v>-30.693999999999999</c:v>
                </c:pt>
                <c:pt idx="397">
                  <c:v>-30.744</c:v>
                </c:pt>
                <c:pt idx="398">
                  <c:v>-30.797999999999998</c:v>
                </c:pt>
                <c:pt idx="399">
                  <c:v>-30.858000000000001</c:v>
                </c:pt>
                <c:pt idx="400">
                  <c:v>-30.920999999999999</c:v>
                </c:pt>
                <c:pt idx="401">
                  <c:v>-30.983000000000001</c:v>
                </c:pt>
                <c:pt idx="402">
                  <c:v>-31.042999999999999</c:v>
                </c:pt>
                <c:pt idx="403">
                  <c:v>-31.100999999999999</c:v>
                </c:pt>
                <c:pt idx="404">
                  <c:v>-31.158999999999999</c:v>
                </c:pt>
                <c:pt idx="405">
                  <c:v>-31.22</c:v>
                </c:pt>
                <c:pt idx="406">
                  <c:v>-31.28</c:v>
                </c:pt>
                <c:pt idx="407">
                  <c:v>-31.337</c:v>
                </c:pt>
                <c:pt idx="408">
                  <c:v>-31.393000000000001</c:v>
                </c:pt>
                <c:pt idx="409">
                  <c:v>-31.451000000000001</c:v>
                </c:pt>
                <c:pt idx="410">
                  <c:v>-31.512</c:v>
                </c:pt>
                <c:pt idx="411">
                  <c:v>-31.573</c:v>
                </c:pt>
                <c:pt idx="412">
                  <c:v>-31.634</c:v>
                </c:pt>
                <c:pt idx="413">
                  <c:v>-31.696000000000002</c:v>
                </c:pt>
                <c:pt idx="414">
                  <c:v>-31.757000000000001</c:v>
                </c:pt>
                <c:pt idx="415">
                  <c:v>-31.817</c:v>
                </c:pt>
                <c:pt idx="416">
                  <c:v>-31.873999999999999</c:v>
                </c:pt>
                <c:pt idx="417">
                  <c:v>-31.934000000000001</c:v>
                </c:pt>
                <c:pt idx="418">
                  <c:v>-31.998000000000001</c:v>
                </c:pt>
                <c:pt idx="419">
                  <c:v>-32.063000000000002</c:v>
                </c:pt>
                <c:pt idx="420">
                  <c:v>-32.125999999999998</c:v>
                </c:pt>
                <c:pt idx="421">
                  <c:v>-32.186999999999998</c:v>
                </c:pt>
                <c:pt idx="422">
                  <c:v>-32.244</c:v>
                </c:pt>
                <c:pt idx="423">
                  <c:v>-32.298999999999999</c:v>
                </c:pt>
                <c:pt idx="424">
                  <c:v>-32.353000000000002</c:v>
                </c:pt>
                <c:pt idx="425">
                  <c:v>-32.408000000000001</c:v>
                </c:pt>
                <c:pt idx="426">
                  <c:v>-32.462000000000003</c:v>
                </c:pt>
                <c:pt idx="427">
                  <c:v>-32.514000000000003</c:v>
                </c:pt>
                <c:pt idx="428">
                  <c:v>-32.566000000000003</c:v>
                </c:pt>
                <c:pt idx="429">
                  <c:v>-32.619999999999997</c:v>
                </c:pt>
                <c:pt idx="430">
                  <c:v>-32.677999999999997</c:v>
                </c:pt>
                <c:pt idx="431">
                  <c:v>-32.738</c:v>
                </c:pt>
                <c:pt idx="432">
                  <c:v>-32.796999999999997</c:v>
                </c:pt>
                <c:pt idx="433">
                  <c:v>-32.853999999999999</c:v>
                </c:pt>
                <c:pt idx="434">
                  <c:v>-32.909999999999997</c:v>
                </c:pt>
                <c:pt idx="435">
                  <c:v>-32.968000000000004</c:v>
                </c:pt>
                <c:pt idx="436">
                  <c:v>-33.031999999999996</c:v>
                </c:pt>
                <c:pt idx="437">
                  <c:v>-33.1</c:v>
                </c:pt>
                <c:pt idx="438">
                  <c:v>-33.161000000000001</c:v>
                </c:pt>
                <c:pt idx="439">
                  <c:v>-33.231999999999999</c:v>
                </c:pt>
                <c:pt idx="440">
                  <c:v>-33.295999999999999</c:v>
                </c:pt>
                <c:pt idx="441">
                  <c:v>-33.35</c:v>
                </c:pt>
                <c:pt idx="442">
                  <c:v>-33.4</c:v>
                </c:pt>
                <c:pt idx="443">
                  <c:v>-33.450000000000003</c:v>
                </c:pt>
                <c:pt idx="444">
                  <c:v>-33.521000000000001</c:v>
                </c:pt>
                <c:pt idx="445">
                  <c:v>-33.58</c:v>
                </c:pt>
                <c:pt idx="446">
                  <c:v>-33.642000000000003</c:v>
                </c:pt>
                <c:pt idx="447">
                  <c:v>-33.706000000000003</c:v>
                </c:pt>
                <c:pt idx="448">
                  <c:v>-33.773000000000003</c:v>
                </c:pt>
                <c:pt idx="449">
                  <c:v>-33.841000000000001</c:v>
                </c:pt>
                <c:pt idx="450">
                  <c:v>-33.909999999999997</c:v>
                </c:pt>
                <c:pt idx="451">
                  <c:v>-33.984000000000002</c:v>
                </c:pt>
                <c:pt idx="452">
                  <c:v>-34.064</c:v>
                </c:pt>
                <c:pt idx="453">
                  <c:v>-34.143000000000001</c:v>
                </c:pt>
                <c:pt idx="454">
                  <c:v>-34.21</c:v>
                </c:pt>
                <c:pt idx="455">
                  <c:v>-34.271000000000001</c:v>
                </c:pt>
                <c:pt idx="456">
                  <c:v>-34.335999999999999</c:v>
                </c:pt>
                <c:pt idx="457">
                  <c:v>-34.408999999999999</c:v>
                </c:pt>
                <c:pt idx="458">
                  <c:v>-34.484000000000002</c:v>
                </c:pt>
                <c:pt idx="459">
                  <c:v>-34.552999999999997</c:v>
                </c:pt>
                <c:pt idx="460">
                  <c:v>-34.616999999999997</c:v>
                </c:pt>
                <c:pt idx="461">
                  <c:v>-34.682000000000002</c:v>
                </c:pt>
                <c:pt idx="462">
                  <c:v>-34.746000000000002</c:v>
                </c:pt>
                <c:pt idx="463">
                  <c:v>-34.807000000000002</c:v>
                </c:pt>
                <c:pt idx="464">
                  <c:v>-34.862000000000002</c:v>
                </c:pt>
                <c:pt idx="465">
                  <c:v>-34.917000000000002</c:v>
                </c:pt>
                <c:pt idx="466">
                  <c:v>-34.975999999999999</c:v>
                </c:pt>
                <c:pt idx="467">
                  <c:v>-35.036999999999999</c:v>
                </c:pt>
                <c:pt idx="468">
                  <c:v>-35.100999999999999</c:v>
                </c:pt>
                <c:pt idx="469">
                  <c:v>-35.161999999999999</c:v>
                </c:pt>
                <c:pt idx="470">
                  <c:v>-35.216000000000001</c:v>
                </c:pt>
                <c:pt idx="471">
                  <c:v>-35.268000000000001</c:v>
                </c:pt>
                <c:pt idx="472">
                  <c:v>-35.320999999999998</c:v>
                </c:pt>
                <c:pt idx="473">
                  <c:v>-35.375999999999998</c:v>
                </c:pt>
                <c:pt idx="474">
                  <c:v>-35.430999999999997</c:v>
                </c:pt>
                <c:pt idx="475">
                  <c:v>-35.482999999999997</c:v>
                </c:pt>
                <c:pt idx="476">
                  <c:v>-35.536999999999999</c:v>
                </c:pt>
                <c:pt idx="477">
                  <c:v>-35.594000000000001</c:v>
                </c:pt>
                <c:pt idx="478">
                  <c:v>-35.65</c:v>
                </c:pt>
                <c:pt idx="479">
                  <c:v>-35.718000000000004</c:v>
                </c:pt>
                <c:pt idx="480">
                  <c:v>-35.774000000000001</c:v>
                </c:pt>
                <c:pt idx="481">
                  <c:v>-35.826999999999998</c:v>
                </c:pt>
                <c:pt idx="482">
                  <c:v>-35.875999999999998</c:v>
                </c:pt>
                <c:pt idx="483">
                  <c:v>-35.941000000000003</c:v>
                </c:pt>
                <c:pt idx="484">
                  <c:v>-35.994</c:v>
                </c:pt>
                <c:pt idx="485">
                  <c:v>-36.048999999999999</c:v>
                </c:pt>
                <c:pt idx="486">
                  <c:v>-36.103000000000002</c:v>
                </c:pt>
                <c:pt idx="487">
                  <c:v>-36.155000000000001</c:v>
                </c:pt>
                <c:pt idx="488">
                  <c:v>-36.206000000000003</c:v>
                </c:pt>
                <c:pt idx="489">
                  <c:v>-36.256999999999998</c:v>
                </c:pt>
                <c:pt idx="490">
                  <c:v>-36.308999999999997</c:v>
                </c:pt>
                <c:pt idx="491">
                  <c:v>-36.365000000000002</c:v>
                </c:pt>
                <c:pt idx="492">
                  <c:v>-36.423000000000002</c:v>
                </c:pt>
                <c:pt idx="493">
                  <c:v>-36.481000000000002</c:v>
                </c:pt>
                <c:pt idx="494">
                  <c:v>-36.542000000000002</c:v>
                </c:pt>
                <c:pt idx="495">
                  <c:v>-36.603000000000002</c:v>
                </c:pt>
                <c:pt idx="496">
                  <c:v>-36.662999999999997</c:v>
                </c:pt>
                <c:pt idx="497">
                  <c:v>-36.720999999999997</c:v>
                </c:pt>
                <c:pt idx="498">
                  <c:v>-36.78</c:v>
                </c:pt>
                <c:pt idx="499">
                  <c:v>-36.844999999999999</c:v>
                </c:pt>
                <c:pt idx="500">
                  <c:v>-36.912999999999997</c:v>
                </c:pt>
                <c:pt idx="501">
                  <c:v>-36.975999999999999</c:v>
                </c:pt>
                <c:pt idx="502">
                  <c:v>-37.039000000000001</c:v>
                </c:pt>
                <c:pt idx="503">
                  <c:v>-37.1</c:v>
                </c:pt>
                <c:pt idx="504">
                  <c:v>-37.161999999999999</c:v>
                </c:pt>
                <c:pt idx="505">
                  <c:v>-37.232999999999997</c:v>
                </c:pt>
                <c:pt idx="506">
                  <c:v>-37.305999999999997</c:v>
                </c:pt>
                <c:pt idx="507">
                  <c:v>-37.372999999999998</c:v>
                </c:pt>
                <c:pt idx="508">
                  <c:v>-37.44</c:v>
                </c:pt>
                <c:pt idx="509">
                  <c:v>-37.49</c:v>
                </c:pt>
                <c:pt idx="510">
                  <c:v>-37.540999999999997</c:v>
                </c:pt>
                <c:pt idx="511">
                  <c:v>-37.610999999999997</c:v>
                </c:pt>
                <c:pt idx="512">
                  <c:v>-37.680999999999997</c:v>
                </c:pt>
                <c:pt idx="513">
                  <c:v>-37.734000000000002</c:v>
                </c:pt>
                <c:pt idx="514">
                  <c:v>-37.784999999999997</c:v>
                </c:pt>
                <c:pt idx="515">
                  <c:v>-37.853999999999999</c:v>
                </c:pt>
                <c:pt idx="516">
                  <c:v>-37.902999999999999</c:v>
                </c:pt>
                <c:pt idx="517">
                  <c:v>-37.954999999999998</c:v>
                </c:pt>
                <c:pt idx="518">
                  <c:v>-38.006</c:v>
                </c:pt>
                <c:pt idx="519">
                  <c:v>-38.078000000000003</c:v>
                </c:pt>
                <c:pt idx="520">
                  <c:v>-38.148000000000003</c:v>
                </c:pt>
                <c:pt idx="521">
                  <c:v>-38.216000000000001</c:v>
                </c:pt>
                <c:pt idx="522">
                  <c:v>-38.283999999999999</c:v>
                </c:pt>
                <c:pt idx="523">
                  <c:v>-38.347999999999999</c:v>
                </c:pt>
                <c:pt idx="524">
                  <c:v>-38.4</c:v>
                </c:pt>
                <c:pt idx="525">
                  <c:v>-38.453000000000003</c:v>
                </c:pt>
                <c:pt idx="526">
                  <c:v>-38.503999999999998</c:v>
                </c:pt>
                <c:pt idx="527">
                  <c:v>-38.564999999999998</c:v>
                </c:pt>
                <c:pt idx="528">
                  <c:v>-38.616999999999997</c:v>
                </c:pt>
                <c:pt idx="529">
                  <c:v>-38.670999999999999</c:v>
                </c:pt>
                <c:pt idx="530">
                  <c:v>-38.729999999999997</c:v>
                </c:pt>
                <c:pt idx="531">
                  <c:v>-38.786999999999999</c:v>
                </c:pt>
                <c:pt idx="532">
                  <c:v>-38.844999999999999</c:v>
                </c:pt>
                <c:pt idx="533">
                  <c:v>-38.902999999999999</c:v>
                </c:pt>
                <c:pt idx="534">
                  <c:v>-38.963999999999999</c:v>
                </c:pt>
                <c:pt idx="535">
                  <c:v>-39.027999999999999</c:v>
                </c:pt>
                <c:pt idx="536">
                  <c:v>-39.08</c:v>
                </c:pt>
                <c:pt idx="537">
                  <c:v>-39.133000000000003</c:v>
                </c:pt>
                <c:pt idx="538">
                  <c:v>-39.198</c:v>
                </c:pt>
                <c:pt idx="539">
                  <c:v>-39.262999999999998</c:v>
                </c:pt>
                <c:pt idx="540">
                  <c:v>-39.319000000000003</c:v>
                </c:pt>
                <c:pt idx="541">
                  <c:v>-39.377000000000002</c:v>
                </c:pt>
                <c:pt idx="542">
                  <c:v>-39.438000000000002</c:v>
                </c:pt>
                <c:pt idx="543">
                  <c:v>-39.491999999999997</c:v>
                </c:pt>
                <c:pt idx="544">
                  <c:v>-39.549999999999997</c:v>
                </c:pt>
                <c:pt idx="545">
                  <c:v>-39.609000000000002</c:v>
                </c:pt>
                <c:pt idx="546">
                  <c:v>-39.658999999999999</c:v>
                </c:pt>
                <c:pt idx="547">
                  <c:v>-39.718000000000004</c:v>
                </c:pt>
                <c:pt idx="548">
                  <c:v>-39.768999999999998</c:v>
                </c:pt>
                <c:pt idx="549">
                  <c:v>-39.823999999999998</c:v>
                </c:pt>
                <c:pt idx="550">
                  <c:v>-39.880000000000003</c:v>
                </c:pt>
                <c:pt idx="551">
                  <c:v>-39.936999999999998</c:v>
                </c:pt>
                <c:pt idx="552">
                  <c:v>-39.993000000000002</c:v>
                </c:pt>
                <c:pt idx="553">
                  <c:v>-40.045999999999999</c:v>
                </c:pt>
                <c:pt idx="554">
                  <c:v>-40.095999999999997</c:v>
                </c:pt>
                <c:pt idx="555">
                  <c:v>-40.155999999999999</c:v>
                </c:pt>
                <c:pt idx="556">
                  <c:v>-40.210999999999999</c:v>
                </c:pt>
                <c:pt idx="557">
                  <c:v>-40.270000000000003</c:v>
                </c:pt>
                <c:pt idx="558">
                  <c:v>-40.329000000000001</c:v>
                </c:pt>
                <c:pt idx="559">
                  <c:v>-40.384999999999998</c:v>
                </c:pt>
                <c:pt idx="560">
                  <c:v>-40.445999999999998</c:v>
                </c:pt>
                <c:pt idx="561">
                  <c:v>-40.497</c:v>
                </c:pt>
                <c:pt idx="562">
                  <c:v>-40.548000000000002</c:v>
                </c:pt>
                <c:pt idx="563">
                  <c:v>-40.598999999999997</c:v>
                </c:pt>
                <c:pt idx="564">
                  <c:v>-40.659999999999997</c:v>
                </c:pt>
                <c:pt idx="565">
                  <c:v>-40.713000000000001</c:v>
                </c:pt>
                <c:pt idx="566">
                  <c:v>-40.762999999999998</c:v>
                </c:pt>
                <c:pt idx="567">
                  <c:v>-40.813000000000002</c:v>
                </c:pt>
                <c:pt idx="568">
                  <c:v>-40.869999999999997</c:v>
                </c:pt>
                <c:pt idx="569">
                  <c:v>-40.926000000000002</c:v>
                </c:pt>
                <c:pt idx="570">
                  <c:v>-40.978999999999999</c:v>
                </c:pt>
                <c:pt idx="571">
                  <c:v>-41.034999999999997</c:v>
                </c:pt>
                <c:pt idx="572">
                  <c:v>-41.091000000000001</c:v>
                </c:pt>
                <c:pt idx="573">
                  <c:v>-41.148000000000003</c:v>
                </c:pt>
                <c:pt idx="574">
                  <c:v>-41.203000000000003</c:v>
                </c:pt>
                <c:pt idx="575">
                  <c:v>-41.258000000000003</c:v>
                </c:pt>
                <c:pt idx="576">
                  <c:v>-41.316000000000003</c:v>
                </c:pt>
                <c:pt idx="577">
                  <c:v>-41.372999999999998</c:v>
                </c:pt>
                <c:pt idx="578">
                  <c:v>-41.432000000000002</c:v>
                </c:pt>
                <c:pt idx="579">
                  <c:v>-41.487000000000002</c:v>
                </c:pt>
                <c:pt idx="580">
                  <c:v>-41.545000000000002</c:v>
                </c:pt>
                <c:pt idx="581">
                  <c:v>-41.601999999999997</c:v>
                </c:pt>
                <c:pt idx="582">
                  <c:v>-41.655000000000001</c:v>
                </c:pt>
                <c:pt idx="583">
                  <c:v>-41.712000000000003</c:v>
                </c:pt>
                <c:pt idx="584">
                  <c:v>-41.765999999999998</c:v>
                </c:pt>
                <c:pt idx="585">
                  <c:v>-41.82</c:v>
                </c:pt>
                <c:pt idx="586">
                  <c:v>-41.875</c:v>
                </c:pt>
                <c:pt idx="587">
                  <c:v>-41.935000000000002</c:v>
                </c:pt>
                <c:pt idx="588">
                  <c:v>-41.994</c:v>
                </c:pt>
                <c:pt idx="589">
                  <c:v>-42.054000000000002</c:v>
                </c:pt>
                <c:pt idx="590">
                  <c:v>-42.113999999999997</c:v>
                </c:pt>
                <c:pt idx="591">
                  <c:v>-42.171999999999997</c:v>
                </c:pt>
                <c:pt idx="592">
                  <c:v>-42.231999999999999</c:v>
                </c:pt>
                <c:pt idx="593">
                  <c:v>-42.290999999999997</c:v>
                </c:pt>
                <c:pt idx="594">
                  <c:v>-42.350999999999999</c:v>
                </c:pt>
                <c:pt idx="595">
                  <c:v>-42.408999999999999</c:v>
                </c:pt>
                <c:pt idx="596">
                  <c:v>-42.466999999999999</c:v>
                </c:pt>
                <c:pt idx="597">
                  <c:v>-42.521000000000001</c:v>
                </c:pt>
                <c:pt idx="598">
                  <c:v>-42.573999999999998</c:v>
                </c:pt>
                <c:pt idx="599">
                  <c:v>-42.625</c:v>
                </c:pt>
                <c:pt idx="600">
                  <c:v>-42.674999999999997</c:v>
                </c:pt>
                <c:pt idx="601">
                  <c:v>-42.726999999999997</c:v>
                </c:pt>
                <c:pt idx="602">
                  <c:v>-42.783999999999999</c:v>
                </c:pt>
                <c:pt idx="603">
                  <c:v>-42.84</c:v>
                </c:pt>
                <c:pt idx="604">
                  <c:v>-42.896000000000001</c:v>
                </c:pt>
                <c:pt idx="605">
                  <c:v>-42.948</c:v>
                </c:pt>
                <c:pt idx="606">
                  <c:v>-43.003</c:v>
                </c:pt>
                <c:pt idx="607">
                  <c:v>-43.061</c:v>
                </c:pt>
                <c:pt idx="608">
                  <c:v>-43.12</c:v>
                </c:pt>
                <c:pt idx="609">
                  <c:v>-43.177999999999997</c:v>
                </c:pt>
                <c:pt idx="610">
                  <c:v>-43.234999999999999</c:v>
                </c:pt>
                <c:pt idx="611">
                  <c:v>-43.290999999999997</c:v>
                </c:pt>
                <c:pt idx="612">
                  <c:v>-43.345999999999997</c:v>
                </c:pt>
                <c:pt idx="613">
                  <c:v>-43.4</c:v>
                </c:pt>
                <c:pt idx="614">
                  <c:v>-43.424999999999997</c:v>
                </c:pt>
                <c:pt idx="615">
                  <c:v>-43.485999999999997</c:v>
                </c:pt>
                <c:pt idx="616">
                  <c:v>-43.542000000000002</c:v>
                </c:pt>
                <c:pt idx="617">
                  <c:v>-43.591999999999999</c:v>
                </c:pt>
                <c:pt idx="618">
                  <c:v>-43.642000000000003</c:v>
                </c:pt>
                <c:pt idx="619">
                  <c:v>-43.691000000000003</c:v>
                </c:pt>
                <c:pt idx="620">
                  <c:v>-43.741</c:v>
                </c:pt>
                <c:pt idx="621">
                  <c:v>-43.796999999999997</c:v>
                </c:pt>
                <c:pt idx="622">
                  <c:v>-43.856000000000002</c:v>
                </c:pt>
                <c:pt idx="623">
                  <c:v>-43.915999999999997</c:v>
                </c:pt>
                <c:pt idx="624">
                  <c:v>-43.976999999999997</c:v>
                </c:pt>
                <c:pt idx="625">
                  <c:v>-44.026000000000003</c:v>
                </c:pt>
                <c:pt idx="626">
                  <c:v>-44.076999999999998</c:v>
                </c:pt>
                <c:pt idx="627">
                  <c:v>-44.128</c:v>
                </c:pt>
                <c:pt idx="628">
                  <c:v>-44.179000000000002</c:v>
                </c:pt>
                <c:pt idx="629">
                  <c:v>-44.228999999999999</c:v>
                </c:pt>
                <c:pt idx="630">
                  <c:v>-44.28</c:v>
                </c:pt>
                <c:pt idx="631">
                  <c:v>-44.33</c:v>
                </c:pt>
                <c:pt idx="632">
                  <c:v>-44.381</c:v>
                </c:pt>
                <c:pt idx="633">
                  <c:v>-44.430999999999997</c:v>
                </c:pt>
                <c:pt idx="634">
                  <c:v>-44.49</c:v>
                </c:pt>
                <c:pt idx="635">
                  <c:v>-44.548999999999999</c:v>
                </c:pt>
                <c:pt idx="636">
                  <c:v>-44.61</c:v>
                </c:pt>
                <c:pt idx="637">
                  <c:v>-44.668999999999997</c:v>
                </c:pt>
                <c:pt idx="638">
                  <c:v>-44.725999999999999</c:v>
                </c:pt>
                <c:pt idx="639">
                  <c:v>-44.786000000000001</c:v>
                </c:pt>
                <c:pt idx="640">
                  <c:v>-44.835000000000001</c:v>
                </c:pt>
                <c:pt idx="641">
                  <c:v>-44.884999999999998</c:v>
                </c:pt>
                <c:pt idx="642">
                  <c:v>-44.936999999999998</c:v>
                </c:pt>
                <c:pt idx="643">
                  <c:v>-44.988999999999997</c:v>
                </c:pt>
                <c:pt idx="644">
                  <c:v>-45.04</c:v>
                </c:pt>
                <c:pt idx="645">
                  <c:v>-45.09</c:v>
                </c:pt>
                <c:pt idx="646">
                  <c:v>-45.139000000000003</c:v>
                </c:pt>
                <c:pt idx="647">
                  <c:v>-45.198999999999998</c:v>
                </c:pt>
                <c:pt idx="648">
                  <c:v>-45.258000000000003</c:v>
                </c:pt>
                <c:pt idx="649">
                  <c:v>-45.314999999999998</c:v>
                </c:pt>
                <c:pt idx="650">
                  <c:v>-45.372999999999998</c:v>
                </c:pt>
                <c:pt idx="651">
                  <c:v>-45.430999999999997</c:v>
                </c:pt>
                <c:pt idx="652">
                  <c:v>-45.49</c:v>
                </c:pt>
                <c:pt idx="653">
                  <c:v>-45.548000000000002</c:v>
                </c:pt>
                <c:pt idx="654">
                  <c:v>-45.606999999999999</c:v>
                </c:pt>
                <c:pt idx="655">
                  <c:v>-45.667000000000002</c:v>
                </c:pt>
                <c:pt idx="656">
                  <c:v>-45.716999999999999</c:v>
                </c:pt>
                <c:pt idx="657">
                  <c:v>-45.768999999999998</c:v>
                </c:pt>
                <c:pt idx="658">
                  <c:v>-45.820999999999998</c:v>
                </c:pt>
                <c:pt idx="659">
                  <c:v>-45.872999999999998</c:v>
                </c:pt>
                <c:pt idx="660">
                  <c:v>-45.924999999999997</c:v>
                </c:pt>
                <c:pt idx="661">
                  <c:v>-45.975999999999999</c:v>
                </c:pt>
                <c:pt idx="662">
                  <c:v>-46.036999999999999</c:v>
                </c:pt>
                <c:pt idx="663">
                  <c:v>-46.087000000000003</c:v>
                </c:pt>
                <c:pt idx="664">
                  <c:v>-46.139000000000003</c:v>
                </c:pt>
                <c:pt idx="665">
                  <c:v>-46.191000000000003</c:v>
                </c:pt>
                <c:pt idx="666">
                  <c:v>-46.243000000000002</c:v>
                </c:pt>
                <c:pt idx="667">
                  <c:v>-46.293999999999997</c:v>
                </c:pt>
                <c:pt idx="668">
                  <c:v>-46.344999999999999</c:v>
                </c:pt>
                <c:pt idx="669">
                  <c:v>-46.396000000000001</c:v>
                </c:pt>
                <c:pt idx="670">
                  <c:v>-46.451999999999998</c:v>
                </c:pt>
                <c:pt idx="671">
                  <c:v>-46.509</c:v>
                </c:pt>
                <c:pt idx="672">
                  <c:v>-46.567</c:v>
                </c:pt>
                <c:pt idx="673">
                  <c:v>-46.624000000000002</c:v>
                </c:pt>
                <c:pt idx="674">
                  <c:v>-46.682000000000002</c:v>
                </c:pt>
                <c:pt idx="675">
                  <c:v>-46.738999999999997</c:v>
                </c:pt>
                <c:pt idx="676">
                  <c:v>-46.795999999999999</c:v>
                </c:pt>
                <c:pt idx="677">
                  <c:v>-46.853999999999999</c:v>
                </c:pt>
                <c:pt idx="678">
                  <c:v>-46.908000000000001</c:v>
                </c:pt>
                <c:pt idx="679">
                  <c:v>-46.963999999999999</c:v>
                </c:pt>
                <c:pt idx="680">
                  <c:v>-47.015999999999998</c:v>
                </c:pt>
                <c:pt idx="681">
                  <c:v>-47.067</c:v>
                </c:pt>
                <c:pt idx="682">
                  <c:v>-47.124000000000002</c:v>
                </c:pt>
                <c:pt idx="683">
                  <c:v>-47.182000000000002</c:v>
                </c:pt>
                <c:pt idx="684">
                  <c:v>-47.238999999999997</c:v>
                </c:pt>
                <c:pt idx="685">
                  <c:v>-47.29</c:v>
                </c:pt>
                <c:pt idx="686">
                  <c:v>-47.347999999999999</c:v>
                </c:pt>
                <c:pt idx="687">
                  <c:v>-47.408000000000001</c:v>
                </c:pt>
                <c:pt idx="688">
                  <c:v>-47.466000000000001</c:v>
                </c:pt>
                <c:pt idx="689">
                  <c:v>-47.521999999999998</c:v>
                </c:pt>
                <c:pt idx="690">
                  <c:v>-47.578000000000003</c:v>
                </c:pt>
                <c:pt idx="691">
                  <c:v>-47.628</c:v>
                </c:pt>
                <c:pt idx="692">
                  <c:v>-47.677999999999997</c:v>
                </c:pt>
                <c:pt idx="693">
                  <c:v>-47.728000000000002</c:v>
                </c:pt>
                <c:pt idx="694">
                  <c:v>-47.78</c:v>
                </c:pt>
                <c:pt idx="695">
                  <c:v>-47.835000000000001</c:v>
                </c:pt>
                <c:pt idx="696">
                  <c:v>-47.887</c:v>
                </c:pt>
                <c:pt idx="697">
                  <c:v>-47.945999999999998</c:v>
                </c:pt>
                <c:pt idx="698">
                  <c:v>-48</c:v>
                </c:pt>
                <c:pt idx="699">
                  <c:v>-48.061999999999998</c:v>
                </c:pt>
                <c:pt idx="700">
                  <c:v>-48.12</c:v>
                </c:pt>
                <c:pt idx="701">
                  <c:v>-48.177</c:v>
                </c:pt>
                <c:pt idx="702">
                  <c:v>-48.234999999999999</c:v>
                </c:pt>
                <c:pt idx="703">
                  <c:v>-48.289000000000001</c:v>
                </c:pt>
                <c:pt idx="704">
                  <c:v>-48.34</c:v>
                </c:pt>
                <c:pt idx="705">
                  <c:v>-48.390999999999998</c:v>
                </c:pt>
                <c:pt idx="706">
                  <c:v>-48.447000000000003</c:v>
                </c:pt>
                <c:pt idx="707">
                  <c:v>-48.500999999999998</c:v>
                </c:pt>
                <c:pt idx="708">
                  <c:v>-48.555</c:v>
                </c:pt>
                <c:pt idx="709">
                  <c:v>-48.61</c:v>
                </c:pt>
                <c:pt idx="710">
                  <c:v>-48.66</c:v>
                </c:pt>
                <c:pt idx="711">
                  <c:v>-48.713999999999999</c:v>
                </c:pt>
                <c:pt idx="712">
                  <c:v>-48.768999999999998</c:v>
                </c:pt>
                <c:pt idx="713">
                  <c:v>-48.823</c:v>
                </c:pt>
                <c:pt idx="714">
                  <c:v>-48.877000000000002</c:v>
                </c:pt>
                <c:pt idx="715">
                  <c:v>-48.933</c:v>
                </c:pt>
                <c:pt idx="716">
                  <c:v>-48.988</c:v>
                </c:pt>
                <c:pt idx="717">
                  <c:v>-49.04</c:v>
                </c:pt>
                <c:pt idx="718">
                  <c:v>-49.095999999999997</c:v>
                </c:pt>
                <c:pt idx="719">
                  <c:v>-49.146000000000001</c:v>
                </c:pt>
                <c:pt idx="720">
                  <c:v>-49.198999999999998</c:v>
                </c:pt>
                <c:pt idx="721">
                  <c:v>-49.255000000000003</c:v>
                </c:pt>
                <c:pt idx="722">
                  <c:v>-49.305999999999997</c:v>
                </c:pt>
                <c:pt idx="723">
                  <c:v>-49.359000000000002</c:v>
                </c:pt>
                <c:pt idx="724">
                  <c:v>-49.411000000000001</c:v>
                </c:pt>
                <c:pt idx="725">
                  <c:v>-49.465000000000003</c:v>
                </c:pt>
                <c:pt idx="726">
                  <c:v>-49.518000000000001</c:v>
                </c:pt>
                <c:pt idx="727">
                  <c:v>-49.572000000000003</c:v>
                </c:pt>
                <c:pt idx="728">
                  <c:v>-49.625</c:v>
                </c:pt>
                <c:pt idx="729">
                  <c:v>-49.676000000000002</c:v>
                </c:pt>
                <c:pt idx="730">
                  <c:v>-49.728000000000002</c:v>
                </c:pt>
                <c:pt idx="731">
                  <c:v>-49.777999999999999</c:v>
                </c:pt>
                <c:pt idx="732">
                  <c:v>-49.829000000000001</c:v>
                </c:pt>
                <c:pt idx="733">
                  <c:v>-49.881999999999998</c:v>
                </c:pt>
                <c:pt idx="734">
                  <c:v>-49.933999999999997</c:v>
                </c:pt>
                <c:pt idx="735">
                  <c:v>-49.988999999999997</c:v>
                </c:pt>
                <c:pt idx="736">
                  <c:v>-50.042000000000002</c:v>
                </c:pt>
                <c:pt idx="737">
                  <c:v>-50.097000000000001</c:v>
                </c:pt>
                <c:pt idx="738">
                  <c:v>-50.149000000000001</c:v>
                </c:pt>
                <c:pt idx="739">
                  <c:v>-50.204000000000001</c:v>
                </c:pt>
                <c:pt idx="740">
                  <c:v>-50.26</c:v>
                </c:pt>
                <c:pt idx="741">
                  <c:v>-50.311</c:v>
                </c:pt>
                <c:pt idx="742">
                  <c:v>-50.366</c:v>
                </c:pt>
                <c:pt idx="743">
                  <c:v>-50.418999999999997</c:v>
                </c:pt>
                <c:pt idx="744">
                  <c:v>-50.472999999999999</c:v>
                </c:pt>
                <c:pt idx="745">
                  <c:v>-50.527000000000001</c:v>
                </c:pt>
                <c:pt idx="746">
                  <c:v>-50.58</c:v>
                </c:pt>
                <c:pt idx="747">
                  <c:v>-50.634999999999998</c:v>
                </c:pt>
                <c:pt idx="748">
                  <c:v>-50.686</c:v>
                </c:pt>
                <c:pt idx="749">
                  <c:v>-50.737000000000002</c:v>
                </c:pt>
                <c:pt idx="750">
                  <c:v>-50.787999999999997</c:v>
                </c:pt>
                <c:pt idx="751">
                  <c:v>-50.841999999999999</c:v>
                </c:pt>
                <c:pt idx="752">
                  <c:v>-50.893000000000001</c:v>
                </c:pt>
                <c:pt idx="753">
                  <c:v>-50.948</c:v>
                </c:pt>
                <c:pt idx="754">
                  <c:v>-50.997999999999998</c:v>
                </c:pt>
                <c:pt idx="755">
                  <c:v>-51.048999999999999</c:v>
                </c:pt>
                <c:pt idx="756">
                  <c:v>-51.098999999999997</c:v>
                </c:pt>
                <c:pt idx="757">
                  <c:v>-51.152000000000001</c:v>
                </c:pt>
                <c:pt idx="758">
                  <c:v>-51.204000000000001</c:v>
                </c:pt>
                <c:pt idx="759">
                  <c:v>-51.255000000000003</c:v>
                </c:pt>
                <c:pt idx="760">
                  <c:v>-51.31</c:v>
                </c:pt>
                <c:pt idx="761">
                  <c:v>-51.365000000000002</c:v>
                </c:pt>
                <c:pt idx="762">
                  <c:v>-51.418999999999997</c:v>
                </c:pt>
                <c:pt idx="763">
                  <c:v>-51.472999999999999</c:v>
                </c:pt>
                <c:pt idx="764">
                  <c:v>-51.526000000000003</c:v>
                </c:pt>
                <c:pt idx="765">
                  <c:v>-51.579000000000001</c:v>
                </c:pt>
                <c:pt idx="766">
                  <c:v>-51.631999999999998</c:v>
                </c:pt>
                <c:pt idx="767">
                  <c:v>-51.682000000000002</c:v>
                </c:pt>
                <c:pt idx="768">
                  <c:v>-51.737000000000002</c:v>
                </c:pt>
                <c:pt idx="769">
                  <c:v>-51.789000000000001</c:v>
                </c:pt>
                <c:pt idx="770">
                  <c:v>-51.843000000000004</c:v>
                </c:pt>
                <c:pt idx="771">
                  <c:v>-51.896000000000001</c:v>
                </c:pt>
                <c:pt idx="772">
                  <c:v>-51.948</c:v>
                </c:pt>
                <c:pt idx="773">
                  <c:v>-52.003</c:v>
                </c:pt>
                <c:pt idx="774">
                  <c:v>-52.058</c:v>
                </c:pt>
                <c:pt idx="775">
                  <c:v>-52.112000000000002</c:v>
                </c:pt>
                <c:pt idx="776">
                  <c:v>-52.164000000000001</c:v>
                </c:pt>
                <c:pt idx="777">
                  <c:v>-52.218000000000004</c:v>
                </c:pt>
                <c:pt idx="778">
                  <c:v>-52.273000000000003</c:v>
                </c:pt>
                <c:pt idx="779">
                  <c:v>-52.323999999999998</c:v>
                </c:pt>
                <c:pt idx="780">
                  <c:v>-52.377000000000002</c:v>
                </c:pt>
                <c:pt idx="781">
                  <c:v>-52.429000000000002</c:v>
                </c:pt>
                <c:pt idx="782">
                  <c:v>-52.481000000000002</c:v>
                </c:pt>
                <c:pt idx="783">
                  <c:v>-52.533000000000001</c:v>
                </c:pt>
                <c:pt idx="784">
                  <c:v>-52.588000000000001</c:v>
                </c:pt>
                <c:pt idx="785">
                  <c:v>-52.639000000000003</c:v>
                </c:pt>
                <c:pt idx="786">
                  <c:v>-52.69</c:v>
                </c:pt>
                <c:pt idx="787">
                  <c:v>-52.741</c:v>
                </c:pt>
                <c:pt idx="788">
                  <c:v>-52.792000000000002</c:v>
                </c:pt>
                <c:pt idx="789">
                  <c:v>-52.843000000000004</c:v>
                </c:pt>
                <c:pt idx="790">
                  <c:v>-52.896000000000001</c:v>
                </c:pt>
                <c:pt idx="791">
                  <c:v>-52.948</c:v>
                </c:pt>
                <c:pt idx="792">
                  <c:v>-53</c:v>
                </c:pt>
                <c:pt idx="793">
                  <c:v>-53.058</c:v>
                </c:pt>
                <c:pt idx="794">
                  <c:v>-53.110999999999997</c:v>
                </c:pt>
                <c:pt idx="795">
                  <c:v>-53.164000000000001</c:v>
                </c:pt>
                <c:pt idx="796">
                  <c:v>-53.215000000000003</c:v>
                </c:pt>
                <c:pt idx="797">
                  <c:v>-53.268000000000001</c:v>
                </c:pt>
                <c:pt idx="798">
                  <c:v>-53.323999999999998</c:v>
                </c:pt>
                <c:pt idx="799">
                  <c:v>-53.38</c:v>
                </c:pt>
                <c:pt idx="800">
                  <c:v>-53.433</c:v>
                </c:pt>
                <c:pt idx="801">
                  <c:v>-53.484000000000002</c:v>
                </c:pt>
                <c:pt idx="802">
                  <c:v>-53.54</c:v>
                </c:pt>
                <c:pt idx="803">
                  <c:v>-53.594000000000001</c:v>
                </c:pt>
                <c:pt idx="804">
                  <c:v>-53.645000000000003</c:v>
                </c:pt>
                <c:pt idx="805">
                  <c:v>-53.697000000000003</c:v>
                </c:pt>
                <c:pt idx="806">
                  <c:v>-53.747999999999998</c:v>
                </c:pt>
                <c:pt idx="807">
                  <c:v>-53.801000000000002</c:v>
                </c:pt>
                <c:pt idx="808">
                  <c:v>-53.856999999999999</c:v>
                </c:pt>
                <c:pt idx="809">
                  <c:v>-53.908000000000001</c:v>
                </c:pt>
                <c:pt idx="810">
                  <c:v>-53.96</c:v>
                </c:pt>
                <c:pt idx="811">
                  <c:v>-54.011000000000003</c:v>
                </c:pt>
                <c:pt idx="812">
                  <c:v>-54.064</c:v>
                </c:pt>
                <c:pt idx="813">
                  <c:v>-54.116999999999997</c:v>
                </c:pt>
                <c:pt idx="814">
                  <c:v>-54.17</c:v>
                </c:pt>
                <c:pt idx="815">
                  <c:v>-54.220999999999997</c:v>
                </c:pt>
                <c:pt idx="816">
                  <c:v>-54.273000000000003</c:v>
                </c:pt>
                <c:pt idx="817">
                  <c:v>-54.325000000000003</c:v>
                </c:pt>
                <c:pt idx="818">
                  <c:v>-54.375999999999998</c:v>
                </c:pt>
                <c:pt idx="819">
                  <c:v>-54.427</c:v>
                </c:pt>
                <c:pt idx="820">
                  <c:v>-54.478000000000002</c:v>
                </c:pt>
                <c:pt idx="821">
                  <c:v>-54.533000000000001</c:v>
                </c:pt>
                <c:pt idx="822">
                  <c:v>-54.588000000000001</c:v>
                </c:pt>
                <c:pt idx="823">
                  <c:v>-54.640999999999998</c:v>
                </c:pt>
                <c:pt idx="824">
                  <c:v>-54.695</c:v>
                </c:pt>
                <c:pt idx="825">
                  <c:v>-54.747</c:v>
                </c:pt>
                <c:pt idx="826">
                  <c:v>-54.8</c:v>
                </c:pt>
                <c:pt idx="827">
                  <c:v>-54.854999999999997</c:v>
                </c:pt>
                <c:pt idx="828">
                  <c:v>-54.908999999999999</c:v>
                </c:pt>
                <c:pt idx="829">
                  <c:v>-54.963000000000001</c:v>
                </c:pt>
                <c:pt idx="830">
                  <c:v>-55.018000000000001</c:v>
                </c:pt>
                <c:pt idx="831">
                  <c:v>-55.073</c:v>
                </c:pt>
                <c:pt idx="832">
                  <c:v>-55.125</c:v>
                </c:pt>
                <c:pt idx="833">
                  <c:v>-55.18</c:v>
                </c:pt>
                <c:pt idx="834">
                  <c:v>-55.234000000000002</c:v>
                </c:pt>
                <c:pt idx="835">
                  <c:v>-55.286999999999999</c:v>
                </c:pt>
                <c:pt idx="836">
                  <c:v>-55.341000000000001</c:v>
                </c:pt>
                <c:pt idx="837">
                  <c:v>-55.393000000000001</c:v>
                </c:pt>
                <c:pt idx="838">
                  <c:v>-55.447000000000003</c:v>
                </c:pt>
                <c:pt idx="839">
                  <c:v>-55.5</c:v>
                </c:pt>
                <c:pt idx="840">
                  <c:v>-55.552999999999997</c:v>
                </c:pt>
                <c:pt idx="841">
                  <c:v>-55.609000000000002</c:v>
                </c:pt>
                <c:pt idx="842">
                  <c:v>-55.661999999999999</c:v>
                </c:pt>
                <c:pt idx="843">
                  <c:v>-55.713000000000001</c:v>
                </c:pt>
                <c:pt idx="844">
                  <c:v>-55.765000000000001</c:v>
                </c:pt>
                <c:pt idx="845">
                  <c:v>-55.817</c:v>
                </c:pt>
                <c:pt idx="846">
                  <c:v>-55.868000000000002</c:v>
                </c:pt>
                <c:pt idx="847">
                  <c:v>-55.921999999999997</c:v>
                </c:pt>
                <c:pt idx="848">
                  <c:v>-55.975999999999999</c:v>
                </c:pt>
                <c:pt idx="849">
                  <c:v>-56.027999999999999</c:v>
                </c:pt>
                <c:pt idx="850">
                  <c:v>-56.08</c:v>
                </c:pt>
                <c:pt idx="851">
                  <c:v>-56.131</c:v>
                </c:pt>
                <c:pt idx="852">
                  <c:v>-56.186</c:v>
                </c:pt>
                <c:pt idx="853">
                  <c:v>-56.237000000000002</c:v>
                </c:pt>
                <c:pt idx="854">
                  <c:v>-56.293999999999997</c:v>
                </c:pt>
                <c:pt idx="855">
                  <c:v>-56.345999999999997</c:v>
                </c:pt>
                <c:pt idx="856">
                  <c:v>-56.396999999999998</c:v>
                </c:pt>
                <c:pt idx="857">
                  <c:v>-56.447000000000003</c:v>
                </c:pt>
                <c:pt idx="858">
                  <c:v>-56.5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14" t="s">
        <v>17</v>
      </c>
      <c r="C2" s="316" t="s">
        <v>137</v>
      </c>
      <c r="D2" s="316"/>
      <c r="E2" s="316"/>
      <c r="F2" s="318" t="s">
        <v>26</v>
      </c>
      <c r="G2" s="318"/>
      <c r="H2" s="318"/>
      <c r="I2" s="318"/>
      <c r="J2" s="319" t="s">
        <v>14</v>
      </c>
      <c r="K2" s="319"/>
      <c r="L2" s="319"/>
      <c r="M2" s="321" t="s">
        <v>136</v>
      </c>
      <c r="N2" s="322"/>
      <c r="O2" s="180" t="s">
        <v>13</v>
      </c>
    </row>
    <row r="3" spans="1:15" s="182" customFormat="1" ht="12.95" customHeight="1" x14ac:dyDescent="0.2">
      <c r="A3" s="181"/>
      <c r="B3" s="315"/>
      <c r="C3" s="317"/>
      <c r="D3" s="317"/>
      <c r="E3" s="317"/>
      <c r="F3" s="325"/>
      <c r="G3" s="325"/>
      <c r="H3" s="325"/>
      <c r="I3" s="325"/>
      <c r="J3" s="320"/>
      <c r="K3" s="320"/>
      <c r="L3" s="320"/>
      <c r="M3" s="323"/>
      <c r="N3" s="324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25"/>
      <c r="G4" s="325"/>
      <c r="H4" s="325"/>
      <c r="I4" s="325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8">
        <f>'Groundwater Profile Log'!C5</f>
        <v>42543</v>
      </c>
      <c r="D5" s="188">
        <f>'Groundwater Profile Log'!D5</f>
        <v>42543</v>
      </c>
      <c r="E5" s="326" t="s">
        <v>36</v>
      </c>
      <c r="F5" s="326"/>
      <c r="G5" s="327" t="str">
        <f>'Groundwater Profile Log'!G5</f>
        <v>481APS05</v>
      </c>
      <c r="H5" s="327"/>
      <c r="I5" s="189"/>
      <c r="J5" s="183"/>
      <c r="K5" s="190" t="s">
        <v>22</v>
      </c>
      <c r="L5" s="327" t="str">
        <f>'Groundwater Profile Log'!L5</f>
        <v>Gas Drive</v>
      </c>
      <c r="M5" s="328"/>
      <c r="N5" s="183"/>
      <c r="O5" s="180"/>
    </row>
    <row r="6" spans="1:15" ht="23.1" customHeight="1" x14ac:dyDescent="0.2">
      <c r="A6" s="180"/>
      <c r="B6" s="190" t="s">
        <v>16</v>
      </c>
      <c r="C6" s="329" t="str">
        <f>'Groundwater Profile Log'!C6:D6</f>
        <v>Marietta, GA</v>
      </c>
      <c r="D6" s="329"/>
      <c r="E6" s="191"/>
      <c r="F6" s="192" t="s">
        <v>53</v>
      </c>
      <c r="G6" s="330" t="str">
        <f>'Groundwater Profile Log'!G6</f>
        <v>ZCRQT7055</v>
      </c>
      <c r="H6" s="330"/>
      <c r="I6" s="191"/>
      <c r="J6" s="183"/>
      <c r="K6" s="190" t="s">
        <v>33</v>
      </c>
      <c r="L6" s="331">
        <f>'Groundwater Profile Log'!L6:M6</f>
        <v>37.813754000000003</v>
      </c>
      <c r="M6" s="331"/>
      <c r="N6" s="183"/>
      <c r="O6" s="180"/>
    </row>
    <row r="7" spans="1:15" s="182" customFormat="1" ht="23.1" customHeight="1" x14ac:dyDescent="0.3">
      <c r="A7" s="181"/>
      <c r="B7" s="192" t="s">
        <v>54</v>
      </c>
      <c r="C7" s="335">
        <f>'Groundwater Profile Log'!C7</f>
        <v>206201008</v>
      </c>
      <c r="D7" s="335"/>
      <c r="E7" s="191"/>
      <c r="F7" s="190" t="s">
        <v>20</v>
      </c>
      <c r="G7" s="335" t="str">
        <f>'Groundwater Profile Log'!G7</f>
        <v>Cascade</v>
      </c>
      <c r="H7" s="335"/>
      <c r="I7" s="191"/>
      <c r="J7" s="193"/>
      <c r="K7" s="194" t="s">
        <v>37</v>
      </c>
      <c r="L7" s="331">
        <f>'Groundwater Profile Log'!L7:M7</f>
        <v>69.981435000000005</v>
      </c>
      <c r="M7" s="331"/>
      <c r="N7" s="195"/>
      <c r="O7" s="196"/>
    </row>
    <row r="8" spans="1:15" s="182" customFormat="1" ht="23.1" customHeight="1" x14ac:dyDescent="0.3">
      <c r="A8" s="181"/>
      <c r="B8" s="190" t="s">
        <v>19</v>
      </c>
      <c r="C8" s="335" t="str">
        <f>'Groundwater Profile Log'!C8</f>
        <v>DB</v>
      </c>
      <c r="D8" s="330"/>
      <c r="E8" s="191"/>
      <c r="F8" s="190" t="s">
        <v>38</v>
      </c>
      <c r="G8" s="336" t="s">
        <v>135</v>
      </c>
      <c r="H8" s="337"/>
      <c r="I8" s="191"/>
      <c r="J8" s="183"/>
      <c r="K8" s="194" t="s">
        <v>23</v>
      </c>
      <c r="L8" s="330">
        <v>60</v>
      </c>
      <c r="M8" s="330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38" t="s">
        <v>10</v>
      </c>
      <c r="C10" s="339"/>
      <c r="D10" s="339"/>
      <c r="E10" s="339"/>
      <c r="F10" s="339"/>
      <c r="G10" s="339"/>
      <c r="H10" s="339"/>
      <c r="I10" s="339"/>
      <c r="J10" s="339"/>
      <c r="K10" s="339"/>
      <c r="L10" s="339"/>
      <c r="M10" s="339"/>
      <c r="N10" s="340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41" t="s">
        <v>1</v>
      </c>
      <c r="K11" s="342"/>
      <c r="L11" s="342"/>
      <c r="M11" s="342"/>
      <c r="N11" s="343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44"/>
      <c r="C13" s="344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-48</v>
      </c>
      <c r="C14" s="228" t="str">
        <f ca="1">IF( 'Sample 1'!$B$50=0,"",CELL("contents",OFFSET( 'Sample 1'!$B$1,( 'Sample 1'!$B$50-1),4)))</f>
        <v>06/23/2020:10:49:58</v>
      </c>
      <c r="D14" s="229">
        <f ca="1">IF( 'Sample 1'!$B$50=0,"",CELL("contents",OFFSET( 'Sample 1'!$B$1,( 'Sample 1'!$B$50-1),5)))</f>
        <v>310</v>
      </c>
      <c r="E14" s="230" t="s">
        <v>135</v>
      </c>
      <c r="F14" s="229">
        <f ca="1">IF( 'Sample 1'!$B$50=0,"",CELL("contents",OFFSET( 'Sample 1'!$B$1,( 'Sample 1'!$B$50-1),6)))</f>
        <v>41</v>
      </c>
      <c r="G14" s="230">
        <f ca="1">IF( 'Sample 1'!$B$50=0,"",CELL("contents",OFFSET( 'Sample 1'!$B$1,( 'Sample 1'!$B$50-1),8)))</f>
        <v>1.77</v>
      </c>
      <c r="H14" s="230">
        <f ca="1">IF( 'Sample 1'!$B$50=0,"",CELL("contents",OFFSET( 'Sample 1'!$B$1,( 'Sample 1'!$B$50-1),10)))</f>
        <v>6.22</v>
      </c>
      <c r="I14" s="231">
        <f ca="1">IF( 'Sample 1'!$B$50=0,"",CELL("contents",OFFSET( 'Sample 1'!$B$1,( 'Sample 1'!$B$50-1),12)))</f>
        <v>82</v>
      </c>
      <c r="J14" s="332">
        <f ca="1">IF('Sample 1'!$B$50=0,"",IF(CELL("contents",OFFSET('Sample 1'!$B$1,('Sample 1'!$B$50-1),18))="","",CELL("contents",OFFSET('Sample 1'!$B$1,('Sample 1'!$B$50-1),18))))</f>
        <v>0</v>
      </c>
      <c r="K14" s="333" t="s">
        <v>68</v>
      </c>
      <c r="L14" s="333" t="s">
        <v>68</v>
      </c>
      <c r="M14" s="333" t="s">
        <v>68</v>
      </c>
      <c r="N14" s="334" t="s">
        <v>68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-53</v>
      </c>
      <c r="C15" s="228" t="str">
        <f ca="1">IF( 'Sample 2'!$B$50=0,"",CELL("contents",OFFSET( 'Sample 2'!$B$1,( 'Sample 2'!$B$50-1),4)))</f>
        <v>06/23/2020:12:50:08</v>
      </c>
      <c r="D15" s="229">
        <f ca="1">IF( 'Sample 2'!$B$50=0,"",CELL("contents",OFFSET( 'Sample 2'!$B$1,( 'Sample 2'!$B$50-1),5)))</f>
        <v>840</v>
      </c>
      <c r="E15" s="230" t="s">
        <v>135</v>
      </c>
      <c r="F15" s="229">
        <f ca="1">IF( 'Sample 2'!$B$50=0,"",CELL("contents",OFFSET( 'Sample 2'!$B$1,( 'Sample 2'!$B$50-1),6)))</f>
        <v>96</v>
      </c>
      <c r="G15" s="230">
        <f ca="1">IF( 'Sample 2'!$B$50=0,"",CELL("contents",OFFSET( 'Sample 2'!$B$1,( 'Sample 2'!$B$50-1),8)))</f>
        <v>1.56</v>
      </c>
      <c r="H15" s="230">
        <f ca="1">IF( 'Sample 2'!$B$50=0,"",CELL("contents",OFFSET( 'Sample 2'!$B$1,( 'Sample 2'!$B$50-1),10)))</f>
        <v>5.59</v>
      </c>
      <c r="I15" s="231">
        <f ca="1">IF( 'Sample 2'!$B$50=0,"",CELL("contents",OFFSET( 'Sample 2'!$B$1,( 'Sample 2'!$B$50-1),12)))</f>
        <v>110</v>
      </c>
      <c r="J15" s="332">
        <f ca="1">IF('Sample 2'!$B$50=0,"",IF(CELL("contents",OFFSET('Sample 2'!$B$1,('Sample 2'!$B$50-1),18))="","",CELL("contents",OFFSET('Sample 2'!$B$1,('Sample 2'!$B$50-1),18))))</f>
        <v>0</v>
      </c>
      <c r="K15" s="333" t="s">
        <v>68</v>
      </c>
      <c r="L15" s="333" t="s">
        <v>68</v>
      </c>
      <c r="M15" s="333" t="s">
        <v>68</v>
      </c>
      <c r="N15" s="334" t="s">
        <v>68</v>
      </c>
      <c r="O15" s="217"/>
    </row>
    <row r="16" spans="1:15" s="232" customFormat="1" ht="43.9" customHeight="1" x14ac:dyDescent="0.2">
      <c r="A16" s="180"/>
      <c r="B16" s="227" t="str">
        <f ca="1">IF( 'Sample 3'!$B$50=0,"",-ABS( 'Sample 3'!$D$14))</f>
        <v/>
      </c>
      <c r="C16" s="228" t="str">
        <f ca="1">IF( 'Sample 3'!$B$50=0,"",CELL("contents",OFFSET( 'Sample 3'!$B$1,( 'Sample 3'!$B$50-1),4)))</f>
        <v/>
      </c>
      <c r="D16" s="229" t="str">
        <f ca="1">IF( 'Sample 3'!$B$50=0,"",CELL("contents",OFFSET( 'Sample 3'!$B$1,( 'Sample 3'!$B$50-1),5)))</f>
        <v/>
      </c>
      <c r="E16" s="230" t="str">
        <f ca="1">IF( 'Sample 3'!$B$50=0,"", 'Sample 3'!$E$14)</f>
        <v/>
      </c>
      <c r="F16" s="229" t="str">
        <f ca="1">IF( 'Sample 3'!$B$50=0,"",CELL("contents",OFFSET( 'Sample 3'!$B$1,( 'Sample 3'!$B$50-1),6)))</f>
        <v/>
      </c>
      <c r="G16" s="230" t="str">
        <f ca="1">IF( 'Sample 3'!$B$50=0,"",CELL("contents",OFFSET( 'Sample 3'!$B$1,( 'Sample 3'!$B$50-1),8)))</f>
        <v/>
      </c>
      <c r="H16" s="230" t="str">
        <f ca="1">IF( 'Sample 3'!$B$50=0,"",CELL("contents",OFFSET( 'Sample 3'!$B$1,( 'Sample 3'!$B$50-1),10)))</f>
        <v/>
      </c>
      <c r="I16" s="231" t="str">
        <f ca="1">IF( 'Sample 3'!$B$50=0,"",CELL("contents",OFFSET( 'Sample 3'!$B$1,( 'Sample 3'!$B$50-1),12)))</f>
        <v/>
      </c>
      <c r="J16" s="332" t="str">
        <f ca="1">IF('Sample 3'!$B$50=0,"",IF(CELL("contents",OFFSET('Sample 3'!$B$1,('Sample 3'!$B$50-1),18))="","",CELL("contents",OFFSET('Sample 3'!$B$1,('Sample 3'!$B$50-1),18))))</f>
        <v/>
      </c>
      <c r="K16" s="333" t="s">
        <v>68</v>
      </c>
      <c r="L16" s="333" t="s">
        <v>68</v>
      </c>
      <c r="M16" s="333" t="s">
        <v>68</v>
      </c>
      <c r="N16" s="334" t="s">
        <v>68</v>
      </c>
      <c r="O16" s="217"/>
    </row>
    <row r="17" spans="1:15" s="232" customFormat="1" ht="43.9" customHeight="1" x14ac:dyDescent="0.2">
      <c r="A17" s="180"/>
      <c r="B17" s="227" t="str">
        <f ca="1">IF( 'Sample 4'!$B$50=0,"",-ABS( 'Sample 4'!$D$14))</f>
        <v/>
      </c>
      <c r="C17" s="228" t="str">
        <f ca="1">IF( 'Sample 4'!$B$50=0,"",CELL("contents",OFFSET( 'Sample 4'!$B$1,( 'Sample 1'!$B$50-1),4)))</f>
        <v/>
      </c>
      <c r="D17" s="229" t="str">
        <f ca="1">IF( 'Sample 4'!$B$50=0,"",CELL("contents",OFFSET( 'Sample 4'!$B$1,( 'Sample 4'!$B$50-1),5)))</f>
        <v/>
      </c>
      <c r="E17" s="230" t="str">
        <f ca="1">IF( 'Sample 4'!$B$50=0,"", 'Sample 4'!$E$14)</f>
        <v/>
      </c>
      <c r="F17" s="229" t="str">
        <f ca="1">IF( 'Sample 4'!$B$50=0,"",CELL("contents",OFFSET( 'Sample 4'!$B$1,( 'Sample 4'!$B$50-1),6)))</f>
        <v/>
      </c>
      <c r="G17" s="230" t="str">
        <f ca="1">IF( 'Sample 4'!$B$50=0,"",CELL("contents",OFFSET( 'Sample 4'!$B$1,( 'Sample 4'!$B$50-1),8)))</f>
        <v/>
      </c>
      <c r="H17" s="230" t="str">
        <f ca="1">IF( 'Sample 4'!$B$50=0,"",CELL("contents",OFFSET( 'Sample 4'!$B$1,( 'Sample 4'!$B$50-1),10)))</f>
        <v/>
      </c>
      <c r="I17" s="231" t="str">
        <f ca="1">IF( 'Sample 4'!$B$50=0,"",CELL("contents",OFFSET( 'Sample 4'!$B$1,( 'Sample 4'!$B$50-1),12)))</f>
        <v/>
      </c>
      <c r="J17" s="332" t="str">
        <f ca="1">IF('Sample 4'!$B$50=0,"",IF(CELL("contents",OFFSET('Sample 4'!$B$1,('Sample 4'!$B$50-1),18))="","",CELL("contents",OFFSET('Sample 4'!$B$1,('Sample 4'!$B$50-1),18))))</f>
        <v/>
      </c>
      <c r="K17" s="333" t="s">
        <v>68</v>
      </c>
      <c r="L17" s="333" t="s">
        <v>68</v>
      </c>
      <c r="M17" s="333" t="s">
        <v>68</v>
      </c>
      <c r="N17" s="334" t="s">
        <v>68</v>
      </c>
      <c r="O17" s="217"/>
    </row>
    <row r="18" spans="1:15" s="232" customFormat="1" ht="43.9" customHeight="1" x14ac:dyDescent="0.2">
      <c r="A18" s="180"/>
      <c r="B18" s="233" t="str">
        <f ca="1">IF( 'Sample 5'!$B$50=0,"",-ABS( 'Sample 5'!$D$14))</f>
        <v/>
      </c>
      <c r="C18" s="228" t="str">
        <f ca="1">IF( 'Sample 5'!$B$50=0,"",CELL("contents",OFFSET( 'Sample 5'!$B$1,( 'Sample 5'!$B$50-1),4)))</f>
        <v/>
      </c>
      <c r="D18" s="234" t="str">
        <f ca="1">IF( 'Sample 5'!$B$50=0,"",CELL("contents",OFFSET( 'Sample 5'!$B$1,( 'Sample 5'!$B$50-1),5)))</f>
        <v/>
      </c>
      <c r="E18" s="235" t="str">
        <f ca="1">IF( 'Sample 5'!$B$50=0,"", 'Sample 5'!$E$14)</f>
        <v/>
      </c>
      <c r="F18" s="234" t="str">
        <f ca="1">IF( 'Sample 5'!$B$50=0,"",CELL("contents",OFFSET( 'Sample 5'!$B$1,( 'Sample 5'!$B$50-1),6)))</f>
        <v/>
      </c>
      <c r="G18" s="235" t="str">
        <f ca="1">IF( 'Sample 5'!$B$50=0,"",CELL("contents",OFFSET( 'Sample 5'!$B$1,( 'Sample 5'!$B$50-1),8)))</f>
        <v/>
      </c>
      <c r="H18" s="235" t="str">
        <f ca="1">IF( 'Sample 5'!$B$50=0,"",CELL("contents",OFFSET( 'Sample 5'!$B$1,( 'Sample 5'!$B$50-1),10)))</f>
        <v/>
      </c>
      <c r="I18" s="236" t="str">
        <f ca="1">IF( 'Sample 5'!$B$50=0,"",CELL("contents",OFFSET( 'Sample 5'!$B$1,( 'Sample 5'!$B$50-1),12)))</f>
        <v/>
      </c>
      <c r="J18" s="332" t="str">
        <f ca="1">IF('Sample 5'!$B$50=0,"",IF(CELL("contents",OFFSET('Sample 5'!$B$1,('Sample 5'!$B$50-1),18))="","",CELL("contents",OFFSET('Sample 5'!$B$1,('Sample 5'!$B$50-1),18))))</f>
        <v/>
      </c>
      <c r="K18" s="333" t="s">
        <v>68</v>
      </c>
      <c r="L18" s="333" t="s">
        <v>68</v>
      </c>
      <c r="M18" s="333" t="s">
        <v>68</v>
      </c>
      <c r="N18" s="334" t="s">
        <v>68</v>
      </c>
      <c r="O18" s="217"/>
    </row>
    <row r="19" spans="1:15" s="232" customFormat="1" ht="43.9" customHeight="1" x14ac:dyDescent="0.2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32" t="str">
        <f ca="1">IF('Sample 6'!$B$50=0,"",IF(CELL("contents",OFFSET('Sample 6'!$B$1,('Sample 6'!$B$50-1),18))="","",CELL("contents",OFFSET('Sample 6'!$B$1,('Sample 6'!$B$50-1),18))))</f>
        <v/>
      </c>
      <c r="K19" s="333" t="s">
        <v>68</v>
      </c>
      <c r="L19" s="333" t="s">
        <v>68</v>
      </c>
      <c r="M19" s="333" t="s">
        <v>68</v>
      </c>
      <c r="N19" s="334" t="s">
        <v>68</v>
      </c>
      <c r="O19" s="217"/>
    </row>
    <row r="20" spans="1:15" s="232" customFormat="1" ht="43.9" customHeight="1" x14ac:dyDescent="0.2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32" t="str">
        <f ca="1">IF('Sample 7'!$B$50=0,"",IF(CELL("contents",OFFSET('Sample 7'!$B$1,('Sample 7'!$B$50-1),18))="","",CELL("contents",OFFSET('Sample 7'!$B$1,('Sample 7'!$B$50-1),18))))</f>
        <v/>
      </c>
      <c r="K20" s="333" t="s">
        <v>68</v>
      </c>
      <c r="L20" s="333" t="s">
        <v>68</v>
      </c>
      <c r="M20" s="333" t="s">
        <v>68</v>
      </c>
      <c r="N20" s="334" t="s">
        <v>68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32" t="str">
        <f ca="1">IF('Sample 8'!$B$50=0,"",IF(CELL("contents",OFFSET('Sample 8'!$B$1,('Sample 8'!$B$50-1),18))="","",CELL("contents",OFFSET('Sample 8'!$B$1,('Sample 8'!$B$50-1),18))))</f>
        <v/>
      </c>
      <c r="K21" s="333" t="s">
        <v>68</v>
      </c>
      <c r="L21" s="333" t="s">
        <v>68</v>
      </c>
      <c r="M21" s="333" t="s">
        <v>68</v>
      </c>
      <c r="N21" s="334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32" t="str">
        <f ca="1">IF('Sample 9'!$B$50=0,"",IF(CELL("contents",OFFSET('Sample 9'!$B$1,('Sample 9'!$B$50-1),18))="","",CELL("contents",OFFSET('Sample 9'!$B$1,('Sample 9'!$B$50-1),18))))</f>
        <v/>
      </c>
      <c r="K22" s="333" t="s">
        <v>68</v>
      </c>
      <c r="L22" s="333" t="s">
        <v>68</v>
      </c>
      <c r="M22" s="333" t="s">
        <v>68</v>
      </c>
      <c r="N22" s="334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32" t="str">
        <f ca="1">IF('Sample 10'!$B$50=0,"",IF(CELL("contents",OFFSET('Sample 10'!$B$1,('Sample 10'!$B$50-1),18))="","",CELL("contents",OFFSET('Sample 10'!$B$1,('Sample 10'!$B$50-1),18))))</f>
        <v/>
      </c>
      <c r="K23" s="333" t="s">
        <v>68</v>
      </c>
      <c r="L23" s="333" t="s">
        <v>68</v>
      </c>
      <c r="M23" s="333" t="s">
        <v>68</v>
      </c>
      <c r="N23" s="334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32" t="str">
        <f ca="1">IF('Sample 11'!$B$50=0,"",IF(CELL("contents",OFFSET('Sample 11'!$B$1,('Sample 11'!$B$50-1),18))="","",CELL("contents",OFFSET('Sample 11'!$B$1,('Sample 11'!$B$50-1),18))))</f>
        <v/>
      </c>
      <c r="K24" s="333" t="s">
        <v>68</v>
      </c>
      <c r="L24" s="333" t="s">
        <v>68</v>
      </c>
      <c r="M24" s="333" t="s">
        <v>68</v>
      </c>
      <c r="N24" s="334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32" t="str">
        <f ca="1">IF('Sample 12'!$B$50=0,"",IF(CELL("contents",OFFSET('Sample 12'!$B$1,('Sample 12'!$B$50-1),18))="","",CELL("contents",OFFSET('Sample 12'!$B$1,('Sample 12'!$B$50-1),18))))</f>
        <v/>
      </c>
      <c r="K25" s="333" t="s">
        <v>68</v>
      </c>
      <c r="L25" s="333" t="s">
        <v>68</v>
      </c>
      <c r="M25" s="333" t="s">
        <v>68</v>
      </c>
      <c r="N25" s="334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32" t="str">
        <f ca="1">IF('Sample 13'!$B$50=0,"",IF(CELL("contents",OFFSET('Sample 13'!$B$1,('Sample 13'!$B$50-1),18))="","",CELL("contents",OFFSET('Sample 13'!$B$1,('Sample 13'!$B$50-1),18))))</f>
        <v/>
      </c>
      <c r="K26" s="333" t="s">
        <v>68</v>
      </c>
      <c r="L26" s="333" t="s">
        <v>68</v>
      </c>
      <c r="M26" s="333" t="s">
        <v>68</v>
      </c>
      <c r="N26" s="334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32" t="str">
        <f ca="1">IF('Sample 14'!$B$50=0,"",IF(CELL("contents",OFFSET('Sample 14'!$B$1,('Sample 14'!$B$50-1),18))="","",CELL("contents",OFFSET('Sample 14'!$B$1,('Sample 14'!$B$50-1),18))))</f>
        <v/>
      </c>
      <c r="K27" s="333" t="s">
        <v>68</v>
      </c>
      <c r="L27" s="333" t="s">
        <v>68</v>
      </c>
      <c r="M27" s="333" t="s">
        <v>68</v>
      </c>
      <c r="N27" s="334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32" t="str">
        <f ca="1">IF('Sample 15'!$B$50=0,"",IF(CELL("contents",OFFSET('Sample 15'!$B$1,('Sample 15'!$B$50-1),18))="","",CELL("contents",OFFSET('Sample 15'!$B$1,('Sample 15'!$B$50-1),18))))</f>
        <v/>
      </c>
      <c r="K28" s="333" t="s">
        <v>68</v>
      </c>
      <c r="L28" s="333" t="s">
        <v>68</v>
      </c>
      <c r="M28" s="333" t="s">
        <v>68</v>
      </c>
      <c r="N28" s="334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32" t="str">
        <f ca="1">IF('Sample 16'!$B$50=0,"",IF(CELL("contents",OFFSET('Sample 16'!$B$1,('Sample 16'!$B$50-1),18))="","",CELL("contents",OFFSET('Sample 16'!$B$1,('Sample 16'!$B$50-1),18))))</f>
        <v/>
      </c>
      <c r="K29" s="333" t="s">
        <v>68</v>
      </c>
      <c r="L29" s="333" t="s">
        <v>68</v>
      </c>
      <c r="M29" s="333" t="s">
        <v>68</v>
      </c>
      <c r="N29" s="334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32" t="str">
        <f ca="1">IF('Sample 17'!$B$50=0,"",IF(CELL("contents",OFFSET('Sample 17'!$B$1,('Sample 17'!$B$50-1),18))="","",CELL("contents",OFFSET('Sample 17'!$B$1,('Sample 17'!$B$50-1),18))))</f>
        <v/>
      </c>
      <c r="K30" s="333" t="s">
        <v>68</v>
      </c>
      <c r="L30" s="333" t="s">
        <v>68</v>
      </c>
      <c r="M30" s="333" t="s">
        <v>68</v>
      </c>
      <c r="N30" s="334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32" t="str">
        <f ca="1">IF('Sample 18'!$B$50=0,"",IF(CELL("contents",OFFSET('Sample 18'!$B$1,('Sample 18'!$B$50-1),18))="","",CELL("contents",OFFSET('Sample 18'!$B$1,('Sample 18'!$B$50-1),18))))</f>
        <v/>
      </c>
      <c r="K31" s="333" t="s">
        <v>68</v>
      </c>
      <c r="L31" s="333" t="s">
        <v>68</v>
      </c>
      <c r="M31" s="333" t="s">
        <v>68</v>
      </c>
      <c r="N31" s="334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32" t="str">
        <f ca="1">IF('Sample 19'!$B$50=0,"",IF(CELL("contents",OFFSET('Sample 19'!$B$1,('Sample 19'!$B$50-1),18))="","",CELL("contents",OFFSET('Sample 19'!$B$1,('Sample 19'!$B$50-1),18))))</f>
        <v/>
      </c>
      <c r="K32" s="333" t="s">
        <v>68</v>
      </c>
      <c r="L32" s="333" t="s">
        <v>68</v>
      </c>
      <c r="M32" s="333" t="s">
        <v>68</v>
      </c>
      <c r="N32" s="334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32" t="str">
        <f ca="1">IF('Sample 20'!$B$50=0,"",IF(CELL("contents",OFFSET('Sample 20'!$B$1,('Sample 20'!$B$50-1),18))="","",CELL("contents",OFFSET('Sample 20'!$B$1,('Sample 20'!$B$50-1),18))))</f>
        <v/>
      </c>
      <c r="K33" s="333" t="s">
        <v>68</v>
      </c>
      <c r="L33" s="333" t="s">
        <v>68</v>
      </c>
      <c r="M33" s="333" t="s">
        <v>68</v>
      </c>
      <c r="N33" s="334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32" t="str">
        <f ca="1">IF('Sample 21'!$B$50=0,"",IF(CELL("contents",OFFSET('Sample 21'!$B$1,('Sample 21'!$B$50-1),18))="","",CELL("contents",OFFSET('Sample 21'!$B$1,('Sample 21'!$B$50-1),18))))</f>
        <v/>
      </c>
      <c r="K34" s="333" t="s">
        <v>68</v>
      </c>
      <c r="L34" s="333" t="s">
        <v>68</v>
      </c>
      <c r="M34" s="333" t="s">
        <v>68</v>
      </c>
      <c r="N34" s="334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32" t="str">
        <f ca="1">IF('Sample 22'!$B$50=0,"",IF(CELL("contents",OFFSET('Sample 22'!$B$1,('Sample 22'!$B$50-1),18))="","",CELL("contents",OFFSET('Sample 22'!$B$1,('Sample 22'!$B$50-1),18))))</f>
        <v/>
      </c>
      <c r="K35" s="333" t="s">
        <v>68</v>
      </c>
      <c r="L35" s="333" t="s">
        <v>68</v>
      </c>
      <c r="M35" s="333" t="s">
        <v>68</v>
      </c>
      <c r="N35" s="334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32" t="str">
        <f ca="1">IF('Sample 23'!$B$50=0,"",IF(CELL("contents",OFFSET('Sample 23'!$B$1,('Sample 23'!$B$50-1),18))="","",CELL("contents",OFFSET('Sample 23'!$B$1,('Sample 23'!$B$50-1),18))))</f>
        <v/>
      </c>
      <c r="K36" s="333" t="s">
        <v>68</v>
      </c>
      <c r="L36" s="333" t="s">
        <v>68</v>
      </c>
      <c r="M36" s="333" t="s">
        <v>68</v>
      </c>
      <c r="N36" s="334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45"/>
      <c r="M39" s="345"/>
      <c r="N39" s="345"/>
    </row>
  </sheetData>
  <sheetProtection selectLockedCells="1"/>
  <mergeCells count="45"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E5:F5"/>
    <mergeCell ref="G5:H5"/>
    <mergeCell ref="L5:M5"/>
    <mergeCell ref="C6:D6"/>
    <mergeCell ref="G6:H6"/>
    <mergeCell ref="L6:M6"/>
    <mergeCell ref="B2:B3"/>
    <mergeCell ref="C2:E3"/>
    <mergeCell ref="F2:I2"/>
    <mergeCell ref="J2:L3"/>
    <mergeCell ref="M2:N3"/>
    <mergeCell ref="F3:I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C5:D5 C7:D8 G5:H7 L5:M5 M8 M6 M7 D6 H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5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6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7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8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9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10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11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12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13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14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3" zoomScale="60" zoomScaleNormal="60" zoomScaleSheetLayoutView="75" workbookViewId="0">
      <selection activeCell="J20" sqref="J20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"/>
    </row>
    <row r="2" spans="1:13" ht="9.9499999999999993" customHeight="1" x14ac:dyDescent="0.2">
      <c r="B2" s="73"/>
      <c r="C2" s="355" t="s">
        <v>65</v>
      </c>
      <c r="D2" s="356"/>
      <c r="E2" s="356"/>
      <c r="F2" s="356"/>
      <c r="G2" s="356"/>
      <c r="H2" s="356"/>
      <c r="I2" s="356"/>
      <c r="J2" s="356"/>
      <c r="M2" s="14"/>
    </row>
    <row r="3" spans="1:13" ht="18.75" customHeight="1" x14ac:dyDescent="0.2">
      <c r="B3" s="73"/>
      <c r="C3" s="355"/>
      <c r="D3" s="356"/>
      <c r="E3" s="356"/>
      <c r="F3" s="356"/>
      <c r="G3" s="356"/>
      <c r="H3" s="356"/>
      <c r="I3" s="356"/>
      <c r="J3" s="356"/>
      <c r="M3" s="14"/>
    </row>
    <row r="4" spans="1:13" ht="25.15" customHeight="1" x14ac:dyDescent="0.2">
      <c r="B4" s="73"/>
      <c r="C4" s="350" t="s">
        <v>52</v>
      </c>
      <c r="D4" s="351" t="str">
        <f>'Groundwater Profile Log'!C2</f>
        <v>Trinity</v>
      </c>
      <c r="E4" s="108"/>
      <c r="F4" s="357"/>
      <c r="G4" s="357"/>
      <c r="H4" s="146"/>
      <c r="I4" s="358" t="s">
        <v>14</v>
      </c>
      <c r="J4" s="358"/>
      <c r="K4" s="300" t="str">
        <f>Front!M2</f>
        <v>DPT12</v>
      </c>
      <c r="M4" s="14" t="s">
        <v>13</v>
      </c>
    </row>
    <row r="5" spans="1:13" s="9" customFormat="1" ht="12.95" customHeight="1" x14ac:dyDescent="0.2">
      <c r="B5" s="101"/>
      <c r="C5" s="350"/>
      <c r="D5" s="351"/>
      <c r="E5" s="108"/>
      <c r="F5" s="357"/>
      <c r="G5" s="357"/>
      <c r="H5" s="146"/>
      <c r="I5" s="358"/>
      <c r="J5" s="358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57"/>
      <c r="G6" s="357"/>
      <c r="H6" s="146"/>
      <c r="I6" s="110"/>
      <c r="J6" s="104"/>
      <c r="K6" s="297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42543</v>
      </c>
      <c r="E7" s="104"/>
      <c r="F7" s="114" t="s">
        <v>21</v>
      </c>
      <c r="G7" s="107" t="str">
        <f>'Groundwater Profile Log'!G5</f>
        <v>481APS05</v>
      </c>
      <c r="H7" s="146"/>
      <c r="I7" s="145"/>
      <c r="J7" s="139" t="s">
        <v>22</v>
      </c>
      <c r="K7" s="298" t="str">
        <f>Front!L5</f>
        <v>Gas Drive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ZCRQT7055</v>
      </c>
      <c r="H8" s="146"/>
      <c r="I8" s="145"/>
      <c r="J8" s="139" t="s">
        <v>33</v>
      </c>
      <c r="K8" s="296">
        <f>Front!L6</f>
        <v>37.813754000000003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69.981435000000005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DB</v>
      </c>
      <c r="E10" s="104"/>
      <c r="F10" s="114" t="s">
        <v>34</v>
      </c>
      <c r="G10" s="117">
        <f>'Groundwater Profile Log'!G8</f>
        <v>-38</v>
      </c>
      <c r="H10" s="147"/>
      <c r="I10" s="145"/>
      <c r="J10" s="139" t="s">
        <v>23</v>
      </c>
      <c r="K10" s="298">
        <f>Front!L8</f>
        <v>60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1" t="s">
        <v>63</v>
      </c>
      <c r="H13" s="299" t="s">
        <v>67</v>
      </c>
      <c r="I13" s="164" t="s">
        <v>30</v>
      </c>
      <c r="J13" s="304" t="s">
        <v>39</v>
      </c>
      <c r="K13" s="302" t="s">
        <v>74</v>
      </c>
      <c r="L13" s="359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60"/>
      <c r="M14" s="31"/>
    </row>
    <row r="15" spans="1:13" s="24" customFormat="1" ht="9.6" customHeight="1" x14ac:dyDescent="0.2">
      <c r="B15" s="17"/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-8.4</v>
      </c>
      <c r="D16" s="173" t="s">
        <v>83</v>
      </c>
      <c r="E16" s="303">
        <f>IF(ISNUMBER(C16), LOOKUP(D16,{"IK Decreased When Hammer Stopped","IK Increased When Hammer Stopped","No Change When Hammer Stopped"},{1,2,3}), "")</f>
        <v>3</v>
      </c>
      <c r="F16" s="173">
        <v>139.94569999999999</v>
      </c>
      <c r="G16" s="174">
        <v>80</v>
      </c>
      <c r="H16" s="174">
        <v>3.5874999999999999</v>
      </c>
      <c r="I16" s="173" t="s">
        <v>84</v>
      </c>
      <c r="J16" s="174" t="s">
        <v>85</v>
      </c>
      <c r="K16" s="303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-13.4</v>
      </c>
      <c r="D17" s="173" t="s">
        <v>86</v>
      </c>
      <c r="E17" s="303">
        <f>IF(ISNUMBER(C17), LOOKUP(D17,{"IK Decreased When Hammer Stopped","IK Increased When Hammer Stopped","No Change When Hammer Stopped"},{1,2,3}), "")</f>
        <v>1</v>
      </c>
      <c r="F17" s="308">
        <v>88.293300000000002</v>
      </c>
      <c r="G17" s="174">
        <v>80</v>
      </c>
      <c r="H17" s="174">
        <v>1.7112000000000001</v>
      </c>
      <c r="I17" s="173" t="s">
        <v>87</v>
      </c>
      <c r="J17" s="174" t="s">
        <v>85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-18.399999999999999</v>
      </c>
      <c r="D18" s="173" t="s">
        <v>86</v>
      </c>
      <c r="E18" s="303">
        <f>IF(ISNUMBER(C18), LOOKUP(D18,{"IK Decreased When Hammer Stopped","IK Increased When Hammer Stopped","No Change When Hammer Stopped"},{1,2,3}), "")</f>
        <v>1</v>
      </c>
      <c r="F18" s="308">
        <v>0.49830000000000002</v>
      </c>
      <c r="G18" s="174">
        <v>80</v>
      </c>
      <c r="H18" s="174">
        <v>7.4999999999999997E-3</v>
      </c>
      <c r="I18" s="173" t="s">
        <v>88</v>
      </c>
      <c r="J18" s="174" t="s">
        <v>85</v>
      </c>
      <c r="K18" s="303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-23.4</v>
      </c>
      <c r="D19" s="173" t="s">
        <v>86</v>
      </c>
      <c r="E19" s="303">
        <f>IF(ISNUMBER(C19), LOOKUP(D19,{"IK Decreased When Hammer Stopped","IK Increased When Hammer Stopped","No Change When Hammer Stopped"},{1,2,3}), "")</f>
        <v>1</v>
      </c>
      <c r="F19" s="308">
        <v>66.8172</v>
      </c>
      <c r="G19" s="174">
        <v>80</v>
      </c>
      <c r="H19" s="174">
        <v>1.1106</v>
      </c>
      <c r="I19" s="173" t="s">
        <v>89</v>
      </c>
      <c r="J19" s="174" t="s">
        <v>85</v>
      </c>
      <c r="K19" s="303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-28.396599999999999</v>
      </c>
      <c r="D20" s="173" t="s">
        <v>86</v>
      </c>
      <c r="E20" s="303">
        <f>IF(ISNUMBER(C20), LOOKUP(D20,{"IK Decreased When Hammer Stopped","IK Increased When Hammer Stopped","No Change When Hammer Stopped"},{1,2,3}), "")</f>
        <v>1</v>
      </c>
      <c r="F20" s="308">
        <v>41.554400000000001</v>
      </c>
      <c r="G20" s="174">
        <v>80</v>
      </c>
      <c r="H20" s="174">
        <v>0.626</v>
      </c>
      <c r="I20" s="173" t="s">
        <v>90</v>
      </c>
      <c r="J20" s="174" t="s">
        <v>85</v>
      </c>
      <c r="K20" s="303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-33.4</v>
      </c>
      <c r="D21" s="173" t="s">
        <v>86</v>
      </c>
      <c r="E21" s="303">
        <f>IF(ISNUMBER(C21), LOOKUP(D21,{"IK Decreased When Hammer Stopped","IK Increased When Hammer Stopped","No Change When Hammer Stopped"},{1,2,3}), "")</f>
        <v>1</v>
      </c>
      <c r="F21" s="308">
        <v>53.058999999999997</v>
      </c>
      <c r="G21" s="174">
        <v>80</v>
      </c>
      <c r="H21" s="174">
        <v>0.78890000000000005</v>
      </c>
      <c r="I21" s="173" t="s">
        <v>91</v>
      </c>
      <c r="J21" s="174" t="s">
        <v>85</v>
      </c>
      <c r="K21" s="303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-38.4</v>
      </c>
      <c r="D22" s="173" t="s">
        <v>83</v>
      </c>
      <c r="E22" s="303">
        <f>IF(ISNUMBER(C22), LOOKUP(D22,{"IK Decreased When Hammer Stopped","IK Increased When Hammer Stopped","No Change When Hammer Stopped"},{1,2,3}), "")</f>
        <v>3</v>
      </c>
      <c r="F22" s="308">
        <v>0.42630000000000001</v>
      </c>
      <c r="G22" s="174">
        <v>80</v>
      </c>
      <c r="H22" s="174">
        <v>5.5999999999999999E-3</v>
      </c>
      <c r="I22" s="173" t="s">
        <v>92</v>
      </c>
      <c r="J22" s="174" t="s">
        <v>85</v>
      </c>
      <c r="K22" s="303">
        <f>IF(ISNUMBER(C22),LOOKUP(J22,{"Broken Down Hole equipment","NA","Reached Target Depth","ROP Dropped Below Threshold","Sudden Hard Refusal"},{7,11,8,9,10}),"")</f>
        <v>11</v>
      </c>
      <c r="L22" s="284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-43.4</v>
      </c>
      <c r="D23" s="173" t="s">
        <v>86</v>
      </c>
      <c r="E23" s="303">
        <f>IF(ISNUMBER(C23), LOOKUP(D23,{"IK Decreased When Hammer Stopped","IK Increased When Hammer Stopped","No Change When Hammer Stopped"},{1,2,3}), "")</f>
        <v>1</v>
      </c>
      <c r="F23" s="308">
        <v>60.140599999999999</v>
      </c>
      <c r="G23" s="174">
        <v>80</v>
      </c>
      <c r="H23" s="174">
        <v>0.878</v>
      </c>
      <c r="I23" s="173" t="s">
        <v>93</v>
      </c>
      <c r="J23" s="174" t="s">
        <v>85</v>
      </c>
      <c r="K23" s="303">
        <f>IF(ISNUMBER(C23),LOOKUP(J23,{"Broken Down Hole equipment","NA","Reached Target Depth","ROP Dropped Below Threshold","Sudden Hard Refusal"},{7,11,8,9,10}),"")</f>
        <v>11</v>
      </c>
      <c r="L23" s="284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-48</v>
      </c>
      <c r="D24" s="173" t="s">
        <v>94</v>
      </c>
      <c r="E24" s="303">
        <f>IF(ISNUMBER(C24), LOOKUP(D24,{"IK Decreased When Hammer Stopped","IK Increased When Hammer Stopped","No Change When Hammer Stopped"},{1,2,3}), "")</f>
        <v>2</v>
      </c>
      <c r="F24" s="308">
        <v>150.8707</v>
      </c>
      <c r="G24" s="174">
        <v>80</v>
      </c>
      <c r="H24" s="174">
        <v>2.9350999999999998</v>
      </c>
      <c r="I24" s="173" t="s">
        <v>95</v>
      </c>
      <c r="J24" s="174" t="s">
        <v>85</v>
      </c>
      <c r="K24" s="303">
        <f>IF(ISNUMBER(C24),LOOKUP(J24,{"Broken Down Hole equipment","NA","Reached Target Depth","ROP Dropped Below Threshold","Sudden Hard Refusal"},{7,11,8,9,10}),"")</f>
        <v>11</v>
      </c>
      <c r="L24" s="284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>
        <v>-53</v>
      </c>
      <c r="D25" s="173" t="s">
        <v>83</v>
      </c>
      <c r="E25" s="303">
        <f>IF(ISNUMBER(C25), LOOKUP(D25,{"IK Decreased When Hammer Stopped","IK Increased When Hammer Stopped","No Change When Hammer Stopped"},{1,2,3}), "")</f>
        <v>3</v>
      </c>
      <c r="F25" s="308">
        <v>115.9173</v>
      </c>
      <c r="G25" s="174">
        <v>100</v>
      </c>
      <c r="H25" s="174">
        <v>2.1303999999999998</v>
      </c>
      <c r="I25" s="173" t="s">
        <v>96</v>
      </c>
      <c r="J25" s="174" t="s">
        <v>85</v>
      </c>
      <c r="K25" s="303">
        <f>IF(ISNUMBER(C25),LOOKUP(J25,{"Broken Down Hole equipment","NA","Reached Target Depth","ROP Dropped Below Threshold","Sudden Hard Refusal"},{7,11,8,9,10}),"")</f>
        <v>11</v>
      </c>
      <c r="L25" s="284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>
        <v>-56.5</v>
      </c>
      <c r="D26" s="173" t="s">
        <v>83</v>
      </c>
      <c r="E26" s="303">
        <f>IF(ISNUMBER(C26), LOOKUP(D26,{"IK Decreased When Hammer Stopped","IK Increased When Hammer Stopped","No Change When Hammer Stopped"},{1,2,3}), "")</f>
        <v>3</v>
      </c>
      <c r="F26" s="308">
        <v>57.820500000000003</v>
      </c>
      <c r="G26" s="174">
        <v>100</v>
      </c>
      <c r="H26" s="174">
        <v>0.8629</v>
      </c>
      <c r="I26" s="173" t="s">
        <v>97</v>
      </c>
      <c r="J26" s="174" t="s">
        <v>85</v>
      </c>
      <c r="K26" s="303">
        <f>IF(ISNUMBER(C26),LOOKUP(J26,{"Broken Down Hole equipment","NA","Reached Target Depth","ROP Dropped Below Threshold","Sudden Hard Refusal"},{7,11,8,9,10}),"")</f>
        <v>11</v>
      </c>
      <c r="L26" s="284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>
        <v>-56.5</v>
      </c>
      <c r="D27" s="173" t="s">
        <v>83</v>
      </c>
      <c r="E27" s="303">
        <f>IF(ISNUMBER(C27), LOOKUP(D27,{"IK Decreased When Hammer Stopped","IK Increased When Hammer Stopped","No Change When Hammer Stopped"},{1,2,3}), "")</f>
        <v>3</v>
      </c>
      <c r="F27" s="308">
        <v>56.230499999999999</v>
      </c>
      <c r="G27" s="174">
        <v>100</v>
      </c>
      <c r="H27" s="174">
        <v>0.83540000000000003</v>
      </c>
      <c r="I27" s="173" t="s">
        <v>98</v>
      </c>
      <c r="J27" s="174" t="s">
        <v>99</v>
      </c>
      <c r="K27" s="303">
        <f>IF(ISNUMBER(C27),LOOKUP(J27,{"Broken Down Hole equipment","NA","Reached Target Depth","ROP Dropped Below Threshold","Sudden Hard Refusal"},{7,11,8,9,10}),"")</f>
        <v>9</v>
      </c>
      <c r="L27" s="284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/>
      <c r="D28" s="173"/>
      <c r="E28" s="303" t="str">
        <f>IF(ISNUMBER(C28), LOOKUP(D28,{"IK Decreased When Hammer Stopped","IK Increased When Hammer Stopped","No Change When Hammer Stopped"},{1,2,3}), "")</f>
        <v/>
      </c>
      <c r="F28" s="282"/>
      <c r="G28" s="174"/>
      <c r="H28" s="283"/>
      <c r="I28" s="281"/>
      <c r="J28" s="253"/>
      <c r="K28" s="303" t="str">
        <f>IF(ISNUMBER(C28),LOOKUP(J28,{"Broken Down Hole equipment","NA","Reached Target Depth","ROP Dropped Below Threshold","Sudden Hard Refusal"},{7,11,8,9,10}),"")</f>
        <v/>
      </c>
      <c r="L28" s="284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/>
      <c r="D29" s="173"/>
      <c r="E29" s="303" t="str">
        <f>IF(ISNUMBER(C29), LOOKUP(D29,{"IK Decreased When Hammer Stopped","IK Increased When Hammer Stopped","No Change When Hammer Stopped"},{1,2,3}), "")</f>
        <v/>
      </c>
      <c r="F29" s="282"/>
      <c r="G29" s="174"/>
      <c r="H29" s="283"/>
      <c r="I29" s="281"/>
      <c r="J29" s="253"/>
      <c r="K29" s="303" t="str">
        <f>IF(ISNUMBER(C29),LOOKUP(J29,{"Broken Down Hole equipment","NA","Reached Target Depth","ROP Dropped Below Threshold","Sudden Hard Refusal"},{7,11,8,9,10}),"")</f>
        <v/>
      </c>
      <c r="L29" s="284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/>
      <c r="D30" s="173"/>
      <c r="E30" s="303" t="str">
        <f>IF(ISNUMBER(C30), LOOKUP(D30,{"IK Decreased When Hammer Stopped","IK Increased When Hammer Stopped","No Change When Hammer Stopped"},{1,2,3}), "")</f>
        <v/>
      </c>
      <c r="F30" s="282"/>
      <c r="G30" s="174"/>
      <c r="H30" s="283"/>
      <c r="I30" s="281"/>
      <c r="J30" s="253"/>
      <c r="K30" s="303" t="str">
        <f>IF(ISNUMBER(C30),LOOKUP(J30,{"Broken Down Hole equipment","NA","Reached Target Depth","ROP Dropped Below Threshold","Sudden Hard Refusal"},{7,11,8,9,10}),"")</f>
        <v/>
      </c>
      <c r="L30" s="284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/>
      <c r="D31" s="248"/>
      <c r="E31" s="303" t="str">
        <f>IF(ISNUMBER(C31), LOOKUP(D31,{"IK Decreased When Hammer Stopped","IK Increased When Hammer Stopped","No Change When Hammer Stopped"},{1,2,3}), "")</f>
        <v/>
      </c>
      <c r="F31" s="282"/>
      <c r="G31" s="174"/>
      <c r="H31" s="283"/>
      <c r="I31" s="281"/>
      <c r="J31" s="253"/>
      <c r="K31" s="303" t="str">
        <f>IF(ISNUMBER(C31),LOOKUP(J31,{"Broken Down Hole equipment","NA","Reached Target Depth","ROP Dropped Below Threshold","Sudden Hard Refusal"},{7,11,8,9,10}),"")</f>
        <v/>
      </c>
      <c r="L31" s="284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/>
      <c r="D32" s="248"/>
      <c r="E32" s="303" t="str">
        <f>IF(ISNUMBER(C32), LOOKUP(D32,{"IK Decreased When Hammer Stopped","IK Increased When Hammer Stopped","No Change When Hammer Stopped"},{1,2,3}), "")</f>
        <v/>
      </c>
      <c r="F32" s="282"/>
      <c r="G32" s="174"/>
      <c r="H32" s="283"/>
      <c r="I32" s="281"/>
      <c r="J32" s="253"/>
      <c r="K32" s="303" t="str">
        <f>IF(ISNUMBER(C32),LOOKUP(J32,{"Broken Down Hole equipment","NA","Reached Target Depth","ROP Dropped Below Threshold","Sudden Hard Refusal"},{7,11,8,9,10}),"")</f>
        <v/>
      </c>
      <c r="L32" s="28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/>
      <c r="D33" s="173"/>
      <c r="E33" s="303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3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/>
      <c r="D34" s="248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4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73"/>
      <c r="D35" s="173"/>
      <c r="E35" s="303" t="str">
        <f>IF(ISNUMBER(C35), LOOKUP(D35,{"IK Decreased When Hammer Stopped","IK Increased When Hammer Stopped","No Change When Hammer Stopped"},{1,2,3}), "")</f>
        <v/>
      </c>
      <c r="F35" s="282"/>
      <c r="G35" s="174"/>
      <c r="H35" s="283"/>
      <c r="I35" s="281"/>
      <c r="J35" s="253"/>
      <c r="K35" s="303" t="str">
        <f>IF(ISNUMBER(C35),LOOKUP(J35,{"Broken Down Hole equipment","NA","Reached Target Depth","ROP Dropped Below Threshold","Sudden Hard Refusal"},{7,11,8,9,10}),"")</f>
        <v/>
      </c>
      <c r="L35" s="285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1"/>
      <c r="D41" s="141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143"/>
      <c r="D44" s="144"/>
      <c r="E44" s="303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4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39.950000000000003" customHeight="1" x14ac:dyDescent="0.2">
      <c r="B45" s="73"/>
      <c r="C45" s="249"/>
      <c r="D45" s="250"/>
      <c r="E45" s="303" t="str">
        <f>IF(ISNUMBER(C45), LOOKUP(D45,{"IK Decreased When Hammer Stopped","IK Increased When Hammer Stopped","No Change When Hammer Stopped"},{1,2,3}), "")</f>
        <v/>
      </c>
      <c r="F45" s="252"/>
      <c r="G45" s="251"/>
      <c r="H45" s="251"/>
      <c r="I45" s="251"/>
      <c r="J45" s="255"/>
      <c r="K45" s="303" t="str">
        <f>IF(ISNUMBER(C45),LOOKUP(J45,{"Broken Down Hole equipment","NA","Reached Target Depth","ROP Dropped Below Threshold","Sudden Hard Refusal"},{7,11,8,9,10}),"")</f>
        <v/>
      </c>
      <c r="L45" s="256"/>
      <c r="M45" s="14"/>
    </row>
    <row r="46" spans="1:13" ht="9.9499999999999993" customHeight="1" x14ac:dyDescent="0.2">
      <c r="B46" s="25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27"/>
    </row>
    <row r="47" spans="1:13" x14ac:dyDescent="0.2">
      <c r="C47" s="60" t="str">
        <f ca="1">CELL("filename",B10)</f>
        <v>\\cdlp-ttfile\Site_Characterization\PROJECT FOLDER\2020 PROJECTS\20.206201008 - KGS - MiHPT &amp; APS - Marietta, GA AFP6\APS\MSTJV\[DPT12_Groundwater Profiling Log_MSTJV.xlsx]IK Behavior</v>
      </c>
    </row>
    <row r="58" spans="2:3" x14ac:dyDescent="0.2">
      <c r="B58" s="346"/>
      <c r="C58" s="347"/>
    </row>
    <row r="59" spans="2:3" x14ac:dyDescent="0.2">
      <c r="B59" s="348"/>
      <c r="C59" s="349"/>
    </row>
  </sheetData>
  <sheetProtection selectLockedCells="1"/>
  <mergeCells count="12">
    <mergeCell ref="C1:L1"/>
    <mergeCell ref="C2:J3"/>
    <mergeCell ref="F4:G6"/>
    <mergeCell ref="I4:J5"/>
    <mergeCell ref="L13:L14"/>
    <mergeCell ref="B58:C58"/>
    <mergeCell ref="B59:C59"/>
    <mergeCell ref="C4:C5"/>
    <mergeCell ref="D4:D5"/>
    <mergeCell ref="C12:L12"/>
    <mergeCell ref="C15:L15"/>
    <mergeCell ref="C46:L46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15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16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17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18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19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20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21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22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23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14" t="s">
        <v>17</v>
      </c>
      <c r="C2" s="388" t="s">
        <v>82</v>
      </c>
      <c r="D2" s="397"/>
      <c r="E2" s="278"/>
      <c r="F2" s="318" t="s">
        <v>26</v>
      </c>
      <c r="G2" s="318"/>
      <c r="H2" s="318"/>
      <c r="I2" s="318"/>
      <c r="J2" s="319" t="s">
        <v>14</v>
      </c>
      <c r="K2" s="319"/>
      <c r="L2" s="319"/>
      <c r="M2" s="388" t="s">
        <v>81</v>
      </c>
      <c r="N2" s="394"/>
      <c r="O2" s="171"/>
      <c r="P2" s="50" t="s">
        <v>13</v>
      </c>
    </row>
    <row r="3" spans="1:16" s="46" customFormat="1" ht="12.95" customHeight="1" x14ac:dyDescent="0.25">
      <c r="A3" s="45"/>
      <c r="B3" s="315"/>
      <c r="C3" s="398"/>
      <c r="D3" s="398"/>
      <c r="E3" s="279"/>
      <c r="F3" s="325"/>
      <c r="G3" s="325"/>
      <c r="H3" s="325"/>
      <c r="I3" s="325"/>
      <c r="J3" s="320"/>
      <c r="K3" s="320"/>
      <c r="L3" s="320"/>
      <c r="M3" s="395"/>
      <c r="N3" s="396"/>
      <c r="O3" s="172"/>
      <c r="P3" s="47"/>
    </row>
    <row r="4" spans="1:16" s="46" customFormat="1" ht="30.6" customHeight="1" x14ac:dyDescent="0.25">
      <c r="A4" s="45"/>
      <c r="B4" s="183"/>
      <c r="C4" s="280" t="s">
        <v>42</v>
      </c>
      <c r="D4" s="280" t="s">
        <v>43</v>
      </c>
      <c r="E4" s="183"/>
      <c r="F4" s="325"/>
      <c r="G4" s="325"/>
      <c r="H4" s="325"/>
      <c r="I4" s="325"/>
      <c r="J4" s="399"/>
      <c r="K4" s="399"/>
      <c r="L4" s="399"/>
      <c r="M4" s="399"/>
      <c r="N4" s="399"/>
      <c r="O4" s="172"/>
      <c r="P4" s="47"/>
    </row>
    <row r="5" spans="1:16" ht="30.75" customHeight="1" x14ac:dyDescent="0.2">
      <c r="A5" s="44"/>
      <c r="B5" s="187" t="s">
        <v>44</v>
      </c>
      <c r="C5" s="307">
        <v>42543</v>
      </c>
      <c r="D5" s="307">
        <v>42543</v>
      </c>
      <c r="E5" s="326" t="s">
        <v>36</v>
      </c>
      <c r="F5" s="326"/>
      <c r="G5" s="388" t="s">
        <v>77</v>
      </c>
      <c r="H5" s="389"/>
      <c r="I5" s="189"/>
      <c r="J5" s="183"/>
      <c r="K5" s="190" t="s">
        <v>22</v>
      </c>
      <c r="L5" s="388" t="s">
        <v>80</v>
      </c>
      <c r="M5" s="389"/>
      <c r="N5" s="183"/>
      <c r="O5" s="171"/>
      <c r="P5" s="50"/>
    </row>
    <row r="6" spans="1:16" ht="23.1" customHeight="1" x14ac:dyDescent="0.2">
      <c r="A6" s="44"/>
      <c r="B6" s="190" t="s">
        <v>16</v>
      </c>
      <c r="C6" s="400" t="s">
        <v>75</v>
      </c>
      <c r="D6" s="401"/>
      <c r="E6" s="191"/>
      <c r="F6" s="192" t="s">
        <v>53</v>
      </c>
      <c r="G6" s="388" t="s">
        <v>78</v>
      </c>
      <c r="H6" s="389"/>
      <c r="I6" s="191"/>
      <c r="J6" s="183"/>
      <c r="K6" s="190" t="s">
        <v>33</v>
      </c>
      <c r="L6" s="386">
        <v>37.813754000000003</v>
      </c>
      <c r="M6" s="387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88">
        <v>206201008</v>
      </c>
      <c r="D7" s="389"/>
      <c r="E7" s="191"/>
      <c r="F7" s="190" t="s">
        <v>20</v>
      </c>
      <c r="G7" s="388" t="s">
        <v>79</v>
      </c>
      <c r="H7" s="389"/>
      <c r="I7" s="191"/>
      <c r="J7" s="193"/>
      <c r="K7" s="194" t="s">
        <v>37</v>
      </c>
      <c r="L7" s="386">
        <v>69.981435000000005</v>
      </c>
      <c r="M7" s="387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88" t="s">
        <v>76</v>
      </c>
      <c r="D8" s="389"/>
      <c r="E8" s="191"/>
      <c r="F8" s="190" t="s">
        <v>38</v>
      </c>
      <c r="G8" s="390">
        <v>-38</v>
      </c>
      <c r="H8" s="391"/>
      <c r="I8" s="191"/>
      <c r="J8" s="183"/>
      <c r="K8" s="194" t="s">
        <v>23</v>
      </c>
      <c r="L8" s="388">
        <v>1</v>
      </c>
      <c r="M8" s="389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392" t="s">
        <v>10</v>
      </c>
      <c r="C10" s="393"/>
      <c r="D10" s="393"/>
      <c r="E10" s="393"/>
      <c r="F10" s="393"/>
      <c r="G10" s="393"/>
      <c r="H10" s="393"/>
      <c r="I10" s="393"/>
      <c r="J10" s="393"/>
      <c r="K10" s="393"/>
      <c r="L10" s="393"/>
      <c r="M10" s="393"/>
      <c r="N10" s="393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  <mergeCell ref="L7:M7"/>
    <mergeCell ref="C8:D8"/>
    <mergeCell ref="G8:H8"/>
    <mergeCell ref="L8:M8"/>
    <mergeCell ref="B10:N10"/>
    <mergeCell ref="C7:D7"/>
    <mergeCell ref="G7:H7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C16" sqref="C16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71" t="s">
        <v>64</v>
      </c>
      <c r="D2" s="372"/>
      <c r="E2" s="372"/>
      <c r="F2" s="372"/>
      <c r="G2" s="372"/>
      <c r="H2" s="372"/>
      <c r="I2" s="372"/>
      <c r="J2" s="372"/>
      <c r="K2" s="372"/>
      <c r="L2" s="372"/>
      <c r="M2" s="109"/>
      <c r="N2" s="14"/>
    </row>
    <row r="3" spans="1:14" ht="18.75" customHeight="1" x14ac:dyDescent="0.2">
      <c r="B3" s="73"/>
      <c r="C3" s="355"/>
      <c r="D3" s="356"/>
      <c r="E3" s="356"/>
      <c r="F3" s="356"/>
      <c r="G3" s="356"/>
      <c r="H3" s="356"/>
      <c r="I3" s="356"/>
      <c r="J3" s="356"/>
      <c r="K3" s="356"/>
      <c r="L3" s="356"/>
      <c r="M3" s="109"/>
      <c r="N3" s="14"/>
    </row>
    <row r="4" spans="1:14" ht="25.15" customHeight="1" x14ac:dyDescent="0.2">
      <c r="B4" s="73"/>
      <c r="C4" s="350" t="s">
        <v>52</v>
      </c>
      <c r="D4" s="351" t="str">
        <f>'Groundwater Profile Log'!C2</f>
        <v>Trinity</v>
      </c>
      <c r="E4" s="131"/>
      <c r="F4" s="357"/>
      <c r="G4" s="357"/>
      <c r="H4" s="357"/>
      <c r="I4" s="358" t="s">
        <v>14</v>
      </c>
      <c r="J4" s="358"/>
      <c r="K4" s="373" t="str">
        <f>'Groundwater Profile Log'!M2</f>
        <v>DPT-12</v>
      </c>
      <c r="L4" s="373">
        <f>'Groundwater Profile Log'!K2</f>
        <v>0</v>
      </c>
      <c r="M4" s="363"/>
      <c r="N4" s="14" t="s">
        <v>13</v>
      </c>
    </row>
    <row r="5" spans="1:14" s="9" customFormat="1" ht="12.95" customHeight="1" x14ac:dyDescent="0.2">
      <c r="B5" s="101"/>
      <c r="C5" s="350"/>
      <c r="D5" s="351"/>
      <c r="E5" s="131"/>
      <c r="F5" s="357"/>
      <c r="G5" s="357"/>
      <c r="H5" s="357"/>
      <c r="I5" s="358"/>
      <c r="J5" s="358"/>
      <c r="K5" s="110"/>
      <c r="L5" s="110"/>
      <c r="M5" s="364"/>
      <c r="N5" s="13"/>
    </row>
    <row r="6" spans="1:14" s="9" customFormat="1" ht="12.95" customHeight="1" x14ac:dyDescent="0.2">
      <c r="B6" s="101"/>
      <c r="C6" s="111"/>
      <c r="D6" s="104"/>
      <c r="E6" s="104"/>
      <c r="F6" s="357"/>
      <c r="G6" s="357"/>
      <c r="H6" s="357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42543</v>
      </c>
      <c r="E7" s="113"/>
      <c r="F7" s="135" t="s">
        <v>21</v>
      </c>
      <c r="G7" s="134" t="str">
        <f>'Groundwater Profile Log'!G5</f>
        <v>481APS05</v>
      </c>
      <c r="I7" s="139"/>
      <c r="J7" s="139" t="s">
        <v>22</v>
      </c>
      <c r="K7" s="365" t="str">
        <f>'Groundwater Profile Log'!L5</f>
        <v>Gas Drive</v>
      </c>
      <c r="L7" s="365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ZCRQT7055</v>
      </c>
      <c r="I8" s="139"/>
      <c r="J8" s="139" t="s">
        <v>33</v>
      </c>
      <c r="K8" s="366">
        <f>Front!L6</f>
        <v>37.813754000000003</v>
      </c>
      <c r="L8" s="366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66">
        <f>Front!L7</f>
        <v>69.981435000000005</v>
      </c>
      <c r="L9" s="366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DB</v>
      </c>
      <c r="E10" s="116"/>
      <c r="F10" s="135" t="s">
        <v>34</v>
      </c>
      <c r="G10" s="117">
        <f>'Groundwater Profile Log'!G8</f>
        <v>-38</v>
      </c>
      <c r="I10" s="139"/>
      <c r="J10" s="139" t="s">
        <v>23</v>
      </c>
      <c r="K10" s="365">
        <f>'Groundwater Profile Log'!L8</f>
        <v>1</v>
      </c>
      <c r="L10" s="365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69"/>
      <c r="H12" s="370"/>
      <c r="I12" s="370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302" t="s">
        <v>74</v>
      </c>
      <c r="H13" s="136"/>
      <c r="I13" s="168"/>
      <c r="J13" s="367" t="s">
        <v>1</v>
      </c>
      <c r="K13" s="368"/>
      <c r="L13" s="368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53"/>
      <c r="D15" s="353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173">
        <v>-42.9</v>
      </c>
      <c r="D16" s="173" t="s">
        <v>101</v>
      </c>
      <c r="E16" s="137"/>
      <c r="F16" s="173" t="s">
        <v>100</v>
      </c>
      <c r="G16" s="305">
        <f>IF(ISNUMBER(C16),LOOKUP(F16,{"Could Not Produce Water","Equipment Issue","Yield Deemed Too Slow"},{4,5,6}),"")</f>
        <v>4</v>
      </c>
      <c r="H16" s="97"/>
      <c r="I16" s="138"/>
      <c r="J16" s="361"/>
      <c r="K16" s="362"/>
      <c r="L16" s="362"/>
      <c r="M16" s="362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5" t="str">
        <f>IF(ISNUMBER(C17),LOOKUP(F17,{"Could Not Produce Water","Equipment Issue","Yield Deemed Too Slow"},{4,5,6}),"")</f>
        <v/>
      </c>
      <c r="H17" s="97"/>
      <c r="I17" s="138"/>
      <c r="J17" s="361"/>
      <c r="K17" s="362"/>
      <c r="L17" s="362"/>
      <c r="M17" s="362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5" t="str">
        <f>IF(ISNUMBER(C18),LOOKUP(F18,{"Could Not Produce Water","Equipment Issue","Yield Deemed Too Slow"},{4,5,6}),"")</f>
        <v/>
      </c>
      <c r="H18" s="97"/>
      <c r="I18" s="138"/>
      <c r="J18" s="361"/>
      <c r="K18" s="362"/>
      <c r="L18" s="362"/>
      <c r="M18" s="362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1"/>
      <c r="K19" s="362"/>
      <c r="L19" s="362"/>
      <c r="M19" s="362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1"/>
      <c r="K20" s="362"/>
      <c r="L20" s="362"/>
      <c r="M20" s="362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1"/>
      <c r="K21" s="362"/>
      <c r="L21" s="362"/>
      <c r="M21" s="362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1"/>
      <c r="K22" s="362"/>
      <c r="L22" s="362"/>
      <c r="M22" s="362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1"/>
      <c r="K23" s="362"/>
      <c r="L23" s="362"/>
      <c r="M23" s="362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1"/>
      <c r="K24" s="362"/>
      <c r="L24" s="362"/>
      <c r="M24" s="362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1"/>
      <c r="K25" s="362"/>
      <c r="L25" s="362"/>
      <c r="M25" s="362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1"/>
      <c r="K26" s="362"/>
      <c r="L26" s="362"/>
      <c r="M26" s="362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1"/>
      <c r="K27" s="362"/>
      <c r="L27" s="362"/>
      <c r="M27" s="362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1"/>
      <c r="K28" s="362"/>
      <c r="L28" s="362"/>
      <c r="M28" s="362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1"/>
      <c r="K29" s="362"/>
      <c r="L29" s="362"/>
      <c r="M29" s="362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1"/>
      <c r="K30" s="362"/>
      <c r="L30" s="362"/>
      <c r="M30" s="362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1"/>
      <c r="K31" s="362"/>
      <c r="L31" s="362"/>
      <c r="M31" s="362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1"/>
      <c r="K32" s="362"/>
      <c r="L32" s="362"/>
      <c r="M32" s="362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1"/>
      <c r="K33" s="362"/>
      <c r="L33" s="362"/>
      <c r="M33" s="362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1"/>
      <c r="K34" s="362"/>
      <c r="L34" s="362"/>
      <c r="M34" s="362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1"/>
      <c r="K35" s="362"/>
      <c r="L35" s="362"/>
      <c r="M35" s="362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1"/>
      <c r="K36" s="362"/>
      <c r="L36" s="362"/>
      <c r="M36" s="362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1"/>
      <c r="K37" s="362"/>
      <c r="L37" s="362"/>
      <c r="M37" s="362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1"/>
      <c r="K38" s="362"/>
      <c r="L38" s="362"/>
      <c r="M38" s="362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1"/>
      <c r="K39" s="362"/>
      <c r="L39" s="362"/>
      <c r="M39" s="362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1"/>
      <c r="K40" s="362"/>
      <c r="L40" s="362"/>
      <c r="M40" s="362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1"/>
      <c r="K41" s="362"/>
      <c r="L41" s="362"/>
      <c r="M41" s="362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1"/>
      <c r="K42" s="362"/>
      <c r="L42" s="362"/>
      <c r="M42" s="362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1"/>
      <c r="K43" s="362"/>
      <c r="L43" s="362"/>
      <c r="M43" s="362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1"/>
      <c r="K44" s="362"/>
      <c r="L44" s="362"/>
      <c r="M44" s="362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1"/>
      <c r="K45" s="362"/>
      <c r="L45" s="362"/>
      <c r="M45" s="362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1"/>
      <c r="K46" s="362"/>
      <c r="L46" s="362"/>
      <c r="M46" s="362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AFP6\APS\MSTJV\[DPT12_Groundwater Profiling Log_MSTJV.xlsx]Sample Attempt</v>
      </c>
    </row>
    <row r="49" spans="2:13" x14ac:dyDescent="0.2">
      <c r="M49" s="140"/>
    </row>
    <row r="59" spans="2:13" x14ac:dyDescent="0.2">
      <c r="B59" s="346"/>
      <c r="C59" s="347"/>
    </row>
    <row r="60" spans="2:13" x14ac:dyDescent="0.2">
      <c r="B60" s="348"/>
      <c r="C60" s="349"/>
    </row>
  </sheetData>
  <sheetProtection selectLockedCells="1"/>
  <mergeCells count="47">
    <mergeCell ref="C15:D15"/>
    <mergeCell ref="K10:L10"/>
    <mergeCell ref="G12:I12"/>
    <mergeCell ref="C2:L3"/>
    <mergeCell ref="C4:C5"/>
    <mergeCell ref="D4:D5"/>
    <mergeCell ref="F4:H6"/>
    <mergeCell ref="I4:J5"/>
    <mergeCell ref="K4:L4"/>
    <mergeCell ref="J20:M20"/>
    <mergeCell ref="J21:M21"/>
    <mergeCell ref="J22:M22"/>
    <mergeCell ref="J23:M23"/>
    <mergeCell ref="J16:M16"/>
    <mergeCell ref="M4:M5"/>
    <mergeCell ref="K7:L7"/>
    <mergeCell ref="K8:L8"/>
    <mergeCell ref="K9:L9"/>
    <mergeCell ref="J19:M19"/>
    <mergeCell ref="J17:M17"/>
    <mergeCell ref="J18:M18"/>
    <mergeCell ref="J13:L13"/>
    <mergeCell ref="J24:M24"/>
    <mergeCell ref="J25:M25"/>
    <mergeCell ref="J26:M26"/>
    <mergeCell ref="J27:M27"/>
    <mergeCell ref="J28:M28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B59:C59"/>
    <mergeCell ref="B60:C60"/>
    <mergeCell ref="J43:M43"/>
    <mergeCell ref="J44:M44"/>
    <mergeCell ref="J45:M45"/>
    <mergeCell ref="J46:M46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60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sheetData>
    <row r="1" spans="1:8" x14ac:dyDescent="0.2">
      <c r="A1" t="s">
        <v>129</v>
      </c>
      <c r="B1" t="s">
        <v>130</v>
      </c>
      <c r="C1" t="s">
        <v>131</v>
      </c>
      <c r="D1" t="s">
        <v>132</v>
      </c>
      <c r="E1" t="s">
        <v>45</v>
      </c>
      <c r="F1" t="s">
        <v>133</v>
      </c>
      <c r="G1" t="s">
        <v>134</v>
      </c>
      <c r="H1" t="s">
        <v>62</v>
      </c>
    </row>
    <row r="2" spans="1:8" x14ac:dyDescent="0.2">
      <c r="A2">
        <v>3297.3420000000001</v>
      </c>
      <c r="B2">
        <v>-3.8519999999999999</v>
      </c>
      <c r="C2">
        <v>-3.8519999999999999</v>
      </c>
      <c r="D2">
        <v>0</v>
      </c>
      <c r="E2">
        <v>134.57599999999999</v>
      </c>
      <c r="F2">
        <v>80</v>
      </c>
      <c r="G2">
        <v>60.127000000000002</v>
      </c>
      <c r="H2">
        <v>3.9072000000000005</v>
      </c>
    </row>
    <row r="3" spans="1:8" x14ac:dyDescent="0.2">
      <c r="A3">
        <v>3298.279</v>
      </c>
      <c r="B3">
        <v>-3.9209999999999998</v>
      </c>
      <c r="C3">
        <v>-3.92</v>
      </c>
      <c r="D3">
        <v>7.2270000000000003</v>
      </c>
      <c r="E3">
        <v>133.41399999999999</v>
      </c>
      <c r="F3">
        <v>80</v>
      </c>
      <c r="G3">
        <v>60.152000000000001</v>
      </c>
      <c r="H3">
        <v>3.8456000000000001</v>
      </c>
    </row>
    <row r="4" spans="1:8" x14ac:dyDescent="0.2">
      <c r="A4">
        <v>3298.8960000000002</v>
      </c>
      <c r="B4">
        <v>-3.9820000000000002</v>
      </c>
      <c r="C4">
        <v>-3.9809999999999999</v>
      </c>
      <c r="D4">
        <v>9.9019999999999992</v>
      </c>
      <c r="E4">
        <v>133.86699999999999</v>
      </c>
      <c r="F4">
        <v>80</v>
      </c>
      <c r="G4">
        <v>60.145000000000003</v>
      </c>
      <c r="H4">
        <v>3.8654000000000002</v>
      </c>
    </row>
    <row r="5" spans="1:8" x14ac:dyDescent="0.2">
      <c r="A5">
        <v>3299.5129999999999</v>
      </c>
      <c r="B5">
        <v>-4.0449999999999999</v>
      </c>
      <c r="C5">
        <v>-4.0439999999999996</v>
      </c>
      <c r="D5">
        <v>10.132</v>
      </c>
      <c r="E5">
        <v>134.44900000000001</v>
      </c>
      <c r="F5">
        <v>80</v>
      </c>
      <c r="G5">
        <v>60.088000000000001</v>
      </c>
      <c r="H5">
        <v>3.8917999999999999</v>
      </c>
    </row>
    <row r="6" spans="1:8" x14ac:dyDescent="0.2">
      <c r="A6">
        <v>3300.134</v>
      </c>
      <c r="B6">
        <v>-4.1029999999999998</v>
      </c>
      <c r="C6">
        <v>-4.1020000000000003</v>
      </c>
      <c r="D6">
        <v>9.3930000000000007</v>
      </c>
      <c r="E6">
        <v>134.16</v>
      </c>
      <c r="F6">
        <v>80</v>
      </c>
      <c r="G6">
        <v>60.124000000000002</v>
      </c>
      <c r="H6">
        <v>3.8742000000000001</v>
      </c>
    </row>
    <row r="7" spans="1:8" x14ac:dyDescent="0.2">
      <c r="A7">
        <v>3300.7629999999999</v>
      </c>
      <c r="B7">
        <v>-4.1580000000000004</v>
      </c>
      <c r="C7">
        <v>-4.1559999999999997</v>
      </c>
      <c r="D7">
        <v>8.6560000000000006</v>
      </c>
      <c r="E7">
        <v>135.136</v>
      </c>
      <c r="F7">
        <v>80</v>
      </c>
      <c r="G7">
        <v>60.363999999999997</v>
      </c>
      <c r="H7">
        <v>3.9204000000000003</v>
      </c>
    </row>
    <row r="8" spans="1:8" x14ac:dyDescent="0.2">
      <c r="A8">
        <v>3301.3870000000002</v>
      </c>
      <c r="B8">
        <v>-4.2119999999999997</v>
      </c>
      <c r="C8">
        <v>-4.21</v>
      </c>
      <c r="D8">
        <v>8.6159999999999997</v>
      </c>
      <c r="E8">
        <v>134.68100000000001</v>
      </c>
      <c r="F8">
        <v>80</v>
      </c>
      <c r="G8">
        <v>60.124000000000002</v>
      </c>
      <c r="H8">
        <v>3.8940000000000006</v>
      </c>
    </row>
    <row r="9" spans="1:8" x14ac:dyDescent="0.2">
      <c r="A9">
        <v>3302.02</v>
      </c>
      <c r="B9">
        <v>-4.2690000000000001</v>
      </c>
      <c r="C9">
        <v>-4.2670000000000003</v>
      </c>
      <c r="D9">
        <v>8.9179999999999993</v>
      </c>
      <c r="E9">
        <v>134.815</v>
      </c>
      <c r="F9">
        <v>80</v>
      </c>
      <c r="G9">
        <v>60.118000000000002</v>
      </c>
      <c r="H9">
        <v>3.8984000000000005</v>
      </c>
    </row>
    <row r="10" spans="1:8" x14ac:dyDescent="0.2">
      <c r="A10">
        <v>3302.6350000000002</v>
      </c>
      <c r="B10">
        <v>-4.3250000000000002</v>
      </c>
      <c r="C10">
        <v>-4.3220000000000001</v>
      </c>
      <c r="D10">
        <v>9.0530000000000008</v>
      </c>
      <c r="E10">
        <v>134.81100000000001</v>
      </c>
      <c r="F10">
        <v>80</v>
      </c>
      <c r="G10">
        <v>60.075000000000003</v>
      </c>
      <c r="H10">
        <v>3.8951000000000002</v>
      </c>
    </row>
    <row r="11" spans="1:8" x14ac:dyDescent="0.2">
      <c r="A11">
        <v>3303.248</v>
      </c>
      <c r="B11">
        <v>-4.3769999999999998</v>
      </c>
      <c r="C11">
        <v>-4.375</v>
      </c>
      <c r="D11">
        <v>8.5419999999999998</v>
      </c>
      <c r="E11">
        <v>134.995</v>
      </c>
      <c r="F11">
        <v>80</v>
      </c>
      <c r="G11">
        <v>60.057000000000002</v>
      </c>
      <c r="H11">
        <v>3.9017000000000004</v>
      </c>
    </row>
    <row r="12" spans="1:8" x14ac:dyDescent="0.2">
      <c r="A12">
        <v>3304.1779999999999</v>
      </c>
      <c r="B12">
        <v>-4.4390000000000001</v>
      </c>
      <c r="C12">
        <v>-4.4359999999999999</v>
      </c>
      <c r="D12">
        <v>6.6029999999999998</v>
      </c>
      <c r="E12">
        <v>135.36500000000001</v>
      </c>
      <c r="F12">
        <v>80</v>
      </c>
      <c r="G12">
        <v>60.143000000000001</v>
      </c>
      <c r="H12">
        <v>3.9171000000000005</v>
      </c>
    </row>
    <row r="13" spans="1:8" x14ac:dyDescent="0.2">
      <c r="A13">
        <v>3305.1080000000002</v>
      </c>
      <c r="B13">
        <v>-4.49</v>
      </c>
      <c r="C13">
        <v>-4.4870000000000001</v>
      </c>
      <c r="D13">
        <v>5.444</v>
      </c>
      <c r="E13">
        <v>135.142</v>
      </c>
      <c r="F13">
        <v>80</v>
      </c>
      <c r="G13">
        <v>60.048000000000002</v>
      </c>
      <c r="H13">
        <v>3.9039000000000001</v>
      </c>
    </row>
    <row r="14" spans="1:8" x14ac:dyDescent="0.2">
      <c r="A14">
        <v>3306.0230000000001</v>
      </c>
      <c r="B14">
        <v>-4.5460000000000003</v>
      </c>
      <c r="C14">
        <v>-4.5430000000000001</v>
      </c>
      <c r="D14">
        <v>6.1109999999999998</v>
      </c>
      <c r="E14">
        <v>133.99100000000001</v>
      </c>
      <c r="F14">
        <v>80</v>
      </c>
      <c r="G14">
        <v>60.033000000000001</v>
      </c>
      <c r="H14">
        <v>3.8434000000000004</v>
      </c>
    </row>
    <row r="15" spans="1:8" x14ac:dyDescent="0.2">
      <c r="A15">
        <v>3306.9670000000001</v>
      </c>
      <c r="B15">
        <v>-4.6100000000000003</v>
      </c>
      <c r="C15">
        <v>-4.6059999999999999</v>
      </c>
      <c r="D15">
        <v>6.7060000000000004</v>
      </c>
      <c r="E15">
        <v>134.256</v>
      </c>
      <c r="F15">
        <v>80</v>
      </c>
      <c r="G15">
        <v>60.101999999999997</v>
      </c>
      <c r="H15">
        <v>3.8533000000000004</v>
      </c>
    </row>
    <row r="16" spans="1:8" x14ac:dyDescent="0.2">
      <c r="A16">
        <v>3307.895</v>
      </c>
      <c r="B16">
        <v>-4.6740000000000004</v>
      </c>
      <c r="C16">
        <v>-4.6689999999999996</v>
      </c>
      <c r="D16">
        <v>6.8339999999999996</v>
      </c>
      <c r="E16">
        <v>133.91399999999999</v>
      </c>
      <c r="F16">
        <v>80</v>
      </c>
      <c r="G16">
        <v>60.024000000000001</v>
      </c>
      <c r="H16">
        <v>3.8324000000000003</v>
      </c>
    </row>
    <row r="17" spans="1:8" x14ac:dyDescent="0.2">
      <c r="A17">
        <v>3308.5050000000001</v>
      </c>
      <c r="B17">
        <v>-4.726</v>
      </c>
      <c r="C17">
        <v>-4.7210000000000001</v>
      </c>
      <c r="D17">
        <v>8.5280000000000005</v>
      </c>
      <c r="E17">
        <v>134.93100000000001</v>
      </c>
      <c r="F17">
        <v>80</v>
      </c>
      <c r="G17">
        <v>60.021999999999998</v>
      </c>
      <c r="H17">
        <v>3.8808000000000002</v>
      </c>
    </row>
    <row r="18" spans="1:8" x14ac:dyDescent="0.2">
      <c r="A18">
        <v>3309.1190000000001</v>
      </c>
      <c r="B18">
        <v>-4.7919999999999998</v>
      </c>
      <c r="C18">
        <v>-4.7869999999999999</v>
      </c>
      <c r="D18">
        <v>10.678000000000001</v>
      </c>
      <c r="E18">
        <v>135.19900000000001</v>
      </c>
      <c r="F18">
        <v>80</v>
      </c>
      <c r="G18">
        <v>60.02</v>
      </c>
      <c r="H18">
        <v>3.8907000000000003</v>
      </c>
    </row>
    <row r="19" spans="1:8" x14ac:dyDescent="0.2">
      <c r="A19">
        <v>3309.7269999999999</v>
      </c>
      <c r="B19">
        <v>-4.8769999999999998</v>
      </c>
      <c r="C19">
        <v>-4.8719999999999999</v>
      </c>
      <c r="D19">
        <v>13.949</v>
      </c>
      <c r="E19">
        <v>135.23599999999999</v>
      </c>
      <c r="F19">
        <v>80</v>
      </c>
      <c r="G19">
        <v>59.994999999999997</v>
      </c>
      <c r="H19">
        <v>3.8885000000000005</v>
      </c>
    </row>
    <row r="20" spans="1:8" x14ac:dyDescent="0.2">
      <c r="A20">
        <v>3310.3389999999999</v>
      </c>
      <c r="B20">
        <v>-4.976</v>
      </c>
      <c r="C20">
        <v>-4.97</v>
      </c>
      <c r="D20">
        <v>16.117000000000001</v>
      </c>
      <c r="E20">
        <v>135.80099999999999</v>
      </c>
      <c r="F20">
        <v>80</v>
      </c>
      <c r="G20">
        <v>59.99</v>
      </c>
      <c r="H20">
        <v>3.9127000000000001</v>
      </c>
    </row>
    <row r="21" spans="1:8" x14ac:dyDescent="0.2">
      <c r="A21">
        <v>3310.6529999999998</v>
      </c>
      <c r="B21">
        <v>-5.0279999999999996</v>
      </c>
      <c r="C21">
        <v>-5.0220000000000002</v>
      </c>
      <c r="D21">
        <v>16.414000000000001</v>
      </c>
      <c r="E21">
        <v>135.52500000000001</v>
      </c>
      <c r="F21">
        <v>80</v>
      </c>
      <c r="G21">
        <v>59.981000000000002</v>
      </c>
      <c r="H21">
        <v>3.8962000000000003</v>
      </c>
    </row>
    <row r="22" spans="1:8" x14ac:dyDescent="0.2">
      <c r="A22">
        <v>3310.9639999999999</v>
      </c>
      <c r="B22">
        <v>-5.0789999999999997</v>
      </c>
      <c r="C22">
        <v>-5.0730000000000004</v>
      </c>
      <c r="D22">
        <v>16.32</v>
      </c>
      <c r="E22">
        <v>135.65600000000001</v>
      </c>
      <c r="F22">
        <v>80</v>
      </c>
      <c r="G22">
        <v>59.947000000000003</v>
      </c>
      <c r="H22">
        <v>3.8995000000000002</v>
      </c>
    </row>
    <row r="23" spans="1:8" x14ac:dyDescent="0.2">
      <c r="A23">
        <v>3311.2710000000002</v>
      </c>
      <c r="B23">
        <v>-5.1289999999999996</v>
      </c>
      <c r="C23">
        <v>-5.1230000000000002</v>
      </c>
      <c r="D23">
        <v>16.286999999999999</v>
      </c>
      <c r="E23">
        <v>135.483</v>
      </c>
      <c r="F23">
        <v>80</v>
      </c>
      <c r="G23">
        <v>59.939</v>
      </c>
      <c r="H23">
        <v>3.8885000000000005</v>
      </c>
    </row>
    <row r="24" spans="1:8" x14ac:dyDescent="0.2">
      <c r="A24">
        <v>3311.5749999999998</v>
      </c>
      <c r="B24">
        <v>-5.1790000000000003</v>
      </c>
      <c r="C24">
        <v>-5.1719999999999997</v>
      </c>
      <c r="D24">
        <v>16.387</v>
      </c>
      <c r="E24">
        <v>134.97900000000001</v>
      </c>
      <c r="F24">
        <v>80</v>
      </c>
      <c r="G24">
        <v>59.996000000000002</v>
      </c>
      <c r="H24">
        <v>3.8610000000000002</v>
      </c>
    </row>
    <row r="25" spans="1:8" x14ac:dyDescent="0.2">
      <c r="A25">
        <v>3311.8789999999999</v>
      </c>
      <c r="B25">
        <v>-5.23</v>
      </c>
      <c r="C25">
        <v>-5.2229999999999999</v>
      </c>
      <c r="D25">
        <v>16.704999999999998</v>
      </c>
      <c r="E25">
        <v>134.66200000000001</v>
      </c>
      <c r="F25">
        <v>80</v>
      </c>
      <c r="G25">
        <v>59.953000000000003</v>
      </c>
      <c r="H25">
        <v>3.8423000000000003</v>
      </c>
    </row>
    <row r="26" spans="1:8" x14ac:dyDescent="0.2">
      <c r="A26">
        <v>3312.1840000000002</v>
      </c>
      <c r="B26">
        <v>-5.2830000000000004</v>
      </c>
      <c r="C26">
        <v>-5.2750000000000004</v>
      </c>
      <c r="D26">
        <v>17.081</v>
      </c>
      <c r="E26">
        <v>135.33699999999999</v>
      </c>
      <c r="F26">
        <v>80</v>
      </c>
      <c r="G26">
        <v>59.926000000000002</v>
      </c>
      <c r="H26">
        <v>3.8731000000000004</v>
      </c>
    </row>
    <row r="27" spans="1:8" x14ac:dyDescent="0.2">
      <c r="A27">
        <v>3312.489</v>
      </c>
      <c r="B27">
        <v>-5.3360000000000003</v>
      </c>
      <c r="C27">
        <v>-5.3289999999999997</v>
      </c>
      <c r="D27">
        <v>17.579999999999998</v>
      </c>
      <c r="E27">
        <v>135.12200000000001</v>
      </c>
      <c r="F27">
        <v>80</v>
      </c>
      <c r="G27">
        <v>59.927999999999997</v>
      </c>
      <c r="H27">
        <v>3.8599000000000001</v>
      </c>
    </row>
    <row r="28" spans="1:8" x14ac:dyDescent="0.2">
      <c r="A28">
        <v>3312.7939999999999</v>
      </c>
      <c r="B28">
        <v>-5.3920000000000003</v>
      </c>
      <c r="C28">
        <v>-5.3840000000000003</v>
      </c>
      <c r="D28">
        <v>18.079999999999998</v>
      </c>
      <c r="E28">
        <v>136.047</v>
      </c>
      <c r="F28">
        <v>80</v>
      </c>
      <c r="G28">
        <v>59.929000000000002</v>
      </c>
      <c r="H28">
        <v>3.9039000000000001</v>
      </c>
    </row>
    <row r="29" spans="1:8" x14ac:dyDescent="0.2">
      <c r="A29">
        <v>3313.0990000000002</v>
      </c>
      <c r="B29">
        <v>-5.4480000000000004</v>
      </c>
      <c r="C29">
        <v>-5.44</v>
      </c>
      <c r="D29">
        <v>18.294</v>
      </c>
      <c r="E29">
        <v>135.501</v>
      </c>
      <c r="F29">
        <v>80</v>
      </c>
      <c r="G29">
        <v>59.905000000000001</v>
      </c>
      <c r="H29">
        <v>3.8731000000000004</v>
      </c>
    </row>
    <row r="30" spans="1:8" x14ac:dyDescent="0.2">
      <c r="A30">
        <v>3313.404</v>
      </c>
      <c r="B30">
        <v>-5.5039999999999996</v>
      </c>
      <c r="C30">
        <v>-5.4960000000000004</v>
      </c>
      <c r="D30">
        <v>18.260999999999999</v>
      </c>
      <c r="E30">
        <v>135.23400000000001</v>
      </c>
      <c r="F30">
        <v>80</v>
      </c>
      <c r="G30">
        <v>59.918999999999997</v>
      </c>
      <c r="H30">
        <v>3.8577000000000004</v>
      </c>
    </row>
    <row r="31" spans="1:8" x14ac:dyDescent="0.2">
      <c r="A31">
        <v>3313.7089999999998</v>
      </c>
      <c r="B31">
        <v>-5.56</v>
      </c>
      <c r="C31">
        <v>-5.5510000000000002</v>
      </c>
      <c r="D31">
        <v>18.283000000000001</v>
      </c>
      <c r="E31">
        <v>135.72800000000001</v>
      </c>
      <c r="F31">
        <v>80</v>
      </c>
      <c r="G31">
        <v>59.887999999999998</v>
      </c>
      <c r="H31">
        <v>3.8786</v>
      </c>
    </row>
    <row r="32" spans="1:8" x14ac:dyDescent="0.2">
      <c r="A32">
        <v>3314.0149999999999</v>
      </c>
      <c r="B32">
        <v>-5.6180000000000003</v>
      </c>
      <c r="C32">
        <v>-5.609</v>
      </c>
      <c r="D32">
        <v>18.78</v>
      </c>
      <c r="E32">
        <v>136.19499999999999</v>
      </c>
      <c r="F32">
        <v>80</v>
      </c>
      <c r="G32">
        <v>59.936999999999998</v>
      </c>
      <c r="H32">
        <v>3.8995000000000002</v>
      </c>
    </row>
    <row r="33" spans="1:8" x14ac:dyDescent="0.2">
      <c r="A33">
        <v>3314.3249999999998</v>
      </c>
      <c r="B33">
        <v>-5.6790000000000003</v>
      </c>
      <c r="C33">
        <v>-5.6689999999999996</v>
      </c>
      <c r="D33">
        <v>19.585999999999999</v>
      </c>
      <c r="E33">
        <v>135.98500000000001</v>
      </c>
      <c r="F33">
        <v>80</v>
      </c>
      <c r="G33">
        <v>59.875999999999998</v>
      </c>
      <c r="H33">
        <v>3.8863000000000003</v>
      </c>
    </row>
    <row r="34" spans="1:8" x14ac:dyDescent="0.2">
      <c r="A34">
        <v>3314.6370000000002</v>
      </c>
      <c r="B34">
        <v>-5.7430000000000003</v>
      </c>
      <c r="C34">
        <v>-5.734</v>
      </c>
      <c r="D34">
        <v>20.631</v>
      </c>
      <c r="E34">
        <v>135.96</v>
      </c>
      <c r="F34">
        <v>80</v>
      </c>
      <c r="G34">
        <v>59.884</v>
      </c>
      <c r="H34">
        <v>3.8819000000000004</v>
      </c>
    </row>
    <row r="35" spans="1:8" x14ac:dyDescent="0.2">
      <c r="A35">
        <v>3314.95</v>
      </c>
      <c r="B35">
        <v>-5.8120000000000003</v>
      </c>
      <c r="C35">
        <v>-5.8019999999999996</v>
      </c>
      <c r="D35">
        <v>21.710999999999999</v>
      </c>
      <c r="E35">
        <v>135.935</v>
      </c>
      <c r="F35">
        <v>80</v>
      </c>
      <c r="G35">
        <v>59.851999999999997</v>
      </c>
      <c r="H35">
        <v>3.8764000000000003</v>
      </c>
    </row>
    <row r="36" spans="1:8" x14ac:dyDescent="0.2">
      <c r="A36">
        <v>3315.2620000000002</v>
      </c>
      <c r="B36">
        <v>-5.8840000000000003</v>
      </c>
      <c r="C36">
        <v>-5.8730000000000002</v>
      </c>
      <c r="D36">
        <v>22.927</v>
      </c>
      <c r="E36">
        <v>136.13499999999999</v>
      </c>
      <c r="F36">
        <v>80</v>
      </c>
      <c r="G36">
        <v>59.877000000000002</v>
      </c>
      <c r="H36">
        <v>3.883</v>
      </c>
    </row>
    <row r="37" spans="1:8" x14ac:dyDescent="0.2">
      <c r="A37">
        <v>3315.5790000000002</v>
      </c>
      <c r="B37">
        <v>-5.9619999999999997</v>
      </c>
      <c r="C37">
        <v>-5.9509999999999996</v>
      </c>
      <c r="D37">
        <v>24.503</v>
      </c>
      <c r="E37">
        <v>135.88200000000001</v>
      </c>
      <c r="F37">
        <v>80</v>
      </c>
      <c r="G37">
        <v>59.856999999999999</v>
      </c>
      <c r="H37">
        <v>3.8665000000000003</v>
      </c>
    </row>
    <row r="38" spans="1:8" x14ac:dyDescent="0.2">
      <c r="A38">
        <v>3315.893</v>
      </c>
      <c r="B38">
        <v>-6.048</v>
      </c>
      <c r="C38">
        <v>-6.0369999999999999</v>
      </c>
      <c r="D38">
        <v>27.452000000000002</v>
      </c>
      <c r="E38">
        <v>135.93600000000001</v>
      </c>
      <c r="F38">
        <v>80</v>
      </c>
      <c r="G38">
        <v>59.795000000000002</v>
      </c>
      <c r="H38">
        <v>3.8654000000000002</v>
      </c>
    </row>
    <row r="39" spans="1:8" x14ac:dyDescent="0.2">
      <c r="A39">
        <v>3316.2069999999999</v>
      </c>
      <c r="B39">
        <v>-6.1440000000000001</v>
      </c>
      <c r="C39">
        <v>-6.1319999999999997</v>
      </c>
      <c r="D39">
        <v>30.228000000000002</v>
      </c>
      <c r="E39">
        <v>136.83000000000001</v>
      </c>
      <c r="F39">
        <v>80</v>
      </c>
      <c r="G39">
        <v>59.823</v>
      </c>
      <c r="H39">
        <v>3.9050000000000002</v>
      </c>
    </row>
    <row r="40" spans="1:8" x14ac:dyDescent="0.2">
      <c r="A40">
        <v>3316.52</v>
      </c>
      <c r="B40">
        <v>-6.2480000000000002</v>
      </c>
      <c r="C40">
        <v>-6.2359999999999998</v>
      </c>
      <c r="D40">
        <v>33.061</v>
      </c>
      <c r="E40">
        <v>137.62200000000001</v>
      </c>
      <c r="F40">
        <v>80</v>
      </c>
      <c r="G40">
        <v>59.805999999999997</v>
      </c>
      <c r="H40">
        <v>3.9391000000000003</v>
      </c>
    </row>
    <row r="41" spans="1:8" x14ac:dyDescent="0.2">
      <c r="A41">
        <v>3316.8359999999998</v>
      </c>
      <c r="B41">
        <v>-6.36</v>
      </c>
      <c r="C41">
        <v>-6.3479999999999999</v>
      </c>
      <c r="D41">
        <v>35.54</v>
      </c>
      <c r="E41">
        <v>138.11500000000001</v>
      </c>
      <c r="F41">
        <v>80</v>
      </c>
      <c r="G41">
        <v>59.756999999999998</v>
      </c>
      <c r="H41">
        <v>3.9589000000000008</v>
      </c>
    </row>
    <row r="42" spans="1:8" x14ac:dyDescent="0.2">
      <c r="A42">
        <v>3317.1419999999998</v>
      </c>
      <c r="B42">
        <v>-6.4770000000000003</v>
      </c>
      <c r="C42">
        <v>-6.4640000000000004</v>
      </c>
      <c r="D42">
        <v>37.982999999999997</v>
      </c>
      <c r="E42">
        <v>137.49799999999999</v>
      </c>
      <c r="F42">
        <v>80</v>
      </c>
      <c r="G42">
        <v>59.762</v>
      </c>
      <c r="H42">
        <v>3.9215000000000004</v>
      </c>
    </row>
    <row r="43" spans="1:8" x14ac:dyDescent="0.2">
      <c r="A43">
        <v>3317.4549999999999</v>
      </c>
      <c r="B43">
        <v>-6.5949999999999998</v>
      </c>
      <c r="C43">
        <v>-6.5810000000000004</v>
      </c>
      <c r="D43">
        <v>37.314</v>
      </c>
      <c r="E43">
        <v>136.82900000000001</v>
      </c>
      <c r="F43">
        <v>80</v>
      </c>
      <c r="G43">
        <v>59.781999999999996</v>
      </c>
      <c r="H43">
        <v>3.8819000000000004</v>
      </c>
    </row>
    <row r="44" spans="1:8" x14ac:dyDescent="0.2">
      <c r="A44">
        <v>3317.7730000000001</v>
      </c>
      <c r="B44">
        <v>-6.7119999999999997</v>
      </c>
      <c r="C44">
        <v>-6.6980000000000004</v>
      </c>
      <c r="D44">
        <v>36.771000000000001</v>
      </c>
      <c r="E44">
        <v>137.63499999999999</v>
      </c>
      <c r="F44">
        <v>80</v>
      </c>
      <c r="G44">
        <v>59.749000000000002</v>
      </c>
      <c r="H44">
        <v>3.9171000000000005</v>
      </c>
    </row>
    <row r="45" spans="1:8" x14ac:dyDescent="0.2">
      <c r="A45">
        <v>3318.09</v>
      </c>
      <c r="B45">
        <v>-6.83</v>
      </c>
      <c r="C45">
        <v>-6.8150000000000004</v>
      </c>
      <c r="D45">
        <v>36.892000000000003</v>
      </c>
      <c r="E45">
        <v>137.364</v>
      </c>
      <c r="F45">
        <v>80</v>
      </c>
      <c r="G45">
        <v>59.732999999999997</v>
      </c>
      <c r="H45">
        <v>3.8973000000000004</v>
      </c>
    </row>
    <row r="46" spans="1:8" x14ac:dyDescent="0.2">
      <c r="A46">
        <v>3318.4009999999998</v>
      </c>
      <c r="B46">
        <v>-6.9470000000000001</v>
      </c>
      <c r="C46">
        <v>-6.931</v>
      </c>
      <c r="D46">
        <v>37.381</v>
      </c>
      <c r="E46">
        <v>137.42099999999999</v>
      </c>
      <c r="F46">
        <v>80</v>
      </c>
      <c r="G46">
        <v>59.738</v>
      </c>
      <c r="H46">
        <v>3.8940000000000006</v>
      </c>
    </row>
    <row r="47" spans="1:8" x14ac:dyDescent="0.2">
      <c r="A47">
        <v>3318.7150000000001</v>
      </c>
      <c r="B47">
        <v>-7.0629999999999997</v>
      </c>
      <c r="C47">
        <v>-7.0469999999999997</v>
      </c>
      <c r="D47">
        <v>36.914999999999999</v>
      </c>
      <c r="E47">
        <v>137.387</v>
      </c>
      <c r="F47">
        <v>80</v>
      </c>
      <c r="G47">
        <v>59.725999999999999</v>
      </c>
      <c r="H47">
        <v>3.8863000000000003</v>
      </c>
    </row>
    <row r="48" spans="1:8" x14ac:dyDescent="0.2">
      <c r="A48">
        <v>3319.027</v>
      </c>
      <c r="B48">
        <v>-7.1790000000000003</v>
      </c>
      <c r="C48">
        <v>-7.1619999999999999</v>
      </c>
      <c r="D48">
        <v>36.880000000000003</v>
      </c>
      <c r="E48">
        <v>137.75200000000001</v>
      </c>
      <c r="F48">
        <v>80</v>
      </c>
      <c r="G48">
        <v>59.704000000000001</v>
      </c>
      <c r="H48">
        <v>3.8995000000000002</v>
      </c>
    </row>
    <row r="49" spans="1:8" x14ac:dyDescent="0.2">
      <c r="A49">
        <v>3319.3389999999999</v>
      </c>
      <c r="B49">
        <v>-7.2939999999999996</v>
      </c>
      <c r="C49">
        <v>-7.2770000000000001</v>
      </c>
      <c r="D49">
        <v>36.707999999999998</v>
      </c>
      <c r="E49">
        <v>138.345</v>
      </c>
      <c r="F49">
        <v>80</v>
      </c>
      <c r="G49">
        <v>59.658999999999999</v>
      </c>
      <c r="H49">
        <v>3.9226000000000001</v>
      </c>
    </row>
    <row r="50" spans="1:8" x14ac:dyDescent="0.2">
      <c r="A50">
        <v>3319.65</v>
      </c>
      <c r="B50">
        <v>-7.4089999999999998</v>
      </c>
      <c r="C50">
        <v>-7.391</v>
      </c>
      <c r="D50">
        <v>36.741</v>
      </c>
      <c r="E50">
        <v>138.47300000000001</v>
      </c>
      <c r="F50">
        <v>80</v>
      </c>
      <c r="G50">
        <v>59.667999999999999</v>
      </c>
      <c r="H50">
        <v>3.9237000000000006</v>
      </c>
    </row>
    <row r="51" spans="1:8" x14ac:dyDescent="0.2">
      <c r="A51">
        <v>3319.9630000000002</v>
      </c>
      <c r="B51">
        <v>-7.5229999999999997</v>
      </c>
      <c r="C51">
        <v>-7.5049999999999999</v>
      </c>
      <c r="D51">
        <v>36.457000000000001</v>
      </c>
      <c r="E51">
        <v>138.87899999999999</v>
      </c>
      <c r="F51">
        <v>80</v>
      </c>
      <c r="G51">
        <v>59.665999999999997</v>
      </c>
      <c r="H51">
        <v>3.9380000000000006</v>
      </c>
    </row>
    <row r="52" spans="1:8" x14ac:dyDescent="0.2">
      <c r="A52">
        <v>3320.2739999999999</v>
      </c>
      <c r="B52">
        <v>-7.6369999999999996</v>
      </c>
      <c r="C52">
        <v>-7.6189999999999998</v>
      </c>
      <c r="D52">
        <v>36.518000000000001</v>
      </c>
      <c r="E52">
        <v>138.90100000000001</v>
      </c>
      <c r="F52">
        <v>80</v>
      </c>
      <c r="G52">
        <v>59.621000000000002</v>
      </c>
      <c r="H52">
        <v>3.9336000000000002</v>
      </c>
    </row>
    <row r="53" spans="1:8" x14ac:dyDescent="0.2">
      <c r="A53">
        <v>3320.587</v>
      </c>
      <c r="B53">
        <v>-7.7510000000000003</v>
      </c>
      <c r="C53">
        <v>-7.7320000000000002</v>
      </c>
      <c r="D53">
        <v>36.128</v>
      </c>
      <c r="E53">
        <v>139.30099999999999</v>
      </c>
      <c r="F53">
        <v>80</v>
      </c>
      <c r="G53">
        <v>59.615000000000002</v>
      </c>
      <c r="H53">
        <v>3.9479000000000002</v>
      </c>
    </row>
    <row r="54" spans="1:8" x14ac:dyDescent="0.2">
      <c r="A54">
        <v>3320.8969999999999</v>
      </c>
      <c r="B54">
        <v>-7.8630000000000004</v>
      </c>
      <c r="C54">
        <v>-7.843</v>
      </c>
      <c r="D54">
        <v>36.023000000000003</v>
      </c>
      <c r="E54">
        <v>138.73699999999999</v>
      </c>
      <c r="F54">
        <v>80</v>
      </c>
      <c r="G54">
        <v>59.628</v>
      </c>
      <c r="H54">
        <v>3.9138000000000002</v>
      </c>
    </row>
    <row r="55" spans="1:8" x14ac:dyDescent="0.2">
      <c r="A55">
        <v>3321.2060000000001</v>
      </c>
      <c r="B55">
        <v>-7.9740000000000002</v>
      </c>
      <c r="C55">
        <v>-7.9530000000000003</v>
      </c>
      <c r="D55">
        <v>35.575000000000003</v>
      </c>
      <c r="E55">
        <v>139.43799999999999</v>
      </c>
      <c r="F55">
        <v>80</v>
      </c>
      <c r="G55">
        <v>59.601999999999997</v>
      </c>
      <c r="H55">
        <v>3.9435000000000002</v>
      </c>
    </row>
    <row r="56" spans="1:8" x14ac:dyDescent="0.2">
      <c r="A56">
        <v>3321.5189999999998</v>
      </c>
      <c r="B56">
        <v>-8.0830000000000002</v>
      </c>
      <c r="C56">
        <v>-8.0619999999999994</v>
      </c>
      <c r="D56">
        <v>34.802999999999997</v>
      </c>
      <c r="E56">
        <v>139.16800000000001</v>
      </c>
      <c r="F56">
        <v>80</v>
      </c>
      <c r="G56">
        <v>59.646999999999998</v>
      </c>
      <c r="H56">
        <v>3.9248000000000003</v>
      </c>
    </row>
    <row r="57" spans="1:8" x14ac:dyDescent="0.2">
      <c r="A57">
        <v>3321.8270000000002</v>
      </c>
      <c r="B57">
        <v>-8.1920000000000002</v>
      </c>
      <c r="C57">
        <v>-8.17</v>
      </c>
      <c r="D57">
        <v>35.140999999999998</v>
      </c>
      <c r="E57">
        <v>139.07300000000001</v>
      </c>
      <c r="F57">
        <v>80</v>
      </c>
      <c r="G57">
        <v>59.613</v>
      </c>
      <c r="H57">
        <v>3.9138000000000002</v>
      </c>
    </row>
    <row r="58" spans="1:8" x14ac:dyDescent="0.2">
      <c r="A58">
        <v>3322.134</v>
      </c>
      <c r="B58">
        <v>-8.2910000000000004</v>
      </c>
      <c r="C58">
        <v>-8.2680000000000007</v>
      </c>
      <c r="D58">
        <v>31.956</v>
      </c>
      <c r="E58">
        <v>138.99299999999999</v>
      </c>
      <c r="F58">
        <v>80</v>
      </c>
      <c r="G58">
        <v>59.505000000000003</v>
      </c>
      <c r="H58">
        <v>3.9050000000000002</v>
      </c>
    </row>
    <row r="59" spans="1:8" x14ac:dyDescent="0.2">
      <c r="A59">
        <v>3322.4470000000001</v>
      </c>
      <c r="B59">
        <v>-8.3670000000000009</v>
      </c>
      <c r="C59">
        <v>-8.3450000000000006</v>
      </c>
      <c r="D59">
        <v>24.402999999999999</v>
      </c>
      <c r="E59">
        <v>139.857</v>
      </c>
      <c r="F59">
        <v>80</v>
      </c>
      <c r="G59">
        <v>59.545000000000002</v>
      </c>
      <c r="H59">
        <v>3.9446000000000003</v>
      </c>
    </row>
    <row r="60" spans="1:8" x14ac:dyDescent="0.2">
      <c r="A60">
        <v>3322.7559999999999</v>
      </c>
      <c r="B60">
        <v>-8.423</v>
      </c>
      <c r="C60">
        <v>-8.4</v>
      </c>
      <c r="D60">
        <v>17.850999999999999</v>
      </c>
      <c r="E60">
        <v>139.554</v>
      </c>
      <c r="F60">
        <v>80</v>
      </c>
      <c r="G60">
        <v>59.542999999999999</v>
      </c>
      <c r="H60">
        <v>3.927</v>
      </c>
    </row>
    <row r="61" spans="1:8" x14ac:dyDescent="0.2">
      <c r="A61">
        <v>3403.0839999999998</v>
      </c>
      <c r="B61">
        <v>-8.4610000000000003</v>
      </c>
      <c r="C61">
        <v>-8.4589999999999996</v>
      </c>
      <c r="D61">
        <v>0</v>
      </c>
      <c r="E61">
        <v>139.81299999999999</v>
      </c>
      <c r="F61">
        <v>80</v>
      </c>
      <c r="G61">
        <v>59.451000000000001</v>
      </c>
      <c r="H61">
        <v>3.9369000000000005</v>
      </c>
    </row>
    <row r="62" spans="1:8" x14ac:dyDescent="0.2">
      <c r="A62">
        <v>3403.712</v>
      </c>
      <c r="B62">
        <v>-8.5180000000000007</v>
      </c>
      <c r="C62">
        <v>-8.5139999999999993</v>
      </c>
      <c r="D62">
        <v>8.7569999999999997</v>
      </c>
      <c r="E62">
        <v>140.018</v>
      </c>
      <c r="F62">
        <v>80</v>
      </c>
      <c r="G62">
        <v>59.4</v>
      </c>
      <c r="H62">
        <v>3.9446000000000003</v>
      </c>
    </row>
    <row r="63" spans="1:8" x14ac:dyDescent="0.2">
      <c r="A63">
        <v>3404.6460000000002</v>
      </c>
      <c r="B63">
        <v>-8.59</v>
      </c>
      <c r="C63">
        <v>-8.5830000000000002</v>
      </c>
      <c r="D63">
        <v>7.4660000000000002</v>
      </c>
      <c r="E63">
        <v>140.20699999999999</v>
      </c>
      <c r="F63">
        <v>80</v>
      </c>
      <c r="G63">
        <v>59.398000000000003</v>
      </c>
      <c r="H63">
        <v>3.9501000000000004</v>
      </c>
    </row>
    <row r="64" spans="1:8" x14ac:dyDescent="0.2">
      <c r="A64">
        <v>3405.2689999999998</v>
      </c>
      <c r="B64">
        <v>-8.6460000000000008</v>
      </c>
      <c r="C64">
        <v>-8.6379999999999999</v>
      </c>
      <c r="D64">
        <v>8.7490000000000006</v>
      </c>
      <c r="E64">
        <v>141.023</v>
      </c>
      <c r="F64">
        <v>80</v>
      </c>
      <c r="G64">
        <v>59.37</v>
      </c>
      <c r="H64">
        <v>3.9886000000000004</v>
      </c>
    </row>
    <row r="65" spans="1:8" x14ac:dyDescent="0.2">
      <c r="A65">
        <v>3405.8919999999998</v>
      </c>
      <c r="B65">
        <v>-8.7439999999999998</v>
      </c>
      <c r="C65">
        <v>-8.7319999999999993</v>
      </c>
      <c r="D65">
        <v>15.067</v>
      </c>
      <c r="E65">
        <v>141.357</v>
      </c>
      <c r="F65">
        <v>80</v>
      </c>
      <c r="G65">
        <v>59.369</v>
      </c>
      <c r="H65">
        <v>4.0007000000000001</v>
      </c>
    </row>
    <row r="66" spans="1:8" x14ac:dyDescent="0.2">
      <c r="A66">
        <v>3406.2069999999999</v>
      </c>
      <c r="B66">
        <v>-8.8000000000000007</v>
      </c>
      <c r="C66">
        <v>-8.7859999999999996</v>
      </c>
      <c r="D66">
        <v>17.138000000000002</v>
      </c>
      <c r="E66">
        <v>140.827</v>
      </c>
      <c r="F66">
        <v>80</v>
      </c>
      <c r="G66">
        <v>59.332000000000001</v>
      </c>
      <c r="H66">
        <v>3.9710000000000001</v>
      </c>
    </row>
    <row r="67" spans="1:8" x14ac:dyDescent="0.2">
      <c r="A67">
        <v>3406.52</v>
      </c>
      <c r="B67">
        <v>-8.859</v>
      </c>
      <c r="C67">
        <v>-8.843</v>
      </c>
      <c r="D67">
        <v>18.43</v>
      </c>
      <c r="E67">
        <v>141.18700000000001</v>
      </c>
      <c r="F67">
        <v>80</v>
      </c>
      <c r="G67">
        <v>59.29</v>
      </c>
      <c r="H67">
        <v>3.9864000000000006</v>
      </c>
    </row>
    <row r="68" spans="1:8" x14ac:dyDescent="0.2">
      <c r="A68">
        <v>3406.8290000000002</v>
      </c>
      <c r="B68">
        <v>-8.9179999999999993</v>
      </c>
      <c r="C68">
        <v>-8.9</v>
      </c>
      <c r="D68">
        <v>18.285</v>
      </c>
      <c r="E68">
        <v>140.85300000000001</v>
      </c>
      <c r="F68">
        <v>80</v>
      </c>
      <c r="G68">
        <v>59.325000000000003</v>
      </c>
      <c r="H68">
        <v>3.9666000000000001</v>
      </c>
    </row>
    <row r="69" spans="1:8" x14ac:dyDescent="0.2">
      <c r="A69">
        <v>3407.14</v>
      </c>
      <c r="B69">
        <v>-8.9689999999999994</v>
      </c>
      <c r="C69">
        <v>-8.9499999999999993</v>
      </c>
      <c r="D69">
        <v>15.938000000000001</v>
      </c>
      <c r="E69">
        <v>140.03899999999999</v>
      </c>
      <c r="F69">
        <v>80</v>
      </c>
      <c r="G69">
        <v>59.448</v>
      </c>
      <c r="H69">
        <v>3.9237000000000006</v>
      </c>
    </row>
    <row r="70" spans="1:8" x14ac:dyDescent="0.2">
      <c r="A70">
        <v>3407.451</v>
      </c>
      <c r="B70">
        <v>-9.0190000000000001</v>
      </c>
      <c r="C70">
        <v>-8.9979999999999993</v>
      </c>
      <c r="D70">
        <v>15.537000000000001</v>
      </c>
      <c r="E70">
        <v>140.16999999999999</v>
      </c>
      <c r="F70">
        <v>80</v>
      </c>
      <c r="G70">
        <v>59.326000000000001</v>
      </c>
      <c r="H70">
        <v>3.927</v>
      </c>
    </row>
    <row r="71" spans="1:8" x14ac:dyDescent="0.2">
      <c r="A71">
        <v>3408.0709999999999</v>
      </c>
      <c r="B71">
        <v>-9.1199999999999992</v>
      </c>
      <c r="C71">
        <v>-9.0950000000000006</v>
      </c>
      <c r="D71">
        <v>15.739000000000001</v>
      </c>
      <c r="E71">
        <v>139.77600000000001</v>
      </c>
      <c r="F71">
        <v>80</v>
      </c>
      <c r="G71">
        <v>59.314999999999998</v>
      </c>
      <c r="H71">
        <v>3.9028000000000005</v>
      </c>
    </row>
    <row r="72" spans="1:8" x14ac:dyDescent="0.2">
      <c r="A72">
        <v>3408.38</v>
      </c>
      <c r="B72">
        <v>-9.1750000000000007</v>
      </c>
      <c r="C72">
        <v>-9.1479999999999997</v>
      </c>
      <c r="D72">
        <v>17.018000000000001</v>
      </c>
      <c r="E72">
        <v>139.54400000000001</v>
      </c>
      <c r="F72">
        <v>80</v>
      </c>
      <c r="G72">
        <v>59.44</v>
      </c>
      <c r="H72">
        <v>3.8885000000000005</v>
      </c>
    </row>
    <row r="73" spans="1:8" x14ac:dyDescent="0.2">
      <c r="A73">
        <v>3408.6930000000002</v>
      </c>
      <c r="B73">
        <v>-9.2309999999999999</v>
      </c>
      <c r="C73">
        <v>-9.202</v>
      </c>
      <c r="D73">
        <v>17.22</v>
      </c>
      <c r="E73">
        <v>139.54300000000001</v>
      </c>
      <c r="F73">
        <v>80</v>
      </c>
      <c r="G73">
        <v>59.49</v>
      </c>
      <c r="H73">
        <v>3.8863000000000003</v>
      </c>
    </row>
    <row r="74" spans="1:8" x14ac:dyDescent="0.2">
      <c r="A74">
        <v>3409.0030000000002</v>
      </c>
      <c r="B74">
        <v>-9.2870000000000008</v>
      </c>
      <c r="C74">
        <v>-9.2560000000000002</v>
      </c>
      <c r="D74">
        <v>17.414000000000001</v>
      </c>
      <c r="E74">
        <v>140.05799999999999</v>
      </c>
      <c r="F74">
        <v>80</v>
      </c>
      <c r="G74">
        <v>59.222999999999999</v>
      </c>
      <c r="H74">
        <v>3.9094000000000002</v>
      </c>
    </row>
    <row r="75" spans="1:8" x14ac:dyDescent="0.2">
      <c r="A75">
        <v>3409.3159999999998</v>
      </c>
      <c r="B75">
        <v>-9.3480000000000008</v>
      </c>
      <c r="C75">
        <v>-9.3149999999999995</v>
      </c>
      <c r="D75">
        <v>18.881</v>
      </c>
      <c r="E75">
        <v>139.92699999999999</v>
      </c>
      <c r="F75">
        <v>80</v>
      </c>
      <c r="G75">
        <v>59.295000000000002</v>
      </c>
      <c r="H75">
        <v>3.8995000000000002</v>
      </c>
    </row>
    <row r="76" spans="1:8" x14ac:dyDescent="0.2">
      <c r="A76">
        <v>3409.6289999999999</v>
      </c>
      <c r="B76">
        <v>-9.41</v>
      </c>
      <c r="C76">
        <v>-9.3759999999999994</v>
      </c>
      <c r="D76">
        <v>19.364000000000001</v>
      </c>
      <c r="E76">
        <v>140.09</v>
      </c>
      <c r="F76">
        <v>80</v>
      </c>
      <c r="G76">
        <v>59.427</v>
      </c>
      <c r="H76">
        <v>3.9050000000000002</v>
      </c>
    </row>
    <row r="77" spans="1:8" x14ac:dyDescent="0.2">
      <c r="A77">
        <v>3409.9380000000001</v>
      </c>
      <c r="B77">
        <v>-9.4770000000000003</v>
      </c>
      <c r="C77">
        <v>-9.44</v>
      </c>
      <c r="D77">
        <v>20.686</v>
      </c>
      <c r="E77">
        <v>140.524</v>
      </c>
      <c r="F77">
        <v>80</v>
      </c>
      <c r="G77">
        <v>59.28</v>
      </c>
      <c r="H77">
        <v>3.9226000000000001</v>
      </c>
    </row>
    <row r="78" spans="1:8" x14ac:dyDescent="0.2">
      <c r="A78">
        <v>3410.2489999999998</v>
      </c>
      <c r="B78">
        <v>-9.5419999999999998</v>
      </c>
      <c r="C78">
        <v>-9.5030000000000001</v>
      </c>
      <c r="D78">
        <v>20.364000000000001</v>
      </c>
      <c r="E78">
        <v>140.30000000000001</v>
      </c>
      <c r="F78">
        <v>80</v>
      </c>
      <c r="G78">
        <v>59.463999999999999</v>
      </c>
      <c r="H78">
        <v>3.9083000000000001</v>
      </c>
    </row>
    <row r="79" spans="1:8" x14ac:dyDescent="0.2">
      <c r="A79">
        <v>3410.56</v>
      </c>
      <c r="B79">
        <v>-9.6129999999999995</v>
      </c>
      <c r="C79">
        <v>-9.5709999999999997</v>
      </c>
      <c r="D79">
        <v>21.92</v>
      </c>
      <c r="E79">
        <v>141.21700000000001</v>
      </c>
      <c r="F79">
        <v>80</v>
      </c>
      <c r="G79">
        <v>59.35</v>
      </c>
      <c r="H79">
        <v>3.9512000000000005</v>
      </c>
    </row>
    <row r="80" spans="1:8" x14ac:dyDescent="0.2">
      <c r="A80">
        <v>3410.8670000000002</v>
      </c>
      <c r="B80">
        <v>-9.6820000000000004</v>
      </c>
      <c r="C80">
        <v>-9.6370000000000005</v>
      </c>
      <c r="D80">
        <v>21.611999999999998</v>
      </c>
      <c r="E80">
        <v>140.90199999999999</v>
      </c>
      <c r="F80">
        <v>80</v>
      </c>
      <c r="G80">
        <v>59.412999999999997</v>
      </c>
      <c r="H80">
        <v>3.9314</v>
      </c>
    </row>
    <row r="81" spans="1:8" x14ac:dyDescent="0.2">
      <c r="A81">
        <v>3411.172</v>
      </c>
      <c r="B81">
        <v>-9.7430000000000003</v>
      </c>
      <c r="C81">
        <v>-9.6969999999999992</v>
      </c>
      <c r="D81">
        <v>19.516999999999999</v>
      </c>
      <c r="E81">
        <v>139.61199999999999</v>
      </c>
      <c r="F81">
        <v>80</v>
      </c>
      <c r="G81">
        <v>59.627000000000002</v>
      </c>
      <c r="H81">
        <v>3.8654000000000002</v>
      </c>
    </row>
    <row r="82" spans="1:8" x14ac:dyDescent="0.2">
      <c r="A82">
        <v>3411.4749999999999</v>
      </c>
      <c r="B82">
        <v>-9.8030000000000008</v>
      </c>
      <c r="C82">
        <v>-9.7550000000000008</v>
      </c>
      <c r="D82">
        <v>19.004000000000001</v>
      </c>
      <c r="E82">
        <v>139.34299999999999</v>
      </c>
      <c r="F82">
        <v>80</v>
      </c>
      <c r="G82">
        <v>59.249000000000002</v>
      </c>
      <c r="H82">
        <v>3.8500000000000005</v>
      </c>
    </row>
    <row r="83" spans="1:8" x14ac:dyDescent="0.2">
      <c r="A83">
        <v>3411.779</v>
      </c>
      <c r="B83">
        <v>-9.8650000000000002</v>
      </c>
      <c r="C83">
        <v>-9.8149999999999995</v>
      </c>
      <c r="D83">
        <v>19.75</v>
      </c>
      <c r="E83">
        <v>140.345</v>
      </c>
      <c r="F83">
        <v>80</v>
      </c>
      <c r="G83">
        <v>59.372</v>
      </c>
      <c r="H83">
        <v>3.8951000000000002</v>
      </c>
    </row>
    <row r="84" spans="1:8" x14ac:dyDescent="0.2">
      <c r="A84">
        <v>3412.087</v>
      </c>
      <c r="B84">
        <v>-9.9250000000000007</v>
      </c>
      <c r="C84">
        <v>-9.8719999999999999</v>
      </c>
      <c r="D84">
        <v>18.795999999999999</v>
      </c>
      <c r="E84">
        <v>140.245</v>
      </c>
      <c r="F84">
        <v>80</v>
      </c>
      <c r="G84">
        <v>59.401000000000003</v>
      </c>
      <c r="H84">
        <v>3.8874</v>
      </c>
    </row>
    <row r="85" spans="1:8" x14ac:dyDescent="0.2">
      <c r="A85">
        <v>3412.3989999999999</v>
      </c>
      <c r="B85">
        <v>-9.9870000000000001</v>
      </c>
      <c r="C85">
        <v>-9.9329999999999998</v>
      </c>
      <c r="D85">
        <v>19.292999999999999</v>
      </c>
      <c r="E85">
        <v>138.91800000000001</v>
      </c>
      <c r="F85">
        <v>80</v>
      </c>
      <c r="G85">
        <v>59.75</v>
      </c>
      <c r="H85">
        <v>3.8203</v>
      </c>
    </row>
    <row r="86" spans="1:8" x14ac:dyDescent="0.2">
      <c r="A86">
        <v>3412.7060000000001</v>
      </c>
      <c r="B86">
        <v>-10.058999999999999</v>
      </c>
      <c r="C86">
        <v>-10.002000000000001</v>
      </c>
      <c r="D86">
        <v>22.564</v>
      </c>
      <c r="E86">
        <v>137.91499999999999</v>
      </c>
      <c r="F86">
        <v>80</v>
      </c>
      <c r="G86">
        <v>59.738999999999997</v>
      </c>
      <c r="H86">
        <v>3.7697000000000003</v>
      </c>
    </row>
    <row r="87" spans="1:8" x14ac:dyDescent="0.2">
      <c r="A87">
        <v>3413.0160000000001</v>
      </c>
      <c r="B87">
        <v>-10.134</v>
      </c>
      <c r="C87">
        <v>-10.074</v>
      </c>
      <c r="D87">
        <v>23.186</v>
      </c>
      <c r="E87">
        <v>137.35400000000001</v>
      </c>
      <c r="F87">
        <v>80</v>
      </c>
      <c r="G87">
        <v>59.756</v>
      </c>
      <c r="H87">
        <v>3.74</v>
      </c>
    </row>
    <row r="88" spans="1:8" x14ac:dyDescent="0.2">
      <c r="A88">
        <v>3413.3319999999999</v>
      </c>
      <c r="B88">
        <v>-10.206</v>
      </c>
      <c r="C88">
        <v>-10.144</v>
      </c>
      <c r="D88">
        <v>22.213000000000001</v>
      </c>
      <c r="E88">
        <v>138.065</v>
      </c>
      <c r="F88">
        <v>80</v>
      </c>
      <c r="G88">
        <v>59.582999999999998</v>
      </c>
      <c r="H88">
        <v>3.7697000000000003</v>
      </c>
    </row>
    <row r="89" spans="1:8" x14ac:dyDescent="0.2">
      <c r="A89">
        <v>3413.6460000000002</v>
      </c>
      <c r="B89">
        <v>-10.276999999999999</v>
      </c>
      <c r="C89">
        <v>-10.212999999999999</v>
      </c>
      <c r="D89">
        <v>21.856000000000002</v>
      </c>
      <c r="E89">
        <v>138.63800000000001</v>
      </c>
      <c r="F89">
        <v>80</v>
      </c>
      <c r="G89">
        <v>59.398000000000003</v>
      </c>
      <c r="H89">
        <v>3.7939000000000003</v>
      </c>
    </row>
    <row r="90" spans="1:8" x14ac:dyDescent="0.2">
      <c r="A90">
        <v>3413.9580000000001</v>
      </c>
      <c r="B90">
        <v>-10.349</v>
      </c>
      <c r="C90">
        <v>-10.282</v>
      </c>
      <c r="D90">
        <v>22.087</v>
      </c>
      <c r="E90">
        <v>139.41900000000001</v>
      </c>
      <c r="F90">
        <v>80</v>
      </c>
      <c r="G90">
        <v>59.319000000000003</v>
      </c>
      <c r="H90">
        <v>3.8280000000000003</v>
      </c>
    </row>
    <row r="91" spans="1:8" x14ac:dyDescent="0.2">
      <c r="A91">
        <v>3414.2669999999998</v>
      </c>
      <c r="B91">
        <v>-10.417999999999999</v>
      </c>
      <c r="C91">
        <v>-10.348000000000001</v>
      </c>
      <c r="D91">
        <v>21.523</v>
      </c>
      <c r="E91">
        <v>140.607</v>
      </c>
      <c r="F91">
        <v>80</v>
      </c>
      <c r="G91">
        <v>59.347999999999999</v>
      </c>
      <c r="H91">
        <v>3.8819000000000004</v>
      </c>
    </row>
    <row r="92" spans="1:8" x14ac:dyDescent="0.2">
      <c r="A92">
        <v>3414.578</v>
      </c>
      <c r="B92">
        <v>-10.486000000000001</v>
      </c>
      <c r="C92">
        <v>-10.414</v>
      </c>
      <c r="D92">
        <v>21.19</v>
      </c>
      <c r="E92">
        <v>140.792</v>
      </c>
      <c r="F92">
        <v>80</v>
      </c>
      <c r="G92">
        <v>59.32</v>
      </c>
      <c r="H92">
        <v>3.8885000000000005</v>
      </c>
    </row>
    <row r="93" spans="1:8" x14ac:dyDescent="0.2">
      <c r="A93">
        <v>3414.89</v>
      </c>
      <c r="B93">
        <v>-10.555999999999999</v>
      </c>
      <c r="C93">
        <v>-10.481</v>
      </c>
      <c r="D93">
        <v>21.611999999999998</v>
      </c>
      <c r="E93">
        <v>140.892</v>
      </c>
      <c r="F93">
        <v>80</v>
      </c>
      <c r="G93">
        <v>59.311</v>
      </c>
      <c r="H93">
        <v>3.8896000000000002</v>
      </c>
    </row>
    <row r="94" spans="1:8" x14ac:dyDescent="0.2">
      <c r="A94">
        <v>3415.203</v>
      </c>
      <c r="B94">
        <v>-10.625</v>
      </c>
      <c r="C94">
        <v>-10.548999999999999</v>
      </c>
      <c r="D94">
        <v>21.478999999999999</v>
      </c>
      <c r="E94">
        <v>140.36199999999999</v>
      </c>
      <c r="F94">
        <v>80</v>
      </c>
      <c r="G94">
        <v>59.280999999999999</v>
      </c>
      <c r="H94">
        <v>3.8610000000000002</v>
      </c>
    </row>
    <row r="95" spans="1:8" x14ac:dyDescent="0.2">
      <c r="A95">
        <v>3415.51</v>
      </c>
      <c r="B95">
        <v>-10.693</v>
      </c>
      <c r="C95">
        <v>-10.614000000000001</v>
      </c>
      <c r="D95">
        <v>21.213000000000001</v>
      </c>
      <c r="E95">
        <v>140.749</v>
      </c>
      <c r="F95">
        <v>80</v>
      </c>
      <c r="G95">
        <v>59.331000000000003</v>
      </c>
      <c r="H95">
        <v>3.8764000000000003</v>
      </c>
    </row>
    <row r="96" spans="1:8" x14ac:dyDescent="0.2">
      <c r="A96">
        <v>3415.8220000000001</v>
      </c>
      <c r="B96">
        <v>-10.76</v>
      </c>
      <c r="C96">
        <v>-10.678000000000001</v>
      </c>
      <c r="D96">
        <v>20.698</v>
      </c>
      <c r="E96">
        <v>141.25200000000001</v>
      </c>
      <c r="F96">
        <v>80</v>
      </c>
      <c r="G96">
        <v>59.273000000000003</v>
      </c>
      <c r="H96">
        <v>3.8973000000000004</v>
      </c>
    </row>
    <row r="97" spans="1:8" x14ac:dyDescent="0.2">
      <c r="A97">
        <v>3416.1320000000001</v>
      </c>
      <c r="B97">
        <v>-10.824999999999999</v>
      </c>
      <c r="C97">
        <v>-10.742000000000001</v>
      </c>
      <c r="D97">
        <v>20.46</v>
      </c>
      <c r="E97">
        <v>141.42400000000001</v>
      </c>
      <c r="F97">
        <v>80</v>
      </c>
      <c r="G97">
        <v>59.232999999999997</v>
      </c>
      <c r="H97">
        <v>3.9028000000000005</v>
      </c>
    </row>
    <row r="98" spans="1:8" x14ac:dyDescent="0.2">
      <c r="A98">
        <v>3416.4430000000002</v>
      </c>
      <c r="B98">
        <v>-10.89</v>
      </c>
      <c r="C98">
        <v>-10.804</v>
      </c>
      <c r="D98">
        <v>19.978999999999999</v>
      </c>
      <c r="E98">
        <v>141.37700000000001</v>
      </c>
      <c r="F98">
        <v>80</v>
      </c>
      <c r="G98">
        <v>59.246000000000002</v>
      </c>
      <c r="H98">
        <v>3.8973000000000004</v>
      </c>
    </row>
    <row r="99" spans="1:8" x14ac:dyDescent="0.2">
      <c r="A99">
        <v>3416.7539999999999</v>
      </c>
      <c r="B99">
        <v>-10.952999999999999</v>
      </c>
      <c r="C99">
        <v>-10.865</v>
      </c>
      <c r="D99">
        <v>19.632000000000001</v>
      </c>
      <c r="E99">
        <v>141.815</v>
      </c>
      <c r="F99">
        <v>80</v>
      </c>
      <c r="G99">
        <v>59.218000000000004</v>
      </c>
      <c r="H99">
        <v>3.9160000000000004</v>
      </c>
    </row>
    <row r="100" spans="1:8" x14ac:dyDescent="0.2">
      <c r="A100">
        <v>3417.0630000000001</v>
      </c>
      <c r="B100">
        <v>-11.016999999999999</v>
      </c>
      <c r="C100">
        <v>-10.927</v>
      </c>
      <c r="D100">
        <v>19.995999999999999</v>
      </c>
      <c r="E100">
        <v>141.239</v>
      </c>
      <c r="F100">
        <v>80</v>
      </c>
      <c r="G100">
        <v>59.2</v>
      </c>
      <c r="H100">
        <v>3.8852000000000002</v>
      </c>
    </row>
    <row r="101" spans="1:8" x14ac:dyDescent="0.2">
      <c r="A101">
        <v>3417.373</v>
      </c>
      <c r="B101">
        <v>-11.08</v>
      </c>
      <c r="C101">
        <v>-10.988</v>
      </c>
      <c r="D101">
        <v>19.763000000000002</v>
      </c>
      <c r="E101">
        <v>141.88900000000001</v>
      </c>
      <c r="F101">
        <v>80</v>
      </c>
      <c r="G101">
        <v>59.228000000000002</v>
      </c>
      <c r="H101">
        <v>3.9138000000000002</v>
      </c>
    </row>
    <row r="102" spans="1:8" x14ac:dyDescent="0.2">
      <c r="A102">
        <v>3417.6860000000001</v>
      </c>
      <c r="B102">
        <v>-11.145</v>
      </c>
      <c r="C102">
        <v>-11.05</v>
      </c>
      <c r="D102">
        <v>19.78</v>
      </c>
      <c r="E102">
        <v>142.24700000000001</v>
      </c>
      <c r="F102">
        <v>80</v>
      </c>
      <c r="G102">
        <v>59.161000000000001</v>
      </c>
      <c r="H102">
        <v>3.9281000000000006</v>
      </c>
    </row>
    <row r="103" spans="1:8" x14ac:dyDescent="0.2">
      <c r="A103">
        <v>3417.998</v>
      </c>
      <c r="B103">
        <v>-11.209</v>
      </c>
      <c r="C103">
        <v>-11.113</v>
      </c>
      <c r="D103">
        <v>20.091999999999999</v>
      </c>
      <c r="E103">
        <v>142.82599999999999</v>
      </c>
      <c r="F103">
        <v>80</v>
      </c>
      <c r="G103">
        <v>59.161000000000001</v>
      </c>
      <c r="H103">
        <v>3.9534000000000002</v>
      </c>
    </row>
    <row r="104" spans="1:8" x14ac:dyDescent="0.2">
      <c r="A104">
        <v>3418.3090000000002</v>
      </c>
      <c r="B104">
        <v>-11.275</v>
      </c>
      <c r="C104">
        <v>-11.176</v>
      </c>
      <c r="D104">
        <v>20.335999999999999</v>
      </c>
      <c r="E104">
        <v>143.029</v>
      </c>
      <c r="F104">
        <v>80</v>
      </c>
      <c r="G104">
        <v>59.188000000000002</v>
      </c>
      <c r="H104">
        <v>3.9600000000000004</v>
      </c>
    </row>
    <row r="105" spans="1:8" x14ac:dyDescent="0.2">
      <c r="A105">
        <v>3418.6190000000001</v>
      </c>
      <c r="B105">
        <v>-11.34</v>
      </c>
      <c r="C105">
        <v>-11.239000000000001</v>
      </c>
      <c r="D105">
        <v>20.399999999999999</v>
      </c>
      <c r="E105">
        <v>142.62100000000001</v>
      </c>
      <c r="F105">
        <v>80</v>
      </c>
      <c r="G105">
        <v>59.170999999999999</v>
      </c>
      <c r="H105">
        <v>3.9369000000000005</v>
      </c>
    </row>
    <row r="106" spans="1:8" x14ac:dyDescent="0.2">
      <c r="A106">
        <v>3418.931</v>
      </c>
      <c r="B106">
        <v>-11.407</v>
      </c>
      <c r="C106">
        <v>-11.303000000000001</v>
      </c>
      <c r="D106">
        <v>20.581</v>
      </c>
      <c r="E106">
        <v>142.81</v>
      </c>
      <c r="F106">
        <v>80</v>
      </c>
      <c r="G106">
        <v>59.158000000000001</v>
      </c>
      <c r="H106">
        <v>3.9435000000000002</v>
      </c>
    </row>
    <row r="107" spans="1:8" x14ac:dyDescent="0.2">
      <c r="A107">
        <v>3419.241</v>
      </c>
      <c r="B107">
        <v>-11.474</v>
      </c>
      <c r="C107">
        <v>-11.368</v>
      </c>
      <c r="D107">
        <v>20.831</v>
      </c>
      <c r="E107">
        <v>142.27500000000001</v>
      </c>
      <c r="F107">
        <v>80</v>
      </c>
      <c r="G107">
        <v>59.177999999999997</v>
      </c>
      <c r="H107">
        <v>3.9138000000000002</v>
      </c>
    </row>
    <row r="108" spans="1:8" x14ac:dyDescent="0.2">
      <c r="A108">
        <v>3419.5540000000001</v>
      </c>
      <c r="B108">
        <v>-11.54</v>
      </c>
      <c r="C108">
        <v>-11.432</v>
      </c>
      <c r="D108">
        <v>20.516999999999999</v>
      </c>
      <c r="E108">
        <v>142.232</v>
      </c>
      <c r="F108">
        <v>80</v>
      </c>
      <c r="G108">
        <v>59.174999999999997</v>
      </c>
      <c r="H108">
        <v>3.9083000000000001</v>
      </c>
    </row>
    <row r="109" spans="1:8" x14ac:dyDescent="0.2">
      <c r="A109">
        <v>3419.8649999999998</v>
      </c>
      <c r="B109">
        <v>-11.605</v>
      </c>
      <c r="C109">
        <v>-11.494999999999999</v>
      </c>
      <c r="D109">
        <v>20.097999999999999</v>
      </c>
      <c r="E109">
        <v>142.465</v>
      </c>
      <c r="F109">
        <v>80</v>
      </c>
      <c r="G109">
        <v>59.164999999999999</v>
      </c>
      <c r="H109">
        <v>3.9171000000000005</v>
      </c>
    </row>
    <row r="110" spans="1:8" x14ac:dyDescent="0.2">
      <c r="A110">
        <v>3420.1759999999999</v>
      </c>
      <c r="B110">
        <v>-11.667</v>
      </c>
      <c r="C110">
        <v>-11.555</v>
      </c>
      <c r="D110">
        <v>19.341000000000001</v>
      </c>
      <c r="E110">
        <v>142.203</v>
      </c>
      <c r="F110">
        <v>80</v>
      </c>
      <c r="G110">
        <v>59.18</v>
      </c>
      <c r="H110">
        <v>3.9006000000000003</v>
      </c>
    </row>
    <row r="111" spans="1:8" x14ac:dyDescent="0.2">
      <c r="A111">
        <v>3420.4870000000001</v>
      </c>
      <c r="B111">
        <v>-11.727</v>
      </c>
      <c r="C111">
        <v>-11.612</v>
      </c>
      <c r="D111">
        <v>18.535</v>
      </c>
      <c r="E111">
        <v>141.89099999999999</v>
      </c>
      <c r="F111">
        <v>80</v>
      </c>
      <c r="G111">
        <v>59.201000000000001</v>
      </c>
      <c r="H111">
        <v>3.883</v>
      </c>
    </row>
    <row r="112" spans="1:8" x14ac:dyDescent="0.2">
      <c r="A112">
        <v>3420.8029999999999</v>
      </c>
      <c r="B112">
        <v>-11.782999999999999</v>
      </c>
      <c r="C112">
        <v>-11.667</v>
      </c>
      <c r="D112">
        <v>17.231000000000002</v>
      </c>
      <c r="E112">
        <v>141.50200000000001</v>
      </c>
      <c r="F112">
        <v>80</v>
      </c>
      <c r="G112">
        <v>59.173999999999999</v>
      </c>
      <c r="H112">
        <v>3.8621000000000003</v>
      </c>
    </row>
    <row r="113" spans="1:8" x14ac:dyDescent="0.2">
      <c r="A113">
        <v>3421.1219999999998</v>
      </c>
      <c r="B113">
        <v>-11.837</v>
      </c>
      <c r="C113">
        <v>-11.718</v>
      </c>
      <c r="D113">
        <v>16.126000000000001</v>
      </c>
      <c r="E113">
        <v>141.59800000000001</v>
      </c>
      <c r="F113">
        <v>80</v>
      </c>
      <c r="G113">
        <v>59.2</v>
      </c>
      <c r="H113">
        <v>3.8643000000000001</v>
      </c>
    </row>
    <row r="114" spans="1:8" x14ac:dyDescent="0.2">
      <c r="A114">
        <v>3421.4409999999998</v>
      </c>
      <c r="B114">
        <v>-11.888999999999999</v>
      </c>
      <c r="C114">
        <v>-11.768000000000001</v>
      </c>
      <c r="D114">
        <v>15.705</v>
      </c>
      <c r="E114">
        <v>140.57300000000001</v>
      </c>
      <c r="F114">
        <v>80</v>
      </c>
      <c r="G114">
        <v>59.317999999999998</v>
      </c>
      <c r="H114">
        <v>3.8126000000000007</v>
      </c>
    </row>
    <row r="115" spans="1:8" x14ac:dyDescent="0.2">
      <c r="A115">
        <v>3421.7510000000002</v>
      </c>
      <c r="B115">
        <v>-11.939</v>
      </c>
      <c r="C115">
        <v>-11.817</v>
      </c>
      <c r="D115">
        <v>15.628</v>
      </c>
      <c r="E115">
        <v>140.28200000000001</v>
      </c>
      <c r="F115">
        <v>80</v>
      </c>
      <c r="G115">
        <v>59.279000000000003</v>
      </c>
      <c r="H115">
        <v>3.7961000000000005</v>
      </c>
    </row>
    <row r="116" spans="1:8" x14ac:dyDescent="0.2">
      <c r="A116">
        <v>3422.0630000000001</v>
      </c>
      <c r="B116">
        <v>-11.989000000000001</v>
      </c>
      <c r="C116">
        <v>-11.865</v>
      </c>
      <c r="D116">
        <v>15.502000000000001</v>
      </c>
      <c r="E116">
        <v>140.547</v>
      </c>
      <c r="F116">
        <v>80</v>
      </c>
      <c r="G116">
        <v>59.256</v>
      </c>
      <c r="H116">
        <v>3.8071000000000002</v>
      </c>
    </row>
    <row r="117" spans="1:8" x14ac:dyDescent="0.2">
      <c r="A117">
        <v>3422.3739999999998</v>
      </c>
      <c r="B117">
        <v>-12.04</v>
      </c>
      <c r="C117">
        <v>-11.914999999999999</v>
      </c>
      <c r="D117">
        <v>15.864000000000001</v>
      </c>
      <c r="E117">
        <v>140.89500000000001</v>
      </c>
      <c r="F117">
        <v>80</v>
      </c>
      <c r="G117">
        <v>59.378</v>
      </c>
      <c r="H117">
        <v>3.8214000000000006</v>
      </c>
    </row>
    <row r="118" spans="1:8" x14ac:dyDescent="0.2">
      <c r="A118">
        <v>3422.6849999999999</v>
      </c>
      <c r="B118">
        <v>-12.090999999999999</v>
      </c>
      <c r="C118">
        <v>-11.964</v>
      </c>
      <c r="D118">
        <v>15.779</v>
      </c>
      <c r="E118">
        <v>141.04</v>
      </c>
      <c r="F118">
        <v>80</v>
      </c>
      <c r="G118">
        <v>59.396000000000001</v>
      </c>
      <c r="H118">
        <v>3.8258000000000005</v>
      </c>
    </row>
    <row r="119" spans="1:8" x14ac:dyDescent="0.2">
      <c r="A119">
        <v>3422.9949999999999</v>
      </c>
      <c r="B119">
        <v>-12.141</v>
      </c>
      <c r="C119">
        <v>-12.012</v>
      </c>
      <c r="D119">
        <v>15.718999999999999</v>
      </c>
      <c r="E119">
        <v>141.16</v>
      </c>
      <c r="F119">
        <v>80</v>
      </c>
      <c r="G119">
        <v>59.378999999999998</v>
      </c>
      <c r="H119">
        <v>3.8290999999999999</v>
      </c>
    </row>
    <row r="120" spans="1:8" x14ac:dyDescent="0.2">
      <c r="A120">
        <v>3423.3069999999998</v>
      </c>
      <c r="B120">
        <v>-12.193</v>
      </c>
      <c r="C120">
        <v>-12.061999999999999</v>
      </c>
      <c r="D120">
        <v>15.864000000000001</v>
      </c>
      <c r="E120">
        <v>141.495</v>
      </c>
      <c r="F120">
        <v>80</v>
      </c>
      <c r="G120">
        <v>59.331000000000003</v>
      </c>
      <c r="H120">
        <v>3.8423000000000003</v>
      </c>
    </row>
    <row r="121" spans="1:8" x14ac:dyDescent="0.2">
      <c r="A121">
        <v>3423.6190000000001</v>
      </c>
      <c r="B121">
        <v>-12.244</v>
      </c>
      <c r="C121">
        <v>-12.111000000000001</v>
      </c>
      <c r="D121">
        <v>15.861000000000001</v>
      </c>
      <c r="E121">
        <v>141.99700000000001</v>
      </c>
      <c r="F121">
        <v>80</v>
      </c>
      <c r="G121">
        <v>59.314</v>
      </c>
      <c r="H121">
        <v>3.8643000000000001</v>
      </c>
    </row>
    <row r="122" spans="1:8" x14ac:dyDescent="0.2">
      <c r="A122">
        <v>3424.2440000000001</v>
      </c>
      <c r="B122">
        <v>-12.342000000000001</v>
      </c>
      <c r="C122">
        <v>-12.206</v>
      </c>
      <c r="D122">
        <v>15.22</v>
      </c>
      <c r="E122">
        <v>142.58099999999999</v>
      </c>
      <c r="F122">
        <v>80</v>
      </c>
      <c r="G122">
        <v>59.167000000000002</v>
      </c>
      <c r="H122">
        <v>3.8874</v>
      </c>
    </row>
    <row r="123" spans="1:8" x14ac:dyDescent="0.2">
      <c r="A123">
        <v>3424.8679999999999</v>
      </c>
      <c r="B123">
        <v>-12.442</v>
      </c>
      <c r="C123">
        <v>-12.303000000000001</v>
      </c>
      <c r="D123">
        <v>15.427</v>
      </c>
      <c r="E123">
        <v>141.71799999999999</v>
      </c>
      <c r="F123">
        <v>80</v>
      </c>
      <c r="G123">
        <v>59.22</v>
      </c>
      <c r="H123">
        <v>3.8423000000000003</v>
      </c>
    </row>
    <row r="124" spans="1:8" x14ac:dyDescent="0.2">
      <c r="A124">
        <v>3425.1779999999999</v>
      </c>
      <c r="B124">
        <v>-12.494</v>
      </c>
      <c r="C124">
        <v>-12.353</v>
      </c>
      <c r="D124">
        <v>16.170000000000002</v>
      </c>
      <c r="E124">
        <v>141.30600000000001</v>
      </c>
      <c r="F124">
        <v>80</v>
      </c>
      <c r="G124">
        <v>59.168999999999997</v>
      </c>
      <c r="H124">
        <v>3.8203</v>
      </c>
    </row>
    <row r="125" spans="1:8" x14ac:dyDescent="0.2">
      <c r="A125">
        <v>3425.4920000000002</v>
      </c>
      <c r="B125">
        <v>-12.548999999999999</v>
      </c>
      <c r="C125">
        <v>-12.406000000000001</v>
      </c>
      <c r="D125">
        <v>17.068999999999999</v>
      </c>
      <c r="E125">
        <v>141.04400000000001</v>
      </c>
      <c r="F125">
        <v>80</v>
      </c>
      <c r="G125">
        <v>59.212000000000003</v>
      </c>
      <c r="H125">
        <v>3.8049000000000004</v>
      </c>
    </row>
    <row r="126" spans="1:8" x14ac:dyDescent="0.2">
      <c r="A126">
        <v>3425.8049999999998</v>
      </c>
      <c r="B126">
        <v>-12.609</v>
      </c>
      <c r="C126">
        <v>-12.464</v>
      </c>
      <c r="D126">
        <v>18.405999999999999</v>
      </c>
      <c r="E126">
        <v>140.874</v>
      </c>
      <c r="F126">
        <v>80</v>
      </c>
      <c r="G126">
        <v>59.335999999999999</v>
      </c>
      <c r="H126">
        <v>3.7939000000000003</v>
      </c>
    </row>
    <row r="127" spans="1:8" x14ac:dyDescent="0.2">
      <c r="A127">
        <v>3426.116</v>
      </c>
      <c r="B127">
        <v>-12.672000000000001</v>
      </c>
      <c r="C127">
        <v>-12.523999999999999</v>
      </c>
      <c r="D127">
        <v>19.413</v>
      </c>
      <c r="E127">
        <v>139.97999999999999</v>
      </c>
      <c r="F127">
        <v>80</v>
      </c>
      <c r="G127">
        <v>59.420999999999999</v>
      </c>
      <c r="H127">
        <v>3.7499000000000002</v>
      </c>
    </row>
    <row r="128" spans="1:8" x14ac:dyDescent="0.2">
      <c r="A128">
        <v>3426.4259999999999</v>
      </c>
      <c r="B128">
        <v>-12.734999999999999</v>
      </c>
      <c r="C128">
        <v>-12.586</v>
      </c>
      <c r="D128">
        <v>19.859000000000002</v>
      </c>
      <c r="E128">
        <v>139.952</v>
      </c>
      <c r="F128">
        <v>80</v>
      </c>
      <c r="G128">
        <v>59.47</v>
      </c>
      <c r="H128">
        <v>3.7455000000000003</v>
      </c>
    </row>
    <row r="129" spans="1:8" x14ac:dyDescent="0.2">
      <c r="A129">
        <v>3426.7370000000001</v>
      </c>
      <c r="B129">
        <v>-12.798</v>
      </c>
      <c r="C129">
        <v>-12.646000000000001</v>
      </c>
      <c r="D129">
        <v>19.277999999999999</v>
      </c>
      <c r="E129">
        <v>139.506</v>
      </c>
      <c r="F129">
        <v>80</v>
      </c>
      <c r="G129">
        <v>59.487000000000002</v>
      </c>
      <c r="H129">
        <v>3.7224000000000004</v>
      </c>
    </row>
    <row r="130" spans="1:8" x14ac:dyDescent="0.2">
      <c r="A130">
        <v>3427.0509999999999</v>
      </c>
      <c r="B130">
        <v>-12.856999999999999</v>
      </c>
      <c r="C130">
        <v>-12.702999999999999</v>
      </c>
      <c r="D130">
        <v>18.303999999999998</v>
      </c>
      <c r="E130">
        <v>139.643</v>
      </c>
      <c r="F130">
        <v>80</v>
      </c>
      <c r="G130">
        <v>59.247999999999998</v>
      </c>
      <c r="H130">
        <v>3.7257000000000002</v>
      </c>
    </row>
    <row r="131" spans="1:8" x14ac:dyDescent="0.2">
      <c r="A131">
        <v>3427.3609999999999</v>
      </c>
      <c r="B131">
        <v>-12.911</v>
      </c>
      <c r="C131">
        <v>-12.756</v>
      </c>
      <c r="D131">
        <v>16.914000000000001</v>
      </c>
      <c r="E131">
        <v>140.79</v>
      </c>
      <c r="F131">
        <v>80</v>
      </c>
      <c r="G131">
        <v>59.378</v>
      </c>
      <c r="H131">
        <v>3.7774000000000005</v>
      </c>
    </row>
    <row r="132" spans="1:8" x14ac:dyDescent="0.2">
      <c r="A132">
        <v>3427.9850000000001</v>
      </c>
      <c r="B132">
        <v>-13.006</v>
      </c>
      <c r="C132">
        <v>-12.848000000000001</v>
      </c>
      <c r="D132">
        <v>14.718</v>
      </c>
      <c r="E132">
        <v>141.95500000000001</v>
      </c>
      <c r="F132">
        <v>80</v>
      </c>
      <c r="G132">
        <v>59.079000000000001</v>
      </c>
      <c r="H132">
        <v>3.8269000000000002</v>
      </c>
    </row>
    <row r="133" spans="1:8" x14ac:dyDescent="0.2">
      <c r="A133">
        <v>3428.6080000000002</v>
      </c>
      <c r="B133">
        <v>-13.089</v>
      </c>
      <c r="C133">
        <v>-12.927</v>
      </c>
      <c r="D133">
        <v>12.734</v>
      </c>
      <c r="E133">
        <v>143.173</v>
      </c>
      <c r="F133">
        <v>80</v>
      </c>
      <c r="G133">
        <v>59.05</v>
      </c>
      <c r="H133">
        <v>3.8819000000000004</v>
      </c>
    </row>
    <row r="134" spans="1:8" x14ac:dyDescent="0.2">
      <c r="A134">
        <v>3429.23</v>
      </c>
      <c r="B134">
        <v>-13.164999999999999</v>
      </c>
      <c r="C134">
        <v>-13.000999999999999</v>
      </c>
      <c r="D134">
        <v>11.907999999999999</v>
      </c>
      <c r="E134">
        <v>144.09200000000001</v>
      </c>
      <c r="F134">
        <v>80</v>
      </c>
      <c r="G134">
        <v>58.948</v>
      </c>
      <c r="H134">
        <v>3.9226000000000001</v>
      </c>
    </row>
    <row r="135" spans="1:8" x14ac:dyDescent="0.2">
      <c r="A135">
        <v>3429.8539999999998</v>
      </c>
      <c r="B135">
        <v>-13.242000000000001</v>
      </c>
      <c r="C135">
        <v>-13.074999999999999</v>
      </c>
      <c r="D135">
        <v>11.813000000000001</v>
      </c>
      <c r="E135">
        <v>145</v>
      </c>
      <c r="F135">
        <v>80</v>
      </c>
      <c r="G135">
        <v>58.927999999999997</v>
      </c>
      <c r="H135">
        <v>3.9633000000000007</v>
      </c>
    </row>
    <row r="136" spans="1:8" x14ac:dyDescent="0.2">
      <c r="A136">
        <v>3430.4769999999999</v>
      </c>
      <c r="B136">
        <v>-13.318</v>
      </c>
      <c r="C136">
        <v>-13.148999999999999</v>
      </c>
      <c r="D136">
        <v>11.856</v>
      </c>
      <c r="E136">
        <v>145.42400000000001</v>
      </c>
      <c r="F136">
        <v>80</v>
      </c>
      <c r="G136">
        <v>58.973999999999997</v>
      </c>
      <c r="H136">
        <v>3.9809000000000005</v>
      </c>
    </row>
    <row r="137" spans="1:8" x14ac:dyDescent="0.2">
      <c r="A137">
        <v>3431.1</v>
      </c>
      <c r="B137">
        <v>-13.394</v>
      </c>
      <c r="C137">
        <v>-13.221</v>
      </c>
      <c r="D137">
        <v>11.676</v>
      </c>
      <c r="E137">
        <v>144.21700000000001</v>
      </c>
      <c r="F137">
        <v>80</v>
      </c>
      <c r="G137">
        <v>58.997</v>
      </c>
      <c r="H137">
        <v>3.9182000000000001</v>
      </c>
    </row>
    <row r="138" spans="1:8" x14ac:dyDescent="0.2">
      <c r="A138">
        <v>3431.7220000000002</v>
      </c>
      <c r="B138">
        <v>-13.465</v>
      </c>
      <c r="C138">
        <v>-13.29</v>
      </c>
      <c r="D138">
        <v>11.05</v>
      </c>
      <c r="E138">
        <v>143.55099999999999</v>
      </c>
      <c r="F138">
        <v>80</v>
      </c>
      <c r="G138">
        <v>59.262</v>
      </c>
      <c r="H138">
        <v>3.883</v>
      </c>
    </row>
    <row r="139" spans="1:8" x14ac:dyDescent="0.2">
      <c r="A139">
        <v>3432.34</v>
      </c>
      <c r="B139">
        <v>-13.525</v>
      </c>
      <c r="C139">
        <v>-13.348000000000001</v>
      </c>
      <c r="D139">
        <v>9.4149999999999991</v>
      </c>
      <c r="E139">
        <v>141.46</v>
      </c>
      <c r="F139">
        <v>80</v>
      </c>
      <c r="G139">
        <v>59.515999999999998</v>
      </c>
      <c r="H139">
        <v>3.7806999999999999</v>
      </c>
    </row>
    <row r="140" spans="1:8" x14ac:dyDescent="0.2">
      <c r="A140">
        <v>3433.2750000000001</v>
      </c>
      <c r="B140">
        <v>-13.579000000000001</v>
      </c>
      <c r="C140">
        <v>-13.4</v>
      </c>
      <c r="D140">
        <v>5.5309999999999997</v>
      </c>
      <c r="E140">
        <v>136.31800000000001</v>
      </c>
      <c r="F140">
        <v>80</v>
      </c>
      <c r="G140">
        <v>60.042999999999999</v>
      </c>
      <c r="H140">
        <v>3.5464000000000007</v>
      </c>
    </row>
    <row r="141" spans="1:8" x14ac:dyDescent="0.2">
      <c r="A141">
        <v>3551.9110000000001</v>
      </c>
      <c r="B141">
        <v>-13.452999999999999</v>
      </c>
      <c r="C141">
        <v>-13.452</v>
      </c>
      <c r="D141">
        <v>0</v>
      </c>
      <c r="E141">
        <v>54.209000000000003</v>
      </c>
      <c r="F141">
        <v>80</v>
      </c>
      <c r="G141">
        <v>67.08</v>
      </c>
      <c r="H141">
        <v>1.0439000000000001</v>
      </c>
    </row>
    <row r="142" spans="1:8" x14ac:dyDescent="0.2">
      <c r="A142">
        <v>3553.4769999999999</v>
      </c>
      <c r="B142">
        <v>-13.516999999999999</v>
      </c>
      <c r="C142">
        <v>-13.516</v>
      </c>
      <c r="D142">
        <v>4.0620000000000003</v>
      </c>
      <c r="E142">
        <v>83.638999999999996</v>
      </c>
      <c r="F142">
        <v>80</v>
      </c>
      <c r="G142">
        <v>63.88</v>
      </c>
      <c r="H142">
        <v>1.7534000000000003</v>
      </c>
    </row>
    <row r="143" spans="1:8" x14ac:dyDescent="0.2">
      <c r="A143">
        <v>3554.1</v>
      </c>
      <c r="B143">
        <v>-13.593999999999999</v>
      </c>
      <c r="C143">
        <v>-13.592000000000001</v>
      </c>
      <c r="D143">
        <v>12.153</v>
      </c>
      <c r="E143">
        <v>99.396000000000001</v>
      </c>
      <c r="F143">
        <v>80</v>
      </c>
      <c r="G143">
        <v>63.366999999999997</v>
      </c>
      <c r="H143">
        <v>2.2000000000000002</v>
      </c>
    </row>
    <row r="144" spans="1:8" x14ac:dyDescent="0.2">
      <c r="A144">
        <v>3554.721</v>
      </c>
      <c r="B144">
        <v>-13.670999999999999</v>
      </c>
      <c r="C144">
        <v>-13.667999999999999</v>
      </c>
      <c r="D144">
        <v>12.324999999999999</v>
      </c>
      <c r="E144">
        <v>97.066999999999993</v>
      </c>
      <c r="F144">
        <v>80</v>
      </c>
      <c r="G144">
        <v>64.884</v>
      </c>
      <c r="H144">
        <v>2.1285000000000003</v>
      </c>
    </row>
    <row r="145" spans="1:8" x14ac:dyDescent="0.2">
      <c r="A145">
        <v>3555.3429999999998</v>
      </c>
      <c r="B145">
        <v>-13.750999999999999</v>
      </c>
      <c r="C145">
        <v>-13.747999999999999</v>
      </c>
      <c r="D145">
        <v>12.808999999999999</v>
      </c>
      <c r="E145">
        <v>87.24</v>
      </c>
      <c r="F145">
        <v>80</v>
      </c>
      <c r="G145">
        <v>65.441999999999993</v>
      </c>
      <c r="H145">
        <v>1.8469000000000002</v>
      </c>
    </row>
    <row r="146" spans="1:8" x14ac:dyDescent="0.2">
      <c r="A146">
        <v>3555.9679999999998</v>
      </c>
      <c r="B146">
        <v>-13.837</v>
      </c>
      <c r="C146">
        <v>-13.833</v>
      </c>
      <c r="D146">
        <v>13.601000000000001</v>
      </c>
      <c r="E146">
        <v>83.102000000000004</v>
      </c>
      <c r="F146">
        <v>80</v>
      </c>
      <c r="G146">
        <v>64.986000000000004</v>
      </c>
      <c r="H146">
        <v>1.7347000000000001</v>
      </c>
    </row>
    <row r="147" spans="1:8" x14ac:dyDescent="0.2">
      <c r="A147">
        <v>3556.5929999999998</v>
      </c>
      <c r="B147">
        <v>-13.932</v>
      </c>
      <c r="C147">
        <v>-13.927</v>
      </c>
      <c r="D147">
        <v>15.061</v>
      </c>
      <c r="E147">
        <v>89.918999999999997</v>
      </c>
      <c r="F147">
        <v>80</v>
      </c>
      <c r="G147">
        <v>64.171000000000006</v>
      </c>
      <c r="H147">
        <v>1.9173000000000002</v>
      </c>
    </row>
    <row r="148" spans="1:8" x14ac:dyDescent="0.2">
      <c r="A148">
        <v>3557.2130000000002</v>
      </c>
      <c r="B148">
        <v>-14.032</v>
      </c>
      <c r="C148">
        <v>-14.026</v>
      </c>
      <c r="D148">
        <v>15.882999999999999</v>
      </c>
      <c r="E148">
        <v>87.200999999999993</v>
      </c>
      <c r="F148">
        <v>80</v>
      </c>
      <c r="G148">
        <v>65.293999999999997</v>
      </c>
      <c r="H148">
        <v>1.8414000000000001</v>
      </c>
    </row>
    <row r="149" spans="1:8" x14ac:dyDescent="0.2">
      <c r="A149">
        <v>3557.837</v>
      </c>
      <c r="B149">
        <v>-14.127000000000001</v>
      </c>
      <c r="C149">
        <v>-14.12</v>
      </c>
      <c r="D149">
        <v>15.16</v>
      </c>
      <c r="E149">
        <v>84.009</v>
      </c>
      <c r="F149">
        <v>80</v>
      </c>
      <c r="G149">
        <v>65.073999999999998</v>
      </c>
      <c r="H149">
        <v>1.7534000000000003</v>
      </c>
    </row>
    <row r="150" spans="1:8" x14ac:dyDescent="0.2">
      <c r="A150">
        <v>3558.4630000000002</v>
      </c>
      <c r="B150">
        <v>-14.221</v>
      </c>
      <c r="C150">
        <v>-14.212999999999999</v>
      </c>
      <c r="D150">
        <v>14.817</v>
      </c>
      <c r="E150">
        <v>80.5</v>
      </c>
      <c r="F150">
        <v>80</v>
      </c>
      <c r="G150">
        <v>65.849999999999994</v>
      </c>
      <c r="H150">
        <v>1.6598999999999999</v>
      </c>
    </row>
    <row r="151" spans="1:8" x14ac:dyDescent="0.2">
      <c r="A151">
        <v>3559.085</v>
      </c>
      <c r="B151">
        <v>-14.311</v>
      </c>
      <c r="C151">
        <v>-14.303000000000001</v>
      </c>
      <c r="D151">
        <v>14.449</v>
      </c>
      <c r="E151">
        <v>73.528999999999996</v>
      </c>
      <c r="F151">
        <v>80</v>
      </c>
      <c r="G151">
        <v>65.796000000000006</v>
      </c>
      <c r="H151">
        <v>1.4828000000000001</v>
      </c>
    </row>
    <row r="152" spans="1:8" x14ac:dyDescent="0.2">
      <c r="A152">
        <v>3559.7089999999998</v>
      </c>
      <c r="B152">
        <v>-14.396000000000001</v>
      </c>
      <c r="C152">
        <v>-14.387</v>
      </c>
      <c r="D152">
        <v>13.425000000000001</v>
      </c>
      <c r="E152">
        <v>74.712999999999994</v>
      </c>
      <c r="F152">
        <v>80</v>
      </c>
      <c r="G152">
        <v>65.337000000000003</v>
      </c>
      <c r="H152">
        <v>1.5114000000000003</v>
      </c>
    </row>
    <row r="153" spans="1:8" x14ac:dyDescent="0.2">
      <c r="A153">
        <v>3560.3330000000001</v>
      </c>
      <c r="B153">
        <v>-14.478</v>
      </c>
      <c r="C153">
        <v>-14.468</v>
      </c>
      <c r="D153">
        <v>13.015000000000001</v>
      </c>
      <c r="E153">
        <v>82.61</v>
      </c>
      <c r="F153">
        <v>80</v>
      </c>
      <c r="G153">
        <v>64.965000000000003</v>
      </c>
      <c r="H153">
        <v>1.7105000000000001</v>
      </c>
    </row>
    <row r="154" spans="1:8" x14ac:dyDescent="0.2">
      <c r="A154">
        <v>3560.9560000000001</v>
      </c>
      <c r="B154">
        <v>-14.563000000000001</v>
      </c>
      <c r="C154">
        <v>-14.552</v>
      </c>
      <c r="D154">
        <v>13.584</v>
      </c>
      <c r="E154">
        <v>81.341999999999999</v>
      </c>
      <c r="F154">
        <v>80</v>
      </c>
      <c r="G154">
        <v>65.350999999999999</v>
      </c>
      <c r="H154">
        <v>1.6764000000000001</v>
      </c>
    </row>
    <row r="155" spans="1:8" x14ac:dyDescent="0.2">
      <c r="A155">
        <v>3561.576</v>
      </c>
      <c r="B155">
        <v>-14.65</v>
      </c>
      <c r="C155">
        <v>-14.638</v>
      </c>
      <c r="D155">
        <v>13.847</v>
      </c>
      <c r="E155">
        <v>76.497</v>
      </c>
      <c r="F155">
        <v>80</v>
      </c>
      <c r="G155">
        <v>65.760000000000005</v>
      </c>
      <c r="H155">
        <v>1.5521000000000003</v>
      </c>
    </row>
    <row r="156" spans="1:8" x14ac:dyDescent="0.2">
      <c r="A156">
        <v>3562.1990000000001</v>
      </c>
      <c r="B156">
        <v>-14.742000000000001</v>
      </c>
      <c r="C156">
        <v>-14.73</v>
      </c>
      <c r="D156">
        <v>14.661</v>
      </c>
      <c r="E156">
        <v>79.531000000000006</v>
      </c>
      <c r="F156">
        <v>80</v>
      </c>
      <c r="G156">
        <v>64.888999999999996</v>
      </c>
      <c r="H156">
        <v>1.6269000000000002</v>
      </c>
    </row>
    <row r="157" spans="1:8" x14ac:dyDescent="0.2">
      <c r="A157">
        <v>3562.82</v>
      </c>
      <c r="B157">
        <v>-14.84</v>
      </c>
      <c r="C157">
        <v>-14.826000000000001</v>
      </c>
      <c r="D157">
        <v>15.602</v>
      </c>
      <c r="E157">
        <v>97.59</v>
      </c>
      <c r="F157">
        <v>80</v>
      </c>
      <c r="G157">
        <v>62.655000000000001</v>
      </c>
      <c r="H157">
        <v>2.1197000000000004</v>
      </c>
    </row>
    <row r="158" spans="1:8" x14ac:dyDescent="0.2">
      <c r="A158">
        <v>3563.442</v>
      </c>
      <c r="B158">
        <v>-14.928000000000001</v>
      </c>
      <c r="C158">
        <v>-14.913</v>
      </c>
      <c r="D158">
        <v>13.923</v>
      </c>
      <c r="E158">
        <v>112.327</v>
      </c>
      <c r="F158">
        <v>80</v>
      </c>
      <c r="G158">
        <v>62.076000000000001</v>
      </c>
      <c r="H158">
        <v>2.5784000000000002</v>
      </c>
    </row>
    <row r="159" spans="1:8" x14ac:dyDescent="0.2">
      <c r="A159">
        <v>3564.0639999999999</v>
      </c>
      <c r="B159">
        <v>-14.999000000000001</v>
      </c>
      <c r="C159">
        <v>-14.983000000000001</v>
      </c>
      <c r="D159">
        <v>11.303000000000001</v>
      </c>
      <c r="E159">
        <v>118.166</v>
      </c>
      <c r="F159">
        <v>80</v>
      </c>
      <c r="G159">
        <v>61.890999999999998</v>
      </c>
      <c r="H159">
        <v>2.7764000000000002</v>
      </c>
    </row>
    <row r="160" spans="1:8" x14ac:dyDescent="0.2">
      <c r="A160">
        <v>3564.6860000000001</v>
      </c>
      <c r="B160">
        <v>-15.071</v>
      </c>
      <c r="C160">
        <v>-15.055</v>
      </c>
      <c r="D160">
        <v>11.558999999999999</v>
      </c>
      <c r="E160">
        <v>123.396</v>
      </c>
      <c r="F160">
        <v>80</v>
      </c>
      <c r="G160">
        <v>61.539000000000001</v>
      </c>
      <c r="H160">
        <v>2.9634</v>
      </c>
    </row>
    <row r="161" spans="1:8" x14ac:dyDescent="0.2">
      <c r="A161">
        <v>3565.3029999999999</v>
      </c>
      <c r="B161">
        <v>-15.148</v>
      </c>
      <c r="C161">
        <v>-15.132</v>
      </c>
      <c r="D161">
        <v>12.353999999999999</v>
      </c>
      <c r="E161">
        <v>127.636</v>
      </c>
      <c r="F161">
        <v>80</v>
      </c>
      <c r="G161">
        <v>61.174999999999997</v>
      </c>
      <c r="H161">
        <v>3.1218000000000004</v>
      </c>
    </row>
    <row r="162" spans="1:8" x14ac:dyDescent="0.2">
      <c r="A162">
        <v>3565.913</v>
      </c>
      <c r="B162">
        <v>-15.223000000000001</v>
      </c>
      <c r="C162">
        <v>-15.206</v>
      </c>
      <c r="D162">
        <v>12.169</v>
      </c>
      <c r="E162">
        <v>127.245</v>
      </c>
      <c r="F162">
        <v>80</v>
      </c>
      <c r="G162">
        <v>61.600999999999999</v>
      </c>
      <c r="H162">
        <v>3.1042000000000005</v>
      </c>
    </row>
    <row r="163" spans="1:8" x14ac:dyDescent="0.2">
      <c r="A163">
        <v>3566.5349999999999</v>
      </c>
      <c r="B163">
        <v>-15.292</v>
      </c>
      <c r="C163">
        <v>-15.273999999999999</v>
      </c>
      <c r="D163">
        <v>11.05</v>
      </c>
      <c r="E163">
        <v>125.3</v>
      </c>
      <c r="F163">
        <v>80</v>
      </c>
      <c r="G163">
        <v>61.62</v>
      </c>
      <c r="H163">
        <v>3.0272000000000001</v>
      </c>
    </row>
    <row r="164" spans="1:8" x14ac:dyDescent="0.2">
      <c r="A164">
        <v>3567.1570000000002</v>
      </c>
      <c r="B164">
        <v>-15.356999999999999</v>
      </c>
      <c r="C164">
        <v>-15.337999999999999</v>
      </c>
      <c r="D164">
        <v>10.249000000000001</v>
      </c>
      <c r="E164">
        <v>126.383</v>
      </c>
      <c r="F164">
        <v>80</v>
      </c>
      <c r="G164">
        <v>61.399000000000001</v>
      </c>
      <c r="H164">
        <v>3.0668000000000002</v>
      </c>
    </row>
    <row r="165" spans="1:8" x14ac:dyDescent="0.2">
      <c r="A165">
        <v>3567.779</v>
      </c>
      <c r="B165">
        <v>-15.417999999999999</v>
      </c>
      <c r="C165">
        <v>-15.398999999999999</v>
      </c>
      <c r="D165">
        <v>9.8309999999999995</v>
      </c>
      <c r="E165">
        <v>126.01900000000001</v>
      </c>
      <c r="F165">
        <v>80</v>
      </c>
      <c r="G165">
        <v>61.369</v>
      </c>
      <c r="H165">
        <v>3.0503000000000005</v>
      </c>
    </row>
    <row r="166" spans="1:8" x14ac:dyDescent="0.2">
      <c r="A166">
        <v>3568.4029999999998</v>
      </c>
      <c r="B166">
        <v>-15.478999999999999</v>
      </c>
      <c r="C166">
        <v>-15.459</v>
      </c>
      <c r="D166">
        <v>9.6059999999999999</v>
      </c>
      <c r="E166">
        <v>130.30799999999999</v>
      </c>
      <c r="F166">
        <v>80</v>
      </c>
      <c r="G166">
        <v>60.923999999999999</v>
      </c>
      <c r="H166">
        <v>3.2153000000000005</v>
      </c>
    </row>
    <row r="167" spans="1:8" x14ac:dyDescent="0.2">
      <c r="A167">
        <v>3569.029</v>
      </c>
      <c r="B167">
        <v>-15.541</v>
      </c>
      <c r="C167">
        <v>-15.521000000000001</v>
      </c>
      <c r="D167">
        <v>9.8140000000000001</v>
      </c>
      <c r="E167">
        <v>133.744</v>
      </c>
      <c r="F167">
        <v>80</v>
      </c>
      <c r="G167">
        <v>60.284999999999997</v>
      </c>
      <c r="H167">
        <v>3.3517000000000006</v>
      </c>
    </row>
    <row r="168" spans="1:8" x14ac:dyDescent="0.2">
      <c r="A168">
        <v>3569.6489999999999</v>
      </c>
      <c r="B168">
        <v>-15.606</v>
      </c>
      <c r="C168">
        <v>-15.585000000000001</v>
      </c>
      <c r="D168">
        <v>10.414</v>
      </c>
      <c r="E168">
        <v>139.18600000000001</v>
      </c>
      <c r="F168">
        <v>80</v>
      </c>
      <c r="G168">
        <v>59.898000000000003</v>
      </c>
      <c r="H168">
        <v>3.5805000000000002</v>
      </c>
    </row>
    <row r="169" spans="1:8" x14ac:dyDescent="0.2">
      <c r="A169">
        <v>3570.2719999999999</v>
      </c>
      <c r="B169">
        <v>-15.676</v>
      </c>
      <c r="C169">
        <v>-15.654999999999999</v>
      </c>
      <c r="D169">
        <v>11.151</v>
      </c>
      <c r="E169">
        <v>144.55600000000001</v>
      </c>
      <c r="F169">
        <v>80</v>
      </c>
      <c r="G169">
        <v>59.484999999999999</v>
      </c>
      <c r="H169">
        <v>3.8192000000000004</v>
      </c>
    </row>
    <row r="170" spans="1:8" x14ac:dyDescent="0.2">
      <c r="A170">
        <v>3570.8960000000002</v>
      </c>
      <c r="B170">
        <v>-15.753</v>
      </c>
      <c r="C170">
        <v>-15.731</v>
      </c>
      <c r="D170">
        <v>12.194000000000001</v>
      </c>
      <c r="E170">
        <v>147.56800000000001</v>
      </c>
      <c r="F170">
        <v>80</v>
      </c>
      <c r="G170">
        <v>59.206000000000003</v>
      </c>
      <c r="H170">
        <v>3.9589000000000008</v>
      </c>
    </row>
    <row r="171" spans="1:8" x14ac:dyDescent="0.2">
      <c r="A171">
        <v>3571.5219999999999</v>
      </c>
      <c r="B171">
        <v>-15.833</v>
      </c>
      <c r="C171">
        <v>-15.81</v>
      </c>
      <c r="D171">
        <v>12.586</v>
      </c>
      <c r="E171">
        <v>148.16800000000001</v>
      </c>
      <c r="F171">
        <v>80</v>
      </c>
      <c r="G171">
        <v>59.34</v>
      </c>
      <c r="H171">
        <v>3.9842000000000004</v>
      </c>
    </row>
    <row r="172" spans="1:8" x14ac:dyDescent="0.2">
      <c r="A172">
        <v>3572.145</v>
      </c>
      <c r="B172">
        <v>-15.906000000000001</v>
      </c>
      <c r="C172">
        <v>-15.882999999999999</v>
      </c>
      <c r="D172">
        <v>11.7</v>
      </c>
      <c r="E172">
        <v>145.43700000000001</v>
      </c>
      <c r="F172">
        <v>80</v>
      </c>
      <c r="G172">
        <v>60.026000000000003</v>
      </c>
      <c r="H172">
        <v>3.8500000000000005</v>
      </c>
    </row>
    <row r="173" spans="1:8" x14ac:dyDescent="0.2">
      <c r="A173">
        <v>3572.7689999999998</v>
      </c>
      <c r="B173">
        <v>-15.975</v>
      </c>
      <c r="C173">
        <v>-15.951000000000001</v>
      </c>
      <c r="D173">
        <v>10.939</v>
      </c>
      <c r="E173">
        <v>139.09200000000001</v>
      </c>
      <c r="F173">
        <v>80</v>
      </c>
      <c r="G173">
        <v>60.591999999999999</v>
      </c>
      <c r="H173">
        <v>3.5607000000000002</v>
      </c>
    </row>
    <row r="174" spans="1:8" x14ac:dyDescent="0.2">
      <c r="A174">
        <v>3573.395</v>
      </c>
      <c r="B174">
        <v>-16.044</v>
      </c>
      <c r="C174">
        <v>-16.018999999999998</v>
      </c>
      <c r="D174">
        <v>10.847</v>
      </c>
      <c r="E174">
        <v>135.96600000000001</v>
      </c>
      <c r="F174">
        <v>80</v>
      </c>
      <c r="G174">
        <v>60.588000000000001</v>
      </c>
      <c r="H174">
        <v>3.4243000000000001</v>
      </c>
    </row>
    <row r="175" spans="1:8" x14ac:dyDescent="0.2">
      <c r="A175">
        <v>3574.0169999999998</v>
      </c>
      <c r="B175">
        <v>-16.116</v>
      </c>
      <c r="C175">
        <v>-16.091000000000001</v>
      </c>
      <c r="D175">
        <v>11.56</v>
      </c>
      <c r="E175">
        <v>130.56700000000001</v>
      </c>
      <c r="F175">
        <v>80</v>
      </c>
      <c r="G175">
        <v>61.548000000000002</v>
      </c>
      <c r="H175">
        <v>3.2032000000000003</v>
      </c>
    </row>
    <row r="176" spans="1:8" x14ac:dyDescent="0.2">
      <c r="A176">
        <v>3574.6410000000001</v>
      </c>
      <c r="B176">
        <v>-16.196999999999999</v>
      </c>
      <c r="C176">
        <v>-16.170000000000002</v>
      </c>
      <c r="D176">
        <v>12.779</v>
      </c>
      <c r="E176">
        <v>119.337</v>
      </c>
      <c r="F176">
        <v>80</v>
      </c>
      <c r="G176">
        <v>62.606999999999999</v>
      </c>
      <c r="H176">
        <v>2.7829999999999999</v>
      </c>
    </row>
    <row r="177" spans="1:8" x14ac:dyDescent="0.2">
      <c r="A177">
        <v>3575.2660000000001</v>
      </c>
      <c r="B177">
        <v>-16.286000000000001</v>
      </c>
      <c r="C177">
        <v>-16.259</v>
      </c>
      <c r="D177">
        <v>14.125</v>
      </c>
      <c r="E177">
        <v>110.238</v>
      </c>
      <c r="F177">
        <v>80</v>
      </c>
      <c r="G177">
        <v>63.295999999999999</v>
      </c>
      <c r="H177">
        <v>2.4750000000000001</v>
      </c>
    </row>
    <row r="178" spans="1:8" x14ac:dyDescent="0.2">
      <c r="A178">
        <v>3575.8890000000001</v>
      </c>
      <c r="B178">
        <v>-16.373000000000001</v>
      </c>
      <c r="C178">
        <v>-16.344999999999999</v>
      </c>
      <c r="D178">
        <v>13.897</v>
      </c>
      <c r="E178">
        <v>105.247</v>
      </c>
      <c r="F178">
        <v>80</v>
      </c>
      <c r="G178">
        <v>63.054000000000002</v>
      </c>
      <c r="H178">
        <v>2.3155000000000001</v>
      </c>
    </row>
    <row r="179" spans="1:8" x14ac:dyDescent="0.2">
      <c r="A179">
        <v>3576.5120000000002</v>
      </c>
      <c r="B179">
        <v>-16.457000000000001</v>
      </c>
      <c r="C179">
        <v>-16.428000000000001</v>
      </c>
      <c r="D179">
        <v>13.352</v>
      </c>
      <c r="E179">
        <v>105.89700000000001</v>
      </c>
      <c r="F179">
        <v>80</v>
      </c>
      <c r="G179">
        <v>62.84</v>
      </c>
      <c r="H179">
        <v>2.3342000000000001</v>
      </c>
    </row>
    <row r="180" spans="1:8" x14ac:dyDescent="0.2">
      <c r="A180">
        <v>3577.1320000000001</v>
      </c>
      <c r="B180">
        <v>-16.545000000000002</v>
      </c>
      <c r="C180">
        <v>-16.515000000000001</v>
      </c>
      <c r="D180">
        <v>13.957000000000001</v>
      </c>
      <c r="E180">
        <v>107.03400000000001</v>
      </c>
      <c r="F180">
        <v>80</v>
      </c>
      <c r="G180">
        <v>62.622</v>
      </c>
      <c r="H180">
        <v>2.3672000000000004</v>
      </c>
    </row>
    <row r="181" spans="1:8" x14ac:dyDescent="0.2">
      <c r="A181">
        <v>3577.7570000000001</v>
      </c>
      <c r="B181">
        <v>-16.638999999999999</v>
      </c>
      <c r="C181">
        <v>-16.608000000000001</v>
      </c>
      <c r="D181">
        <v>14.909000000000001</v>
      </c>
      <c r="E181">
        <v>108.9</v>
      </c>
      <c r="F181">
        <v>80</v>
      </c>
      <c r="G181">
        <v>62.78</v>
      </c>
      <c r="H181">
        <v>2.4233000000000002</v>
      </c>
    </row>
    <row r="182" spans="1:8" x14ac:dyDescent="0.2">
      <c r="A182">
        <v>3578.38</v>
      </c>
      <c r="B182">
        <v>-16.736999999999998</v>
      </c>
      <c r="C182">
        <v>-16.706</v>
      </c>
      <c r="D182">
        <v>15.666</v>
      </c>
      <c r="E182">
        <v>105.16800000000001</v>
      </c>
      <c r="F182">
        <v>80</v>
      </c>
      <c r="G182">
        <v>63.518999999999998</v>
      </c>
      <c r="H182">
        <v>2.3045000000000004</v>
      </c>
    </row>
    <row r="183" spans="1:8" x14ac:dyDescent="0.2">
      <c r="A183">
        <v>3579.0030000000002</v>
      </c>
      <c r="B183">
        <v>-16.834</v>
      </c>
      <c r="C183">
        <v>-16.802</v>
      </c>
      <c r="D183">
        <v>15.39</v>
      </c>
      <c r="E183">
        <v>99.63</v>
      </c>
      <c r="F183">
        <v>80</v>
      </c>
      <c r="G183">
        <v>63.276000000000003</v>
      </c>
      <c r="H183">
        <v>2.1373000000000002</v>
      </c>
    </row>
    <row r="184" spans="1:8" x14ac:dyDescent="0.2">
      <c r="A184">
        <v>3579.6260000000002</v>
      </c>
      <c r="B184">
        <v>-16.925999999999998</v>
      </c>
      <c r="C184">
        <v>-16.891999999999999</v>
      </c>
      <c r="D184">
        <v>14.568</v>
      </c>
      <c r="E184">
        <v>110.71299999999999</v>
      </c>
      <c r="F184">
        <v>80</v>
      </c>
      <c r="G184">
        <v>61.593000000000004</v>
      </c>
      <c r="H184">
        <v>2.4739000000000004</v>
      </c>
    </row>
    <row r="185" spans="1:8" x14ac:dyDescent="0.2">
      <c r="A185">
        <v>3580.2469999999998</v>
      </c>
      <c r="B185">
        <v>-17.013999999999999</v>
      </c>
      <c r="C185">
        <v>-16.98</v>
      </c>
      <c r="D185">
        <v>14.14</v>
      </c>
      <c r="E185">
        <v>122.169</v>
      </c>
      <c r="F185">
        <v>80</v>
      </c>
      <c r="G185">
        <v>60.645000000000003</v>
      </c>
      <c r="H185">
        <v>2.8589000000000007</v>
      </c>
    </row>
    <row r="186" spans="1:8" x14ac:dyDescent="0.2">
      <c r="A186">
        <v>3580.87</v>
      </c>
      <c r="B186">
        <v>-17.114999999999998</v>
      </c>
      <c r="C186">
        <v>-17.079999999999998</v>
      </c>
      <c r="D186">
        <v>15.972</v>
      </c>
      <c r="E186">
        <v>128.77199999999999</v>
      </c>
      <c r="F186">
        <v>80</v>
      </c>
      <c r="G186">
        <v>60.359000000000002</v>
      </c>
      <c r="H186">
        <v>3.0987000000000005</v>
      </c>
    </row>
    <row r="187" spans="1:8" x14ac:dyDescent="0.2">
      <c r="A187">
        <v>3581.181</v>
      </c>
      <c r="B187">
        <v>-17.170000000000002</v>
      </c>
      <c r="C187">
        <v>-17.135000000000002</v>
      </c>
      <c r="D187">
        <v>17.713999999999999</v>
      </c>
      <c r="E187">
        <v>129.334</v>
      </c>
      <c r="F187">
        <v>80</v>
      </c>
      <c r="G187">
        <v>61.216999999999999</v>
      </c>
      <c r="H187">
        <v>3.1185</v>
      </c>
    </row>
    <row r="188" spans="1:8" x14ac:dyDescent="0.2">
      <c r="A188">
        <v>3581.4929999999999</v>
      </c>
      <c r="B188">
        <v>-17.225999999999999</v>
      </c>
      <c r="C188">
        <v>-17.190000000000001</v>
      </c>
      <c r="D188">
        <v>17.619</v>
      </c>
      <c r="E188">
        <v>123.627</v>
      </c>
      <c r="F188">
        <v>80</v>
      </c>
      <c r="G188">
        <v>62.444000000000003</v>
      </c>
      <c r="H188">
        <v>2.9040000000000004</v>
      </c>
    </row>
    <row r="189" spans="1:8" x14ac:dyDescent="0.2">
      <c r="A189">
        <v>3581.8029999999999</v>
      </c>
      <c r="B189">
        <v>-17.280999999999999</v>
      </c>
      <c r="C189">
        <v>-17.245000000000001</v>
      </c>
      <c r="D189">
        <v>17.702000000000002</v>
      </c>
      <c r="E189">
        <v>117.13800000000001</v>
      </c>
      <c r="F189">
        <v>80</v>
      </c>
      <c r="G189">
        <v>62.271000000000001</v>
      </c>
      <c r="H189">
        <v>2.6762999999999999</v>
      </c>
    </row>
    <row r="190" spans="1:8" x14ac:dyDescent="0.2">
      <c r="A190">
        <v>3582.114</v>
      </c>
      <c r="B190">
        <v>-17.335999999999999</v>
      </c>
      <c r="C190">
        <v>-17.297999999999998</v>
      </c>
      <c r="D190">
        <v>17.257999999999999</v>
      </c>
      <c r="E190">
        <v>116.554</v>
      </c>
      <c r="F190">
        <v>80</v>
      </c>
      <c r="G190">
        <v>62.052</v>
      </c>
      <c r="H190">
        <v>2.6554000000000002</v>
      </c>
    </row>
    <row r="191" spans="1:8" x14ac:dyDescent="0.2">
      <c r="A191">
        <v>3582.7370000000001</v>
      </c>
      <c r="B191">
        <v>-17.434000000000001</v>
      </c>
      <c r="C191">
        <v>-17.396000000000001</v>
      </c>
      <c r="D191">
        <v>15.641</v>
      </c>
      <c r="E191">
        <v>113.322</v>
      </c>
      <c r="F191">
        <v>80</v>
      </c>
      <c r="G191">
        <v>62.735999999999997</v>
      </c>
      <c r="H191">
        <v>2.5454000000000003</v>
      </c>
    </row>
    <row r="192" spans="1:8" x14ac:dyDescent="0.2">
      <c r="A192">
        <v>3583.36</v>
      </c>
      <c r="B192">
        <v>-17.530999999999999</v>
      </c>
      <c r="C192">
        <v>-17.492000000000001</v>
      </c>
      <c r="D192">
        <v>15.492000000000001</v>
      </c>
      <c r="E192">
        <v>110.965</v>
      </c>
      <c r="F192">
        <v>80</v>
      </c>
      <c r="G192">
        <v>62.262</v>
      </c>
      <c r="H192">
        <v>2.4673000000000003</v>
      </c>
    </row>
    <row r="193" spans="1:8" x14ac:dyDescent="0.2">
      <c r="A193">
        <v>3583.9810000000002</v>
      </c>
      <c r="B193">
        <v>-17.620999999999999</v>
      </c>
      <c r="C193">
        <v>-17.581</v>
      </c>
      <c r="D193">
        <v>14.234999999999999</v>
      </c>
      <c r="E193">
        <v>105.93300000000001</v>
      </c>
      <c r="F193">
        <v>80</v>
      </c>
      <c r="G193">
        <v>63.637</v>
      </c>
      <c r="H193">
        <v>2.3077999999999999</v>
      </c>
    </row>
    <row r="194" spans="1:8" x14ac:dyDescent="0.2">
      <c r="A194">
        <v>3584.6030000000001</v>
      </c>
      <c r="B194">
        <v>-17.701000000000001</v>
      </c>
      <c r="C194">
        <v>-17.661000000000001</v>
      </c>
      <c r="D194">
        <v>12.872</v>
      </c>
      <c r="E194">
        <v>86.316000000000003</v>
      </c>
      <c r="F194">
        <v>80</v>
      </c>
      <c r="G194">
        <v>66.206999999999994</v>
      </c>
      <c r="H194">
        <v>1.7556000000000003</v>
      </c>
    </row>
    <row r="195" spans="1:8" x14ac:dyDescent="0.2">
      <c r="A195">
        <v>3585.2289999999998</v>
      </c>
      <c r="B195">
        <v>-17.78</v>
      </c>
      <c r="C195">
        <v>-17.739000000000001</v>
      </c>
      <c r="D195">
        <v>12.492000000000001</v>
      </c>
      <c r="E195">
        <v>54.152000000000001</v>
      </c>
      <c r="F195">
        <v>80</v>
      </c>
      <c r="G195">
        <v>68.296000000000006</v>
      </c>
      <c r="H195">
        <v>1.0054000000000001</v>
      </c>
    </row>
    <row r="196" spans="1:8" x14ac:dyDescent="0.2">
      <c r="A196">
        <v>3585.8510000000001</v>
      </c>
      <c r="B196">
        <v>-17.859000000000002</v>
      </c>
      <c r="C196">
        <v>-17.817</v>
      </c>
      <c r="D196">
        <v>12.512</v>
      </c>
      <c r="E196">
        <v>25.706</v>
      </c>
      <c r="F196">
        <v>80</v>
      </c>
      <c r="G196">
        <v>70.253</v>
      </c>
      <c r="H196">
        <v>0.44769999999999999</v>
      </c>
    </row>
    <row r="197" spans="1:8" x14ac:dyDescent="0.2">
      <c r="A197">
        <v>3586.4760000000001</v>
      </c>
      <c r="B197">
        <v>-17.940000000000001</v>
      </c>
      <c r="C197">
        <v>-17.896999999999998</v>
      </c>
      <c r="D197">
        <v>12.898999999999999</v>
      </c>
      <c r="E197">
        <v>10.647</v>
      </c>
      <c r="F197">
        <v>80</v>
      </c>
      <c r="G197">
        <v>71.510000000000005</v>
      </c>
      <c r="H197">
        <v>0.18040000000000003</v>
      </c>
    </row>
    <row r="198" spans="1:8" x14ac:dyDescent="0.2">
      <c r="A198">
        <v>3587.0990000000002</v>
      </c>
      <c r="B198">
        <v>-18.021000000000001</v>
      </c>
      <c r="C198">
        <v>-17.978000000000002</v>
      </c>
      <c r="D198">
        <v>12.869</v>
      </c>
      <c r="E198">
        <v>4.5060000000000002</v>
      </c>
      <c r="F198">
        <v>80</v>
      </c>
      <c r="G198">
        <v>70.183999999999997</v>
      </c>
      <c r="H198">
        <v>7.5900000000000009E-2</v>
      </c>
    </row>
    <row r="199" spans="1:8" x14ac:dyDescent="0.2">
      <c r="A199">
        <v>3587.7240000000002</v>
      </c>
      <c r="B199">
        <v>-18.103000000000002</v>
      </c>
      <c r="C199">
        <v>-18.058</v>
      </c>
      <c r="D199">
        <v>12.885999999999999</v>
      </c>
      <c r="E199">
        <v>2.1589999999999998</v>
      </c>
      <c r="F199">
        <v>80</v>
      </c>
      <c r="G199">
        <v>69.161000000000001</v>
      </c>
      <c r="H199">
        <v>3.6300000000000006E-2</v>
      </c>
    </row>
    <row r="200" spans="1:8" x14ac:dyDescent="0.2">
      <c r="A200">
        <v>3588.3440000000001</v>
      </c>
      <c r="B200">
        <v>-18.181999999999999</v>
      </c>
      <c r="C200">
        <v>-18.137</v>
      </c>
      <c r="D200">
        <v>12.717000000000001</v>
      </c>
      <c r="E200">
        <v>2.9510000000000001</v>
      </c>
      <c r="F200">
        <v>80</v>
      </c>
      <c r="G200">
        <v>68.290000000000006</v>
      </c>
      <c r="H200">
        <v>4.9500000000000002E-2</v>
      </c>
    </row>
    <row r="201" spans="1:8" x14ac:dyDescent="0.2">
      <c r="A201">
        <v>3588.9679999999998</v>
      </c>
      <c r="B201">
        <v>-18.263000000000002</v>
      </c>
      <c r="C201">
        <v>-18.216999999999999</v>
      </c>
      <c r="D201">
        <v>12.826000000000001</v>
      </c>
      <c r="E201">
        <v>18.074999999999999</v>
      </c>
      <c r="F201">
        <v>80</v>
      </c>
      <c r="G201">
        <v>67.158000000000001</v>
      </c>
      <c r="H201">
        <v>0.30910000000000004</v>
      </c>
    </row>
    <row r="202" spans="1:8" x14ac:dyDescent="0.2">
      <c r="A202">
        <v>3589.5889999999999</v>
      </c>
      <c r="B202">
        <v>-18.338999999999999</v>
      </c>
      <c r="C202">
        <v>-18.292999999999999</v>
      </c>
      <c r="D202">
        <v>12.173</v>
      </c>
      <c r="E202">
        <v>43.978000000000002</v>
      </c>
      <c r="F202">
        <v>80</v>
      </c>
      <c r="G202">
        <v>65.494</v>
      </c>
      <c r="H202">
        <v>0.79310000000000003</v>
      </c>
    </row>
    <row r="203" spans="1:8" x14ac:dyDescent="0.2">
      <c r="A203">
        <v>3590.2139999999999</v>
      </c>
      <c r="B203">
        <v>-18.393999999999998</v>
      </c>
      <c r="C203">
        <v>-18.347000000000001</v>
      </c>
      <c r="D203">
        <v>8.7569999999999997</v>
      </c>
      <c r="E203">
        <v>49.662999999999997</v>
      </c>
      <c r="F203">
        <v>80</v>
      </c>
      <c r="G203">
        <v>67.963999999999999</v>
      </c>
      <c r="H203">
        <v>0.90749999999999997</v>
      </c>
    </row>
    <row r="204" spans="1:8" x14ac:dyDescent="0.2">
      <c r="A204">
        <v>3591.4580000000001</v>
      </c>
      <c r="B204">
        <v>-18.448</v>
      </c>
      <c r="C204">
        <v>-18.399999999999999</v>
      </c>
      <c r="D204">
        <v>4.24</v>
      </c>
      <c r="E204">
        <v>13.802</v>
      </c>
      <c r="F204">
        <v>80</v>
      </c>
      <c r="G204">
        <v>69.143000000000001</v>
      </c>
      <c r="H204">
        <v>0.23430000000000001</v>
      </c>
    </row>
    <row r="205" spans="1:8" x14ac:dyDescent="0.2">
      <c r="A205">
        <v>3677.2620000000002</v>
      </c>
      <c r="B205">
        <v>-18.452999999999999</v>
      </c>
      <c r="C205">
        <v>-18.452000000000002</v>
      </c>
      <c r="D205">
        <v>0</v>
      </c>
      <c r="E205">
        <v>0.42499999999999999</v>
      </c>
      <c r="F205">
        <v>80</v>
      </c>
      <c r="G205">
        <v>70.596000000000004</v>
      </c>
      <c r="H205">
        <v>6.6000000000000008E-3</v>
      </c>
    </row>
    <row r="206" spans="1:8" x14ac:dyDescent="0.2">
      <c r="A206">
        <v>3689.0839999999998</v>
      </c>
      <c r="B206">
        <v>-18.515000000000001</v>
      </c>
      <c r="C206">
        <v>-18.513000000000002</v>
      </c>
      <c r="D206">
        <v>0.51700000000000002</v>
      </c>
      <c r="E206">
        <v>50.194000000000003</v>
      </c>
      <c r="F206">
        <v>80</v>
      </c>
      <c r="G206">
        <v>65.063999999999993</v>
      </c>
      <c r="H206">
        <v>0.9163</v>
      </c>
    </row>
    <row r="207" spans="1:8" x14ac:dyDescent="0.2">
      <c r="A207">
        <v>3689.7060000000001</v>
      </c>
      <c r="B207">
        <v>-18.582999999999998</v>
      </c>
      <c r="C207">
        <v>-18.579999999999998</v>
      </c>
      <c r="D207">
        <v>10.689</v>
      </c>
      <c r="E207">
        <v>99.259</v>
      </c>
      <c r="F207">
        <v>80</v>
      </c>
      <c r="G207">
        <v>61.762999999999998</v>
      </c>
      <c r="H207">
        <v>2.0911000000000004</v>
      </c>
    </row>
    <row r="208" spans="1:8" x14ac:dyDescent="0.2">
      <c r="A208">
        <v>3690.328</v>
      </c>
      <c r="B208">
        <v>-18.661000000000001</v>
      </c>
      <c r="C208">
        <v>-18.655999999999999</v>
      </c>
      <c r="D208">
        <v>12.286</v>
      </c>
      <c r="E208">
        <v>125.86199999999999</v>
      </c>
      <c r="F208">
        <v>80</v>
      </c>
      <c r="G208">
        <v>61.683999999999997</v>
      </c>
      <c r="H208">
        <v>2.9392000000000005</v>
      </c>
    </row>
    <row r="209" spans="1:8" x14ac:dyDescent="0.2">
      <c r="A209">
        <v>3690.9490000000001</v>
      </c>
      <c r="B209">
        <v>-18.739999999999998</v>
      </c>
      <c r="C209">
        <v>-18.733000000000001</v>
      </c>
      <c r="D209">
        <v>12.461</v>
      </c>
      <c r="E209">
        <v>127.7</v>
      </c>
      <c r="F209">
        <v>80</v>
      </c>
      <c r="G209">
        <v>62.783999999999999</v>
      </c>
      <c r="H209">
        <v>3.0041000000000002</v>
      </c>
    </row>
    <row r="210" spans="1:8" x14ac:dyDescent="0.2">
      <c r="A210">
        <v>3691.5720000000001</v>
      </c>
      <c r="B210">
        <v>-18.818999999999999</v>
      </c>
      <c r="C210">
        <v>-18.809999999999999</v>
      </c>
      <c r="D210">
        <v>12.382</v>
      </c>
      <c r="E210">
        <v>120.547</v>
      </c>
      <c r="F210">
        <v>80</v>
      </c>
      <c r="G210">
        <v>64.067999999999998</v>
      </c>
      <c r="H210">
        <v>2.7478000000000002</v>
      </c>
    </row>
    <row r="211" spans="1:8" x14ac:dyDescent="0.2">
      <c r="A211">
        <v>3692.1950000000002</v>
      </c>
      <c r="B211">
        <v>-18.904</v>
      </c>
      <c r="C211">
        <v>-18.893000000000001</v>
      </c>
      <c r="D211">
        <v>13.247</v>
      </c>
      <c r="E211">
        <v>106.601</v>
      </c>
      <c r="F211">
        <v>80</v>
      </c>
      <c r="G211">
        <v>64.915000000000006</v>
      </c>
      <c r="H211">
        <v>2.2989999999999999</v>
      </c>
    </row>
    <row r="212" spans="1:8" x14ac:dyDescent="0.2">
      <c r="A212">
        <v>3692.8159999999998</v>
      </c>
      <c r="B212">
        <v>-18.992000000000001</v>
      </c>
      <c r="C212">
        <v>-18.978999999999999</v>
      </c>
      <c r="D212">
        <v>13.911</v>
      </c>
      <c r="E212">
        <v>104.61499999999999</v>
      </c>
      <c r="F212">
        <v>80</v>
      </c>
      <c r="G212">
        <v>63.975000000000001</v>
      </c>
      <c r="H212">
        <v>2.2374000000000001</v>
      </c>
    </row>
    <row r="213" spans="1:8" x14ac:dyDescent="0.2">
      <c r="A213">
        <v>3693.4389999999999</v>
      </c>
      <c r="B213">
        <v>-19.079999999999998</v>
      </c>
      <c r="C213">
        <v>-19.065000000000001</v>
      </c>
      <c r="D213">
        <v>13.784000000000001</v>
      </c>
      <c r="E213">
        <v>117.24299999999999</v>
      </c>
      <c r="F213">
        <v>80</v>
      </c>
      <c r="G213">
        <v>62.408000000000001</v>
      </c>
      <c r="H213">
        <v>2.6301000000000001</v>
      </c>
    </row>
    <row r="214" spans="1:8" x14ac:dyDescent="0.2">
      <c r="A214">
        <v>3694.0630000000001</v>
      </c>
      <c r="B214">
        <v>-19.16</v>
      </c>
      <c r="C214">
        <v>-19.143999999999998</v>
      </c>
      <c r="D214">
        <v>12.553000000000001</v>
      </c>
      <c r="E214">
        <v>117.125</v>
      </c>
      <c r="F214">
        <v>80</v>
      </c>
      <c r="G214">
        <v>63.481999999999999</v>
      </c>
      <c r="H214">
        <v>2.6234999999999999</v>
      </c>
    </row>
    <row r="215" spans="1:8" x14ac:dyDescent="0.2">
      <c r="A215">
        <v>3694.6869999999999</v>
      </c>
      <c r="B215">
        <v>-19.234999999999999</v>
      </c>
      <c r="C215">
        <v>-19.216999999999999</v>
      </c>
      <c r="D215">
        <v>11.79</v>
      </c>
      <c r="E215">
        <v>109.111</v>
      </c>
      <c r="F215">
        <v>80</v>
      </c>
      <c r="G215">
        <v>64.701999999999998</v>
      </c>
      <c r="H215">
        <v>2.3672000000000004</v>
      </c>
    </row>
    <row r="216" spans="1:8" x14ac:dyDescent="0.2">
      <c r="A216">
        <v>3695.308</v>
      </c>
      <c r="B216">
        <v>-19.317</v>
      </c>
      <c r="C216">
        <v>-19.297999999999998</v>
      </c>
      <c r="D216">
        <v>12.942</v>
      </c>
      <c r="E216">
        <v>99.147000000000006</v>
      </c>
      <c r="F216">
        <v>80</v>
      </c>
      <c r="G216">
        <v>65.290000000000006</v>
      </c>
      <c r="H216">
        <v>2.0735000000000001</v>
      </c>
    </row>
    <row r="217" spans="1:8" x14ac:dyDescent="0.2">
      <c r="A217">
        <v>3695.93</v>
      </c>
      <c r="B217">
        <v>-19.417000000000002</v>
      </c>
      <c r="C217">
        <v>-19.395</v>
      </c>
      <c r="D217">
        <v>15.698</v>
      </c>
      <c r="E217">
        <v>86.311000000000007</v>
      </c>
      <c r="F217">
        <v>80</v>
      </c>
      <c r="G217">
        <v>66.584999999999994</v>
      </c>
      <c r="H217">
        <v>1.7281000000000002</v>
      </c>
    </row>
    <row r="218" spans="1:8" x14ac:dyDescent="0.2">
      <c r="A218">
        <v>3696.241</v>
      </c>
      <c r="B218">
        <v>-19.471</v>
      </c>
      <c r="C218">
        <v>-19.449000000000002</v>
      </c>
      <c r="D218">
        <v>17.265999999999998</v>
      </c>
      <c r="E218">
        <v>78.846000000000004</v>
      </c>
      <c r="F218">
        <v>80</v>
      </c>
      <c r="G218">
        <v>67.22</v>
      </c>
      <c r="H218">
        <v>1.5422</v>
      </c>
    </row>
    <row r="219" spans="1:8" x14ac:dyDescent="0.2">
      <c r="A219">
        <v>3696.5520000000001</v>
      </c>
      <c r="B219">
        <v>-19.527000000000001</v>
      </c>
      <c r="C219">
        <v>-19.503</v>
      </c>
      <c r="D219">
        <v>17.507999999999999</v>
      </c>
      <c r="E219">
        <v>68.031999999999996</v>
      </c>
      <c r="F219">
        <v>80</v>
      </c>
      <c r="G219">
        <v>68.706999999999994</v>
      </c>
      <c r="H219">
        <v>1.2903000000000002</v>
      </c>
    </row>
    <row r="220" spans="1:8" x14ac:dyDescent="0.2">
      <c r="A220">
        <v>3696.866</v>
      </c>
      <c r="B220">
        <v>-19.582999999999998</v>
      </c>
      <c r="C220">
        <v>-19.558</v>
      </c>
      <c r="D220">
        <v>17.39</v>
      </c>
      <c r="E220">
        <v>52.116</v>
      </c>
      <c r="F220">
        <v>80</v>
      </c>
      <c r="G220">
        <v>70.501000000000005</v>
      </c>
      <c r="H220">
        <v>0.94820000000000004</v>
      </c>
    </row>
    <row r="221" spans="1:8" x14ac:dyDescent="0.2">
      <c r="A221">
        <v>3697.1779999999999</v>
      </c>
      <c r="B221">
        <v>-19.635999999999999</v>
      </c>
      <c r="C221">
        <v>-19.61</v>
      </c>
      <c r="D221">
        <v>16.783000000000001</v>
      </c>
      <c r="E221">
        <v>35.290999999999997</v>
      </c>
      <c r="F221">
        <v>80</v>
      </c>
      <c r="G221">
        <v>71.066999999999993</v>
      </c>
      <c r="H221">
        <v>0.61820000000000008</v>
      </c>
    </row>
    <row r="222" spans="1:8" x14ac:dyDescent="0.2">
      <c r="A222">
        <v>3697.8009999999999</v>
      </c>
      <c r="B222">
        <v>-19.733000000000001</v>
      </c>
      <c r="C222">
        <v>-19.704999999999998</v>
      </c>
      <c r="D222">
        <v>15.137</v>
      </c>
      <c r="E222">
        <v>14.477</v>
      </c>
      <c r="F222">
        <v>80</v>
      </c>
      <c r="G222">
        <v>70.424999999999997</v>
      </c>
      <c r="H222">
        <v>0.24310000000000001</v>
      </c>
    </row>
    <row r="223" spans="1:8" x14ac:dyDescent="0.2">
      <c r="A223">
        <v>3698.422</v>
      </c>
      <c r="B223">
        <v>-19.818999999999999</v>
      </c>
      <c r="C223">
        <v>-19.789000000000001</v>
      </c>
      <c r="D223">
        <v>13.613</v>
      </c>
      <c r="E223">
        <v>20.65</v>
      </c>
      <c r="F223">
        <v>80</v>
      </c>
      <c r="G223">
        <v>67.287999999999997</v>
      </c>
      <c r="H223">
        <v>0.35090000000000005</v>
      </c>
    </row>
    <row r="224" spans="1:8" x14ac:dyDescent="0.2">
      <c r="A224">
        <v>3699.047</v>
      </c>
      <c r="B224">
        <v>-19.896000000000001</v>
      </c>
      <c r="C224">
        <v>-19.864000000000001</v>
      </c>
      <c r="D224">
        <v>12.044</v>
      </c>
      <c r="E224">
        <v>50.55</v>
      </c>
      <c r="F224">
        <v>80</v>
      </c>
      <c r="G224">
        <v>66.760999999999996</v>
      </c>
      <c r="H224">
        <v>0.91410000000000002</v>
      </c>
    </row>
    <row r="225" spans="1:8" x14ac:dyDescent="0.2">
      <c r="A225">
        <v>3699.6680000000001</v>
      </c>
      <c r="B225">
        <v>-19.966999999999999</v>
      </c>
      <c r="C225">
        <v>-19.934000000000001</v>
      </c>
      <c r="D225">
        <v>11.221</v>
      </c>
      <c r="E225">
        <v>63.994</v>
      </c>
      <c r="F225">
        <v>80</v>
      </c>
      <c r="G225">
        <v>66.171999999999997</v>
      </c>
      <c r="H225">
        <v>1.1957</v>
      </c>
    </row>
    <row r="226" spans="1:8" x14ac:dyDescent="0.2">
      <c r="A226">
        <v>3700.2950000000001</v>
      </c>
      <c r="B226">
        <v>-20.04</v>
      </c>
      <c r="C226">
        <v>-20.004999999999999</v>
      </c>
      <c r="D226">
        <v>11.318</v>
      </c>
      <c r="E226">
        <v>79.563000000000002</v>
      </c>
      <c r="F226">
        <v>80</v>
      </c>
      <c r="G226">
        <v>65.09</v>
      </c>
      <c r="H226">
        <v>1.5521000000000003</v>
      </c>
    </row>
    <row r="227" spans="1:8" x14ac:dyDescent="0.2">
      <c r="A227">
        <v>3700.9180000000001</v>
      </c>
      <c r="B227">
        <v>-20.113</v>
      </c>
      <c r="C227">
        <v>-20.077000000000002</v>
      </c>
      <c r="D227">
        <v>11.487</v>
      </c>
      <c r="E227">
        <v>88.54</v>
      </c>
      <c r="F227">
        <v>80</v>
      </c>
      <c r="G227">
        <v>65.12</v>
      </c>
      <c r="H227">
        <v>1.7743000000000002</v>
      </c>
    </row>
    <row r="228" spans="1:8" x14ac:dyDescent="0.2">
      <c r="A228">
        <v>3701.54</v>
      </c>
      <c r="B228">
        <v>-20.187000000000001</v>
      </c>
      <c r="C228">
        <v>-20.149000000000001</v>
      </c>
      <c r="D228">
        <v>11.654</v>
      </c>
      <c r="E228">
        <v>88.135999999999996</v>
      </c>
      <c r="F228">
        <v>80</v>
      </c>
      <c r="G228">
        <v>65.930000000000007</v>
      </c>
      <c r="H228">
        <v>1.7633000000000001</v>
      </c>
    </row>
    <row r="229" spans="1:8" x14ac:dyDescent="0.2">
      <c r="A229">
        <v>3702.163</v>
      </c>
      <c r="B229">
        <v>-20.259</v>
      </c>
      <c r="C229">
        <v>-20.22</v>
      </c>
      <c r="D229">
        <v>11.303000000000001</v>
      </c>
      <c r="E229">
        <v>85.796000000000006</v>
      </c>
      <c r="F229">
        <v>80</v>
      </c>
      <c r="G229">
        <v>64.808000000000007</v>
      </c>
      <c r="H229">
        <v>1.7028000000000001</v>
      </c>
    </row>
    <row r="230" spans="1:8" x14ac:dyDescent="0.2">
      <c r="A230">
        <v>3702.7829999999999</v>
      </c>
      <c r="B230">
        <v>-20.329000000000001</v>
      </c>
      <c r="C230">
        <v>-20.289000000000001</v>
      </c>
      <c r="D230">
        <v>11.189</v>
      </c>
      <c r="E230">
        <v>95.429000000000002</v>
      </c>
      <c r="F230">
        <v>80</v>
      </c>
      <c r="G230">
        <v>64.307000000000002</v>
      </c>
      <c r="H230">
        <v>1.9525000000000001</v>
      </c>
    </row>
    <row r="231" spans="1:8" x14ac:dyDescent="0.2">
      <c r="A231">
        <v>3703.4059999999999</v>
      </c>
      <c r="B231">
        <v>-20.396999999999998</v>
      </c>
      <c r="C231">
        <v>-20.355</v>
      </c>
      <c r="D231">
        <v>10.648</v>
      </c>
      <c r="E231">
        <v>101.53100000000001</v>
      </c>
      <c r="F231">
        <v>80</v>
      </c>
      <c r="G231">
        <v>63.951000000000001</v>
      </c>
      <c r="H231">
        <v>2.1197000000000004</v>
      </c>
    </row>
    <row r="232" spans="1:8" x14ac:dyDescent="0.2">
      <c r="A232">
        <v>3704.027</v>
      </c>
      <c r="B232">
        <v>-20.460999999999999</v>
      </c>
      <c r="C232">
        <v>-20.417999999999999</v>
      </c>
      <c r="D232">
        <v>10.119</v>
      </c>
      <c r="E232">
        <v>99.933999999999997</v>
      </c>
      <c r="F232">
        <v>80</v>
      </c>
      <c r="G232">
        <v>64.834000000000003</v>
      </c>
      <c r="H232">
        <v>2.0735000000000001</v>
      </c>
    </row>
    <row r="233" spans="1:8" x14ac:dyDescent="0.2">
      <c r="A233">
        <v>3704.65</v>
      </c>
      <c r="B233">
        <v>-20.521000000000001</v>
      </c>
      <c r="C233">
        <v>-20.477</v>
      </c>
      <c r="D233">
        <v>9.4220000000000006</v>
      </c>
      <c r="E233">
        <v>93.194999999999993</v>
      </c>
      <c r="F233">
        <v>80</v>
      </c>
      <c r="G233">
        <v>65.103999999999999</v>
      </c>
      <c r="H233">
        <v>1.8887000000000003</v>
      </c>
    </row>
    <row r="234" spans="1:8" x14ac:dyDescent="0.2">
      <c r="A234">
        <v>3705.2759999999998</v>
      </c>
      <c r="B234">
        <v>-20.58</v>
      </c>
      <c r="C234">
        <v>-20.533999999999999</v>
      </c>
      <c r="D234">
        <v>9.141</v>
      </c>
      <c r="E234">
        <v>95.75</v>
      </c>
      <c r="F234">
        <v>80</v>
      </c>
      <c r="G234">
        <v>64.088999999999999</v>
      </c>
      <c r="H234">
        <v>1.9558000000000002</v>
      </c>
    </row>
    <row r="235" spans="1:8" x14ac:dyDescent="0.2">
      <c r="A235">
        <v>3705.9</v>
      </c>
      <c r="B235">
        <v>-20.638999999999999</v>
      </c>
      <c r="C235">
        <v>-20.591999999999999</v>
      </c>
      <c r="D235">
        <v>9.2360000000000007</v>
      </c>
      <c r="E235">
        <v>103.152</v>
      </c>
      <c r="F235">
        <v>80</v>
      </c>
      <c r="G235">
        <v>63.534999999999997</v>
      </c>
      <c r="H235">
        <v>2.1604000000000001</v>
      </c>
    </row>
    <row r="236" spans="1:8" x14ac:dyDescent="0.2">
      <c r="A236">
        <v>3706.5189999999998</v>
      </c>
      <c r="B236">
        <v>-20.696000000000002</v>
      </c>
      <c r="C236">
        <v>-20.648</v>
      </c>
      <c r="D236">
        <v>9.1029999999999998</v>
      </c>
      <c r="E236">
        <v>105.699</v>
      </c>
      <c r="F236">
        <v>80</v>
      </c>
      <c r="G236">
        <v>64.099000000000004</v>
      </c>
      <c r="H236">
        <v>2.2330000000000001</v>
      </c>
    </row>
    <row r="237" spans="1:8" x14ac:dyDescent="0.2">
      <c r="A237">
        <v>3707.1410000000001</v>
      </c>
      <c r="B237">
        <v>-20.751999999999999</v>
      </c>
      <c r="C237">
        <v>-20.702999999999999</v>
      </c>
      <c r="D237">
        <v>8.8019999999999996</v>
      </c>
      <c r="E237">
        <v>97.991</v>
      </c>
      <c r="F237">
        <v>80</v>
      </c>
      <c r="G237">
        <v>65.018000000000001</v>
      </c>
      <c r="H237">
        <v>2.0141</v>
      </c>
    </row>
    <row r="238" spans="1:8" x14ac:dyDescent="0.2">
      <c r="A238">
        <v>3707.7640000000001</v>
      </c>
      <c r="B238">
        <v>-20.803999999999998</v>
      </c>
      <c r="C238">
        <v>-20.753</v>
      </c>
      <c r="D238">
        <v>8.0960000000000001</v>
      </c>
      <c r="E238">
        <v>94.730999999999995</v>
      </c>
      <c r="F238">
        <v>80</v>
      </c>
      <c r="G238">
        <v>64.805000000000007</v>
      </c>
      <c r="H238">
        <v>1.9250000000000003</v>
      </c>
    </row>
    <row r="239" spans="1:8" x14ac:dyDescent="0.2">
      <c r="A239">
        <v>3708.6970000000001</v>
      </c>
      <c r="B239">
        <v>-20.875</v>
      </c>
      <c r="C239">
        <v>-20.823</v>
      </c>
      <c r="D239">
        <v>7.4740000000000002</v>
      </c>
      <c r="E239">
        <v>105.818</v>
      </c>
      <c r="F239">
        <v>80</v>
      </c>
      <c r="G239">
        <v>60.185000000000002</v>
      </c>
      <c r="H239">
        <v>2.2330000000000001</v>
      </c>
    </row>
    <row r="240" spans="1:8" x14ac:dyDescent="0.2">
      <c r="A240">
        <v>3709.6109999999999</v>
      </c>
      <c r="B240">
        <v>-20.949000000000002</v>
      </c>
      <c r="C240">
        <v>-20.895</v>
      </c>
      <c r="D240">
        <v>7.8920000000000003</v>
      </c>
      <c r="E240">
        <v>146.96100000000001</v>
      </c>
      <c r="F240">
        <v>80</v>
      </c>
      <c r="G240">
        <v>58.856000000000002</v>
      </c>
      <c r="H240">
        <v>3.6971000000000007</v>
      </c>
    </row>
    <row r="241" spans="1:8" x14ac:dyDescent="0.2">
      <c r="A241">
        <v>3710.221</v>
      </c>
      <c r="B241">
        <v>-20.998999999999999</v>
      </c>
      <c r="C241">
        <v>-20.945</v>
      </c>
      <c r="D241">
        <v>8.14</v>
      </c>
      <c r="E241">
        <v>153.69499999999999</v>
      </c>
      <c r="F241">
        <v>80</v>
      </c>
      <c r="G241">
        <v>58.865000000000002</v>
      </c>
      <c r="H241">
        <v>4.0029000000000003</v>
      </c>
    </row>
    <row r="242" spans="1:8" x14ac:dyDescent="0.2">
      <c r="A242">
        <v>3710.8380000000002</v>
      </c>
      <c r="B242">
        <v>-21.052</v>
      </c>
      <c r="C242">
        <v>-20.995999999999999</v>
      </c>
      <c r="D242">
        <v>8.3059999999999992</v>
      </c>
      <c r="E242">
        <v>152.47999999999999</v>
      </c>
      <c r="F242">
        <v>80</v>
      </c>
      <c r="G242">
        <v>59.389000000000003</v>
      </c>
      <c r="H242">
        <v>3.9435000000000002</v>
      </c>
    </row>
    <row r="243" spans="1:8" x14ac:dyDescent="0.2">
      <c r="A243">
        <v>3711.462</v>
      </c>
      <c r="B243">
        <v>-21.105</v>
      </c>
      <c r="C243">
        <v>-21.047999999999998</v>
      </c>
      <c r="D243">
        <v>8.39</v>
      </c>
      <c r="E243">
        <v>148.12799999999999</v>
      </c>
      <c r="F243">
        <v>80</v>
      </c>
      <c r="G243">
        <v>60.122</v>
      </c>
      <c r="H243">
        <v>3.7422000000000004</v>
      </c>
    </row>
    <row r="244" spans="1:8" x14ac:dyDescent="0.2">
      <c r="A244">
        <v>3712.0830000000001</v>
      </c>
      <c r="B244">
        <v>-21.155999999999999</v>
      </c>
      <c r="C244">
        <v>-21.097999999999999</v>
      </c>
      <c r="D244">
        <v>8.0030000000000001</v>
      </c>
      <c r="E244">
        <v>141.26599999999999</v>
      </c>
      <c r="F244">
        <v>80</v>
      </c>
      <c r="G244">
        <v>60.747999999999998</v>
      </c>
      <c r="H244">
        <v>3.4474</v>
      </c>
    </row>
    <row r="245" spans="1:8" x14ac:dyDescent="0.2">
      <c r="A245">
        <v>3713.0189999999998</v>
      </c>
      <c r="B245">
        <v>-21.228999999999999</v>
      </c>
      <c r="C245">
        <v>-21.169</v>
      </c>
      <c r="D245">
        <v>7.6050000000000004</v>
      </c>
      <c r="E245">
        <v>128.80699999999999</v>
      </c>
      <c r="F245">
        <v>80</v>
      </c>
      <c r="G245">
        <v>61.991999999999997</v>
      </c>
      <c r="H245">
        <v>2.9678</v>
      </c>
    </row>
    <row r="246" spans="1:8" x14ac:dyDescent="0.2">
      <c r="A246">
        <v>3713.951</v>
      </c>
      <c r="B246">
        <v>-21.297000000000001</v>
      </c>
      <c r="C246">
        <v>-21.236000000000001</v>
      </c>
      <c r="D246">
        <v>7.1639999999999997</v>
      </c>
      <c r="E246">
        <v>121.85599999999999</v>
      </c>
      <c r="F246">
        <v>80</v>
      </c>
      <c r="G246">
        <v>62.192999999999998</v>
      </c>
      <c r="H246">
        <v>2.7246999999999999</v>
      </c>
    </row>
    <row r="247" spans="1:8" x14ac:dyDescent="0.2">
      <c r="A247">
        <v>3714.8850000000002</v>
      </c>
      <c r="B247">
        <v>-21.364999999999998</v>
      </c>
      <c r="C247">
        <v>-21.303000000000001</v>
      </c>
      <c r="D247">
        <v>7.1790000000000003</v>
      </c>
      <c r="E247">
        <v>118.312</v>
      </c>
      <c r="F247">
        <v>80</v>
      </c>
      <c r="G247">
        <v>62.41</v>
      </c>
      <c r="H247">
        <v>2.6059000000000005</v>
      </c>
    </row>
    <row r="248" spans="1:8" x14ac:dyDescent="0.2">
      <c r="A248">
        <v>3715.8180000000002</v>
      </c>
      <c r="B248">
        <v>-21.437000000000001</v>
      </c>
      <c r="C248">
        <v>-21.373000000000001</v>
      </c>
      <c r="D248">
        <v>7.524</v>
      </c>
      <c r="E248">
        <v>114.331</v>
      </c>
      <c r="F248">
        <v>80</v>
      </c>
      <c r="G248">
        <v>62.731999999999999</v>
      </c>
      <c r="H248">
        <v>2.4771999999999998</v>
      </c>
    </row>
    <row r="249" spans="1:8" x14ac:dyDescent="0.2">
      <c r="A249">
        <v>3716.7530000000002</v>
      </c>
      <c r="B249">
        <v>-21.498000000000001</v>
      </c>
      <c r="C249">
        <v>-21.433</v>
      </c>
      <c r="D249">
        <v>6.3840000000000003</v>
      </c>
      <c r="E249">
        <v>107.404</v>
      </c>
      <c r="F249">
        <v>80</v>
      </c>
      <c r="G249">
        <v>63.408000000000001</v>
      </c>
      <c r="H249">
        <v>2.2660000000000005</v>
      </c>
    </row>
    <row r="250" spans="1:8" x14ac:dyDescent="0.2">
      <c r="A250">
        <v>3717.6889999999999</v>
      </c>
      <c r="B250">
        <v>-21.552</v>
      </c>
      <c r="C250">
        <v>-21.486000000000001</v>
      </c>
      <c r="D250">
        <v>5.6870000000000003</v>
      </c>
      <c r="E250">
        <v>104.423</v>
      </c>
      <c r="F250">
        <v>80</v>
      </c>
      <c r="G250">
        <v>63.472000000000001</v>
      </c>
      <c r="H250">
        <v>2.1791000000000005</v>
      </c>
    </row>
    <row r="251" spans="1:8" x14ac:dyDescent="0.2">
      <c r="A251">
        <v>3718.6239999999998</v>
      </c>
      <c r="B251">
        <v>-21.62</v>
      </c>
      <c r="C251">
        <v>-21.552</v>
      </c>
      <c r="D251">
        <v>7.0460000000000003</v>
      </c>
      <c r="E251">
        <v>104.58799999999999</v>
      </c>
      <c r="F251">
        <v>80</v>
      </c>
      <c r="G251">
        <v>63.198999999999998</v>
      </c>
      <c r="H251">
        <v>2.1824000000000003</v>
      </c>
    </row>
    <row r="252" spans="1:8" x14ac:dyDescent="0.2">
      <c r="A252">
        <v>3719.558</v>
      </c>
      <c r="B252">
        <v>-21.689</v>
      </c>
      <c r="C252">
        <v>-21.62</v>
      </c>
      <c r="D252">
        <v>7.3159999999999998</v>
      </c>
      <c r="E252">
        <v>103.104</v>
      </c>
      <c r="F252">
        <v>80</v>
      </c>
      <c r="G252">
        <v>63.429000000000002</v>
      </c>
      <c r="H252">
        <v>2.1384000000000003</v>
      </c>
    </row>
    <row r="253" spans="1:8" x14ac:dyDescent="0.2">
      <c r="A253">
        <v>3720.4929999999999</v>
      </c>
      <c r="B253">
        <v>-21.756</v>
      </c>
      <c r="C253">
        <v>-21.686</v>
      </c>
      <c r="D253">
        <v>6.9909999999999997</v>
      </c>
      <c r="E253">
        <v>100.76300000000001</v>
      </c>
      <c r="F253">
        <v>80</v>
      </c>
      <c r="G253">
        <v>63.639000000000003</v>
      </c>
      <c r="H253">
        <v>2.0713000000000004</v>
      </c>
    </row>
    <row r="254" spans="1:8" x14ac:dyDescent="0.2">
      <c r="A254">
        <v>3721.4250000000002</v>
      </c>
      <c r="B254">
        <v>-21.829000000000001</v>
      </c>
      <c r="C254">
        <v>-21.757000000000001</v>
      </c>
      <c r="D254">
        <v>7.6980000000000004</v>
      </c>
      <c r="E254">
        <v>95.662999999999997</v>
      </c>
      <c r="F254">
        <v>80</v>
      </c>
      <c r="G254">
        <v>63.76</v>
      </c>
      <c r="H254">
        <v>1.9316000000000002</v>
      </c>
    </row>
    <row r="255" spans="1:8" x14ac:dyDescent="0.2">
      <c r="A255">
        <v>3722.0459999999998</v>
      </c>
      <c r="B255">
        <v>-21.884</v>
      </c>
      <c r="C255">
        <v>-21.811</v>
      </c>
      <c r="D255">
        <v>8.5649999999999995</v>
      </c>
      <c r="E255">
        <v>97.991</v>
      </c>
      <c r="F255">
        <v>80</v>
      </c>
      <c r="G255">
        <v>63.613999999999997</v>
      </c>
      <c r="H255">
        <v>1.9932000000000003</v>
      </c>
    </row>
    <row r="256" spans="1:8" x14ac:dyDescent="0.2">
      <c r="A256">
        <v>3722.6689999999999</v>
      </c>
      <c r="B256">
        <v>-21.94</v>
      </c>
      <c r="C256">
        <v>-21.866</v>
      </c>
      <c r="D256">
        <v>8.8510000000000009</v>
      </c>
      <c r="E256">
        <v>94.034999999999997</v>
      </c>
      <c r="F256">
        <v>80</v>
      </c>
      <c r="G256">
        <v>64.465999999999994</v>
      </c>
      <c r="H256">
        <v>1.8876000000000002</v>
      </c>
    </row>
    <row r="257" spans="1:8" x14ac:dyDescent="0.2">
      <c r="A257">
        <v>3723.2910000000002</v>
      </c>
      <c r="B257">
        <v>-21.995000000000001</v>
      </c>
      <c r="C257">
        <v>-21.92</v>
      </c>
      <c r="D257">
        <v>8.702</v>
      </c>
      <c r="E257">
        <v>87.766999999999996</v>
      </c>
      <c r="F257">
        <v>80</v>
      </c>
      <c r="G257">
        <v>64.679000000000002</v>
      </c>
      <c r="H257">
        <v>1.7259</v>
      </c>
    </row>
    <row r="258" spans="1:8" x14ac:dyDescent="0.2">
      <c r="A258">
        <v>3723.9119999999998</v>
      </c>
      <c r="B258">
        <v>-22.05</v>
      </c>
      <c r="C258">
        <v>-21.974</v>
      </c>
      <c r="D258">
        <v>8.6609999999999996</v>
      </c>
      <c r="E258">
        <v>81.924999999999997</v>
      </c>
      <c r="F258">
        <v>80</v>
      </c>
      <c r="G258">
        <v>65.236000000000004</v>
      </c>
      <c r="H258">
        <v>1.5818000000000001</v>
      </c>
    </row>
    <row r="259" spans="1:8" x14ac:dyDescent="0.2">
      <c r="A259">
        <v>3724.5320000000002</v>
      </c>
      <c r="B259">
        <v>-22.103000000000002</v>
      </c>
      <c r="C259">
        <v>-22.026</v>
      </c>
      <c r="D259">
        <v>8.3870000000000005</v>
      </c>
      <c r="E259">
        <v>75.397999999999996</v>
      </c>
      <c r="F259">
        <v>80</v>
      </c>
      <c r="G259">
        <v>65.757000000000005</v>
      </c>
      <c r="H259">
        <v>1.4278000000000002</v>
      </c>
    </row>
    <row r="260" spans="1:8" x14ac:dyDescent="0.2">
      <c r="A260">
        <v>3725.1529999999998</v>
      </c>
      <c r="B260">
        <v>-22.154</v>
      </c>
      <c r="C260">
        <v>-22.076000000000001</v>
      </c>
      <c r="D260">
        <v>8.0359999999999996</v>
      </c>
      <c r="E260">
        <v>68.088999999999999</v>
      </c>
      <c r="F260">
        <v>80</v>
      </c>
      <c r="G260">
        <v>65.983000000000004</v>
      </c>
      <c r="H260">
        <v>1.2627999999999999</v>
      </c>
    </row>
    <row r="261" spans="1:8" x14ac:dyDescent="0.2">
      <c r="A261">
        <v>3726.0880000000002</v>
      </c>
      <c r="B261">
        <v>-22.225999999999999</v>
      </c>
      <c r="C261">
        <v>-22.146000000000001</v>
      </c>
      <c r="D261">
        <v>7.4939999999999998</v>
      </c>
      <c r="E261">
        <v>60.417000000000002</v>
      </c>
      <c r="F261">
        <v>80</v>
      </c>
      <c r="G261">
        <v>66.403999999999996</v>
      </c>
      <c r="H261">
        <v>1.0978000000000001</v>
      </c>
    </row>
    <row r="262" spans="1:8" x14ac:dyDescent="0.2">
      <c r="A262">
        <v>3727.0250000000001</v>
      </c>
      <c r="B262">
        <v>-22.300999999999998</v>
      </c>
      <c r="C262">
        <v>-22.219000000000001</v>
      </c>
      <c r="D262">
        <v>7.8550000000000004</v>
      </c>
      <c r="E262">
        <v>59.082999999999998</v>
      </c>
      <c r="F262">
        <v>80</v>
      </c>
      <c r="G262">
        <v>66.155000000000001</v>
      </c>
      <c r="H262">
        <v>1.0692000000000002</v>
      </c>
    </row>
    <row r="263" spans="1:8" x14ac:dyDescent="0.2">
      <c r="A263">
        <v>3727.6460000000002</v>
      </c>
      <c r="B263">
        <v>-22.355</v>
      </c>
      <c r="C263">
        <v>-22.271999999999998</v>
      </c>
      <c r="D263">
        <v>8.4220000000000006</v>
      </c>
      <c r="E263">
        <v>60.209000000000003</v>
      </c>
      <c r="F263">
        <v>80</v>
      </c>
      <c r="G263">
        <v>66.034999999999997</v>
      </c>
      <c r="H263">
        <v>1.0923</v>
      </c>
    </row>
    <row r="264" spans="1:8" x14ac:dyDescent="0.2">
      <c r="A264">
        <v>3728.268</v>
      </c>
      <c r="B264">
        <v>-22.405999999999999</v>
      </c>
      <c r="C264">
        <v>-22.321999999999999</v>
      </c>
      <c r="D264">
        <v>8.0790000000000006</v>
      </c>
      <c r="E264">
        <v>62.61</v>
      </c>
      <c r="F264">
        <v>80</v>
      </c>
      <c r="G264">
        <v>65.781000000000006</v>
      </c>
      <c r="H264">
        <v>1.1429</v>
      </c>
    </row>
    <row r="265" spans="1:8" x14ac:dyDescent="0.2">
      <c r="A265">
        <v>3728.8879999999999</v>
      </c>
      <c r="B265">
        <v>-22.456</v>
      </c>
      <c r="C265">
        <v>-22.370999999999999</v>
      </c>
      <c r="D265">
        <v>7.9470000000000001</v>
      </c>
      <c r="E265">
        <v>65.772999999999996</v>
      </c>
      <c r="F265">
        <v>80</v>
      </c>
      <c r="G265">
        <v>65.619</v>
      </c>
      <c r="H265">
        <v>1.2100000000000002</v>
      </c>
    </row>
    <row r="266" spans="1:8" x14ac:dyDescent="0.2">
      <c r="A266">
        <v>3729.509</v>
      </c>
      <c r="B266">
        <v>-22.509</v>
      </c>
      <c r="C266">
        <v>-22.422000000000001</v>
      </c>
      <c r="D266">
        <v>8.2420000000000009</v>
      </c>
      <c r="E266">
        <v>69.094999999999999</v>
      </c>
      <c r="F266">
        <v>80</v>
      </c>
      <c r="G266">
        <v>65.340999999999994</v>
      </c>
      <c r="H266">
        <v>1.2815000000000001</v>
      </c>
    </row>
    <row r="267" spans="1:8" x14ac:dyDescent="0.2">
      <c r="A267">
        <v>3730.1320000000001</v>
      </c>
      <c r="B267">
        <v>-22.562999999999999</v>
      </c>
      <c r="C267">
        <v>-22.475000000000001</v>
      </c>
      <c r="D267">
        <v>8.4830000000000005</v>
      </c>
      <c r="E267">
        <v>72.974000000000004</v>
      </c>
      <c r="F267">
        <v>80</v>
      </c>
      <c r="G267">
        <v>65.191999999999993</v>
      </c>
      <c r="H267">
        <v>1.3673000000000002</v>
      </c>
    </row>
    <row r="268" spans="1:8" x14ac:dyDescent="0.2">
      <c r="A268">
        <v>3730.7539999999999</v>
      </c>
      <c r="B268">
        <v>-22.617000000000001</v>
      </c>
      <c r="C268">
        <v>-22.527999999999999</v>
      </c>
      <c r="D268">
        <v>8.5359999999999996</v>
      </c>
      <c r="E268">
        <v>75.293999999999997</v>
      </c>
      <c r="F268">
        <v>80</v>
      </c>
      <c r="G268">
        <v>65.078000000000003</v>
      </c>
      <c r="H268">
        <v>1.4190000000000003</v>
      </c>
    </row>
    <row r="269" spans="1:8" x14ac:dyDescent="0.2">
      <c r="A269">
        <v>3731.375</v>
      </c>
      <c r="B269">
        <v>-22.670999999999999</v>
      </c>
      <c r="C269">
        <v>-22.581</v>
      </c>
      <c r="D269">
        <v>8.5559999999999992</v>
      </c>
      <c r="E269">
        <v>76.203000000000003</v>
      </c>
      <c r="F269">
        <v>80</v>
      </c>
      <c r="G269">
        <v>65.123999999999995</v>
      </c>
      <c r="H269">
        <v>1.4388000000000001</v>
      </c>
    </row>
    <row r="270" spans="1:8" x14ac:dyDescent="0.2">
      <c r="A270">
        <v>3731.9969999999998</v>
      </c>
      <c r="B270">
        <v>-22.724</v>
      </c>
      <c r="C270">
        <v>-22.632999999999999</v>
      </c>
      <c r="D270">
        <v>8.3089999999999993</v>
      </c>
      <c r="E270">
        <v>74.347999999999999</v>
      </c>
      <c r="F270">
        <v>80</v>
      </c>
      <c r="G270">
        <v>65.55</v>
      </c>
      <c r="H270">
        <v>1.3958999999999999</v>
      </c>
    </row>
    <row r="271" spans="1:8" x14ac:dyDescent="0.2">
      <c r="A271">
        <v>3732.6149999999998</v>
      </c>
      <c r="B271">
        <v>-22.777000000000001</v>
      </c>
      <c r="C271">
        <v>-22.684999999999999</v>
      </c>
      <c r="D271">
        <v>8.3819999999999997</v>
      </c>
      <c r="E271">
        <v>69.929000000000002</v>
      </c>
      <c r="F271">
        <v>80</v>
      </c>
      <c r="G271">
        <v>65.768000000000001</v>
      </c>
      <c r="H271">
        <v>1.2969000000000002</v>
      </c>
    </row>
    <row r="272" spans="1:8" x14ac:dyDescent="0.2">
      <c r="A272">
        <v>3733.2240000000002</v>
      </c>
      <c r="B272">
        <v>-22.83</v>
      </c>
      <c r="C272">
        <v>-22.736999999999998</v>
      </c>
      <c r="D272">
        <v>8.5500000000000007</v>
      </c>
      <c r="E272">
        <v>65.153999999999996</v>
      </c>
      <c r="F272">
        <v>80</v>
      </c>
      <c r="G272">
        <v>66.141000000000005</v>
      </c>
      <c r="H272">
        <v>1.1924000000000001</v>
      </c>
    </row>
    <row r="273" spans="1:8" x14ac:dyDescent="0.2">
      <c r="A273">
        <v>3733.8339999999998</v>
      </c>
      <c r="B273">
        <v>-22.881</v>
      </c>
      <c r="C273">
        <v>-22.786999999999999</v>
      </c>
      <c r="D273">
        <v>8.2690000000000001</v>
      </c>
      <c r="E273">
        <v>59.686</v>
      </c>
      <c r="F273">
        <v>80</v>
      </c>
      <c r="G273">
        <v>66.438000000000002</v>
      </c>
      <c r="H273">
        <v>1.0769</v>
      </c>
    </row>
    <row r="274" spans="1:8" x14ac:dyDescent="0.2">
      <c r="A274">
        <v>3734.7550000000001</v>
      </c>
      <c r="B274">
        <v>-22.957000000000001</v>
      </c>
      <c r="C274">
        <v>-22.861999999999998</v>
      </c>
      <c r="D274">
        <v>8.0779999999999994</v>
      </c>
      <c r="E274">
        <v>57.350999999999999</v>
      </c>
      <c r="F274">
        <v>80</v>
      </c>
      <c r="G274">
        <v>66.253</v>
      </c>
      <c r="H274">
        <v>1.0285000000000002</v>
      </c>
    </row>
    <row r="275" spans="1:8" x14ac:dyDescent="0.2">
      <c r="A275">
        <v>3735.3809999999999</v>
      </c>
      <c r="B275">
        <v>-23.015000000000001</v>
      </c>
      <c r="C275">
        <v>-22.917999999999999</v>
      </c>
      <c r="D275">
        <v>9.0229999999999997</v>
      </c>
      <c r="E275">
        <v>60.424999999999997</v>
      </c>
      <c r="F275">
        <v>80</v>
      </c>
      <c r="G275">
        <v>65.63</v>
      </c>
      <c r="H275">
        <v>1.0912000000000002</v>
      </c>
    </row>
    <row r="276" spans="1:8" x14ac:dyDescent="0.2">
      <c r="A276">
        <v>3735.9989999999998</v>
      </c>
      <c r="B276">
        <v>-23.077000000000002</v>
      </c>
      <c r="C276">
        <v>-22.978999999999999</v>
      </c>
      <c r="D276">
        <v>9.7919999999999998</v>
      </c>
      <c r="E276">
        <v>71.650000000000006</v>
      </c>
      <c r="F276">
        <v>80</v>
      </c>
      <c r="G276">
        <v>64.59</v>
      </c>
      <c r="H276">
        <v>1.3321000000000003</v>
      </c>
    </row>
    <row r="277" spans="1:8" x14ac:dyDescent="0.2">
      <c r="A277">
        <v>3736.623</v>
      </c>
      <c r="B277">
        <v>-23.138000000000002</v>
      </c>
      <c r="C277">
        <v>-23.039000000000001</v>
      </c>
      <c r="D277">
        <v>9.6329999999999991</v>
      </c>
      <c r="E277">
        <v>83.915999999999997</v>
      </c>
      <c r="F277">
        <v>80</v>
      </c>
      <c r="G277">
        <v>63.893999999999998</v>
      </c>
      <c r="H277">
        <v>1.6148</v>
      </c>
    </row>
    <row r="278" spans="1:8" x14ac:dyDescent="0.2">
      <c r="A278">
        <v>3737.2449999999999</v>
      </c>
      <c r="B278">
        <v>-23.198</v>
      </c>
      <c r="C278">
        <v>-23.097000000000001</v>
      </c>
      <c r="D278">
        <v>9.39</v>
      </c>
      <c r="E278">
        <v>89.085999999999999</v>
      </c>
      <c r="F278">
        <v>80</v>
      </c>
      <c r="G278">
        <v>64.105000000000004</v>
      </c>
      <c r="H278">
        <v>1.7402000000000002</v>
      </c>
    </row>
    <row r="279" spans="1:8" x14ac:dyDescent="0.2">
      <c r="A279">
        <v>3737.8679999999999</v>
      </c>
      <c r="B279">
        <v>-23.254999999999999</v>
      </c>
      <c r="C279">
        <v>-23.152999999999999</v>
      </c>
      <c r="D279">
        <v>8.9990000000000006</v>
      </c>
      <c r="E279">
        <v>92.087999999999994</v>
      </c>
      <c r="F279">
        <v>80</v>
      </c>
      <c r="G279">
        <v>63.917000000000002</v>
      </c>
      <c r="H279">
        <v>1.8149999999999999</v>
      </c>
    </row>
    <row r="280" spans="1:8" x14ac:dyDescent="0.2">
      <c r="A280">
        <v>3738.4929999999999</v>
      </c>
      <c r="B280">
        <v>-23.308</v>
      </c>
      <c r="C280">
        <v>-23.204999999999998</v>
      </c>
      <c r="D280">
        <v>8.2940000000000005</v>
      </c>
      <c r="E280">
        <v>92.668000000000006</v>
      </c>
      <c r="F280">
        <v>80</v>
      </c>
      <c r="G280">
        <v>63.902000000000001</v>
      </c>
      <c r="H280">
        <v>1.8293000000000001</v>
      </c>
    </row>
    <row r="281" spans="1:8" x14ac:dyDescent="0.2">
      <c r="A281">
        <v>3739.4259999999999</v>
      </c>
      <c r="B281">
        <v>-23.379000000000001</v>
      </c>
      <c r="C281">
        <v>-23.274999999999999</v>
      </c>
      <c r="D281">
        <v>7.444</v>
      </c>
      <c r="E281">
        <v>93.623000000000005</v>
      </c>
      <c r="F281">
        <v>80</v>
      </c>
      <c r="G281">
        <v>63.6</v>
      </c>
      <c r="H281">
        <v>1.8524</v>
      </c>
    </row>
    <row r="282" spans="1:8" x14ac:dyDescent="0.2">
      <c r="A282">
        <v>3740.3589999999999</v>
      </c>
      <c r="B282">
        <v>-23.445</v>
      </c>
      <c r="C282">
        <v>-23.338999999999999</v>
      </c>
      <c r="D282">
        <v>6.8810000000000002</v>
      </c>
      <c r="E282">
        <v>98.275999999999996</v>
      </c>
      <c r="F282">
        <v>80</v>
      </c>
      <c r="G282">
        <v>62.959000000000003</v>
      </c>
      <c r="H282">
        <v>1.9734000000000003</v>
      </c>
    </row>
    <row r="283" spans="1:8" x14ac:dyDescent="0.2">
      <c r="A283">
        <v>3741.3020000000001</v>
      </c>
      <c r="B283">
        <v>-23.507000000000001</v>
      </c>
      <c r="C283">
        <v>-23.4</v>
      </c>
      <c r="D283">
        <v>6.4930000000000003</v>
      </c>
      <c r="E283">
        <v>105.054</v>
      </c>
      <c r="F283">
        <v>80</v>
      </c>
      <c r="G283">
        <v>62.588000000000001</v>
      </c>
      <c r="H283">
        <v>2.1582000000000003</v>
      </c>
    </row>
    <row r="284" spans="1:8" x14ac:dyDescent="0.2">
      <c r="A284">
        <v>3860.6329999999998</v>
      </c>
      <c r="B284">
        <v>-23.472999999999999</v>
      </c>
      <c r="C284">
        <v>-23.472999999999999</v>
      </c>
      <c r="D284">
        <v>0</v>
      </c>
      <c r="E284">
        <v>103.58199999999999</v>
      </c>
      <c r="F284">
        <v>80</v>
      </c>
      <c r="G284">
        <v>62.3</v>
      </c>
      <c r="H284">
        <v>2.1153000000000004</v>
      </c>
    </row>
    <row r="285" spans="1:8" x14ac:dyDescent="0.2">
      <c r="A285">
        <v>3861.5630000000001</v>
      </c>
      <c r="B285">
        <v>-23.545000000000002</v>
      </c>
      <c r="C285">
        <v>-23.545000000000002</v>
      </c>
      <c r="D285">
        <v>7.79</v>
      </c>
      <c r="E285">
        <v>112.047</v>
      </c>
      <c r="F285">
        <v>80</v>
      </c>
      <c r="G285">
        <v>62.222000000000001</v>
      </c>
      <c r="H285">
        <v>2.3573</v>
      </c>
    </row>
    <row r="286" spans="1:8" x14ac:dyDescent="0.2">
      <c r="A286">
        <v>3862.4960000000001</v>
      </c>
      <c r="B286">
        <v>-23.614999999999998</v>
      </c>
      <c r="C286">
        <v>-23.614999999999998</v>
      </c>
      <c r="D286">
        <v>7.3970000000000002</v>
      </c>
      <c r="E286">
        <v>111.526</v>
      </c>
      <c r="F286">
        <v>80</v>
      </c>
      <c r="G286">
        <v>62.497999999999998</v>
      </c>
      <c r="H286">
        <v>2.3397000000000001</v>
      </c>
    </row>
    <row r="287" spans="1:8" x14ac:dyDescent="0.2">
      <c r="A287">
        <v>3863.1219999999998</v>
      </c>
      <c r="B287">
        <v>-23.664999999999999</v>
      </c>
      <c r="C287">
        <v>-23.664999999999999</v>
      </c>
      <c r="D287">
        <v>8.125</v>
      </c>
      <c r="E287">
        <v>107.997</v>
      </c>
      <c r="F287">
        <v>80</v>
      </c>
      <c r="G287">
        <v>62.945</v>
      </c>
      <c r="H287">
        <v>2.2363</v>
      </c>
    </row>
    <row r="288" spans="1:8" x14ac:dyDescent="0.2">
      <c r="A288">
        <v>3863.7460000000001</v>
      </c>
      <c r="B288">
        <v>-23.716999999999999</v>
      </c>
      <c r="C288">
        <v>-23.716999999999999</v>
      </c>
      <c r="D288">
        <v>8.3179999999999996</v>
      </c>
      <c r="E288">
        <v>102.574</v>
      </c>
      <c r="F288">
        <v>80</v>
      </c>
      <c r="G288">
        <v>63.456000000000003</v>
      </c>
      <c r="H288">
        <v>2.0823</v>
      </c>
    </row>
    <row r="289" spans="1:8" x14ac:dyDescent="0.2">
      <c r="A289">
        <v>3864.6759999999999</v>
      </c>
      <c r="B289">
        <v>-23.792999999999999</v>
      </c>
      <c r="C289">
        <v>-23.792999999999999</v>
      </c>
      <c r="D289">
        <v>8.0960000000000001</v>
      </c>
      <c r="E289">
        <v>96.712999999999994</v>
      </c>
      <c r="F289">
        <v>80</v>
      </c>
      <c r="G289">
        <v>63.615000000000002</v>
      </c>
      <c r="H289">
        <v>1.9239000000000002</v>
      </c>
    </row>
    <row r="290" spans="1:8" x14ac:dyDescent="0.2">
      <c r="A290">
        <v>3865.299</v>
      </c>
      <c r="B290">
        <v>-23.844999999999999</v>
      </c>
      <c r="C290">
        <v>-23.844999999999999</v>
      </c>
      <c r="D290">
        <v>8.4930000000000003</v>
      </c>
      <c r="E290">
        <v>95.504000000000005</v>
      </c>
      <c r="F290">
        <v>80</v>
      </c>
      <c r="G290">
        <v>63.637999999999998</v>
      </c>
      <c r="H290">
        <v>1.8920000000000001</v>
      </c>
    </row>
    <row r="291" spans="1:8" x14ac:dyDescent="0.2">
      <c r="A291">
        <v>3865.922</v>
      </c>
      <c r="B291">
        <v>-23.902000000000001</v>
      </c>
      <c r="C291">
        <v>-23.902000000000001</v>
      </c>
      <c r="D291">
        <v>9.0060000000000002</v>
      </c>
      <c r="E291">
        <v>95.497</v>
      </c>
      <c r="F291">
        <v>80</v>
      </c>
      <c r="G291">
        <v>63.588999999999999</v>
      </c>
      <c r="H291">
        <v>1.8909000000000002</v>
      </c>
    </row>
    <row r="292" spans="1:8" x14ac:dyDescent="0.2">
      <c r="A292">
        <v>3866.5410000000002</v>
      </c>
      <c r="B292">
        <v>-23.957000000000001</v>
      </c>
      <c r="C292">
        <v>-23.957000000000001</v>
      </c>
      <c r="D292">
        <v>8.8930000000000007</v>
      </c>
      <c r="E292">
        <v>95.998000000000005</v>
      </c>
      <c r="F292">
        <v>80</v>
      </c>
      <c r="G292">
        <v>63.439</v>
      </c>
      <c r="H292">
        <v>1.903</v>
      </c>
    </row>
    <row r="293" spans="1:8" x14ac:dyDescent="0.2">
      <c r="A293">
        <v>3867.165</v>
      </c>
      <c r="B293">
        <v>-24.007000000000001</v>
      </c>
      <c r="C293">
        <v>-24.007000000000001</v>
      </c>
      <c r="D293">
        <v>8.0269999999999992</v>
      </c>
      <c r="E293">
        <v>100.911</v>
      </c>
      <c r="F293">
        <v>80</v>
      </c>
      <c r="G293">
        <v>62.406999999999996</v>
      </c>
      <c r="H293">
        <v>2.0317000000000003</v>
      </c>
    </row>
    <row r="294" spans="1:8" x14ac:dyDescent="0.2">
      <c r="A294">
        <v>3868.1</v>
      </c>
      <c r="B294">
        <v>-24.081</v>
      </c>
      <c r="C294">
        <v>-24.081</v>
      </c>
      <c r="D294">
        <v>7.9029999999999996</v>
      </c>
      <c r="E294">
        <v>107.246</v>
      </c>
      <c r="F294">
        <v>80</v>
      </c>
      <c r="G294">
        <v>62.561</v>
      </c>
      <c r="H294">
        <v>2.2055000000000002</v>
      </c>
    </row>
    <row r="295" spans="1:8" x14ac:dyDescent="0.2">
      <c r="A295">
        <v>3868.72</v>
      </c>
      <c r="B295">
        <v>-24.132999999999999</v>
      </c>
      <c r="C295">
        <v>-24.132999999999999</v>
      </c>
      <c r="D295">
        <v>8.3710000000000004</v>
      </c>
      <c r="E295">
        <v>107.59</v>
      </c>
      <c r="F295">
        <v>80</v>
      </c>
      <c r="G295">
        <v>62.99</v>
      </c>
      <c r="H295">
        <v>2.2143000000000002</v>
      </c>
    </row>
    <row r="296" spans="1:8" x14ac:dyDescent="0.2">
      <c r="A296">
        <v>3869.3420000000001</v>
      </c>
      <c r="B296">
        <v>-24.184000000000001</v>
      </c>
      <c r="C296">
        <v>-24.184000000000001</v>
      </c>
      <c r="D296">
        <v>8.2759999999999998</v>
      </c>
      <c r="E296">
        <v>103.021</v>
      </c>
      <c r="F296">
        <v>80</v>
      </c>
      <c r="G296">
        <v>63.061</v>
      </c>
      <c r="H296">
        <v>2.0855999999999999</v>
      </c>
    </row>
    <row r="297" spans="1:8" x14ac:dyDescent="0.2">
      <c r="A297">
        <v>3870.2739999999999</v>
      </c>
      <c r="B297">
        <v>-24.257999999999999</v>
      </c>
      <c r="C297">
        <v>-24.257999999999999</v>
      </c>
      <c r="D297">
        <v>7.9279999999999999</v>
      </c>
      <c r="E297">
        <v>100.22499999999999</v>
      </c>
      <c r="F297">
        <v>80</v>
      </c>
      <c r="G297">
        <v>63.292999999999999</v>
      </c>
      <c r="H297">
        <v>2.0086000000000004</v>
      </c>
    </row>
    <row r="298" spans="1:8" x14ac:dyDescent="0.2">
      <c r="A298">
        <v>3870.8960000000002</v>
      </c>
      <c r="B298">
        <v>-24.31</v>
      </c>
      <c r="C298">
        <v>-24.31</v>
      </c>
      <c r="D298">
        <v>8.3040000000000003</v>
      </c>
      <c r="E298">
        <v>96.457999999999998</v>
      </c>
      <c r="F298">
        <v>80</v>
      </c>
      <c r="G298">
        <v>63.569000000000003</v>
      </c>
      <c r="H298">
        <v>1.9085000000000003</v>
      </c>
    </row>
    <row r="299" spans="1:8" x14ac:dyDescent="0.2">
      <c r="A299">
        <v>3871.518</v>
      </c>
      <c r="B299">
        <v>-24.366</v>
      </c>
      <c r="C299">
        <v>-24.366</v>
      </c>
      <c r="D299">
        <v>9.1150000000000002</v>
      </c>
      <c r="E299">
        <v>94.028999999999996</v>
      </c>
      <c r="F299">
        <v>80</v>
      </c>
      <c r="G299">
        <v>63.654000000000003</v>
      </c>
      <c r="H299">
        <v>1.8447000000000002</v>
      </c>
    </row>
    <row r="300" spans="1:8" x14ac:dyDescent="0.2">
      <c r="A300">
        <v>3872.1410000000001</v>
      </c>
      <c r="B300">
        <v>-24.427</v>
      </c>
      <c r="C300">
        <v>-24.427</v>
      </c>
      <c r="D300">
        <v>9.69</v>
      </c>
      <c r="E300">
        <v>92.253</v>
      </c>
      <c r="F300">
        <v>80</v>
      </c>
      <c r="G300">
        <v>63.837000000000003</v>
      </c>
      <c r="H300">
        <v>1.7985000000000002</v>
      </c>
    </row>
    <row r="301" spans="1:8" x14ac:dyDescent="0.2">
      <c r="A301">
        <v>3872.7649999999999</v>
      </c>
      <c r="B301">
        <v>-24.486999999999998</v>
      </c>
      <c r="C301">
        <v>-24.486999999999998</v>
      </c>
      <c r="D301">
        <v>9.6270000000000007</v>
      </c>
      <c r="E301">
        <v>90.185000000000002</v>
      </c>
      <c r="F301">
        <v>80</v>
      </c>
      <c r="G301">
        <v>63.866999999999997</v>
      </c>
      <c r="H301">
        <v>1.7468000000000001</v>
      </c>
    </row>
    <row r="302" spans="1:8" x14ac:dyDescent="0.2">
      <c r="A302">
        <v>3873.3850000000002</v>
      </c>
      <c r="B302">
        <v>-24.542999999999999</v>
      </c>
      <c r="C302">
        <v>-24.542999999999999</v>
      </c>
      <c r="D302">
        <v>9.1579999999999995</v>
      </c>
      <c r="E302">
        <v>87.504999999999995</v>
      </c>
      <c r="F302">
        <v>80</v>
      </c>
      <c r="G302">
        <v>64.643000000000001</v>
      </c>
      <c r="H302">
        <v>1.6797</v>
      </c>
    </row>
    <row r="303" spans="1:8" x14ac:dyDescent="0.2">
      <c r="A303">
        <v>3874.009</v>
      </c>
      <c r="B303">
        <v>-24.6</v>
      </c>
      <c r="C303">
        <v>-24.6</v>
      </c>
      <c r="D303">
        <v>9.0920000000000005</v>
      </c>
      <c r="E303">
        <v>74.959999999999994</v>
      </c>
      <c r="F303">
        <v>80</v>
      </c>
      <c r="G303">
        <v>64.593000000000004</v>
      </c>
      <c r="H303">
        <v>1.3871</v>
      </c>
    </row>
    <row r="304" spans="1:8" x14ac:dyDescent="0.2">
      <c r="A304">
        <v>3874.6320000000001</v>
      </c>
      <c r="B304">
        <v>-24.658999999999999</v>
      </c>
      <c r="C304">
        <v>-24.658999999999999</v>
      </c>
      <c r="D304">
        <v>9.4819999999999993</v>
      </c>
      <c r="E304">
        <v>75.403999999999996</v>
      </c>
      <c r="F304">
        <v>80</v>
      </c>
      <c r="G304">
        <v>65.043999999999997</v>
      </c>
      <c r="H304">
        <v>1.3958999999999999</v>
      </c>
    </row>
    <row r="305" spans="1:8" x14ac:dyDescent="0.2">
      <c r="A305">
        <v>3875.2570000000001</v>
      </c>
      <c r="B305">
        <v>-24.721</v>
      </c>
      <c r="C305">
        <v>-24.721</v>
      </c>
      <c r="D305">
        <v>9.8239999999999998</v>
      </c>
      <c r="E305">
        <v>73.483999999999995</v>
      </c>
      <c r="F305">
        <v>80</v>
      </c>
      <c r="G305">
        <v>65.042000000000002</v>
      </c>
      <c r="H305">
        <v>1.353</v>
      </c>
    </row>
    <row r="306" spans="1:8" x14ac:dyDescent="0.2">
      <c r="A306">
        <v>3875.8870000000002</v>
      </c>
      <c r="B306">
        <v>-24.78</v>
      </c>
      <c r="C306">
        <v>-24.78</v>
      </c>
      <c r="D306">
        <v>9.4949999999999992</v>
      </c>
      <c r="E306">
        <v>80.995999999999995</v>
      </c>
      <c r="F306">
        <v>80</v>
      </c>
      <c r="G306">
        <v>63.509</v>
      </c>
      <c r="H306">
        <v>1.5224</v>
      </c>
    </row>
    <row r="307" spans="1:8" x14ac:dyDescent="0.2">
      <c r="A307">
        <v>3876.5070000000001</v>
      </c>
      <c r="B307">
        <v>-24.834</v>
      </c>
      <c r="C307">
        <v>-24.834</v>
      </c>
      <c r="D307">
        <v>8.5730000000000004</v>
      </c>
      <c r="E307">
        <v>90.013000000000005</v>
      </c>
      <c r="F307">
        <v>80</v>
      </c>
      <c r="G307">
        <v>63.286999999999999</v>
      </c>
      <c r="H307">
        <v>1.7369000000000001</v>
      </c>
    </row>
    <row r="308" spans="1:8" x14ac:dyDescent="0.2">
      <c r="A308">
        <v>3877.1260000000002</v>
      </c>
      <c r="B308">
        <v>-24.884</v>
      </c>
      <c r="C308">
        <v>-24.884</v>
      </c>
      <c r="D308">
        <v>8.1240000000000006</v>
      </c>
      <c r="E308">
        <v>94.906999999999996</v>
      </c>
      <c r="F308">
        <v>80</v>
      </c>
      <c r="G308">
        <v>63.069000000000003</v>
      </c>
      <c r="H308">
        <v>1.859</v>
      </c>
    </row>
    <row r="309" spans="1:8" x14ac:dyDescent="0.2">
      <c r="A309">
        <v>3877.748</v>
      </c>
      <c r="B309">
        <v>-24.937999999999999</v>
      </c>
      <c r="C309">
        <v>-24.937999999999999</v>
      </c>
      <c r="D309">
        <v>8.6649999999999991</v>
      </c>
      <c r="E309">
        <v>99.704999999999998</v>
      </c>
      <c r="F309">
        <v>80</v>
      </c>
      <c r="G309">
        <v>63.188000000000002</v>
      </c>
      <c r="H309">
        <v>1.9822000000000002</v>
      </c>
    </row>
    <row r="310" spans="1:8" x14ac:dyDescent="0.2">
      <c r="A310">
        <v>3878.3710000000001</v>
      </c>
      <c r="B310">
        <v>-24.998000000000001</v>
      </c>
      <c r="C310">
        <v>-24.998000000000001</v>
      </c>
      <c r="D310">
        <v>9.6199999999999992</v>
      </c>
      <c r="E310">
        <v>92.328000000000003</v>
      </c>
      <c r="F310">
        <v>80</v>
      </c>
      <c r="G310">
        <v>64.334000000000003</v>
      </c>
      <c r="H310">
        <v>1.7919</v>
      </c>
    </row>
    <row r="311" spans="1:8" x14ac:dyDescent="0.2">
      <c r="A311">
        <v>3878.9940000000001</v>
      </c>
      <c r="B311">
        <v>-25.062000000000001</v>
      </c>
      <c r="C311">
        <v>-25.062000000000001</v>
      </c>
      <c r="D311">
        <v>10.27</v>
      </c>
      <c r="E311">
        <v>81.8</v>
      </c>
      <c r="F311">
        <v>80</v>
      </c>
      <c r="G311">
        <v>65.069999999999993</v>
      </c>
      <c r="H311">
        <v>1.5367000000000002</v>
      </c>
    </row>
    <row r="312" spans="1:8" x14ac:dyDescent="0.2">
      <c r="A312">
        <v>3879.616</v>
      </c>
      <c r="B312">
        <v>-25.131</v>
      </c>
      <c r="C312">
        <v>-25.131</v>
      </c>
      <c r="D312">
        <v>11.2</v>
      </c>
      <c r="E312">
        <v>73.763000000000005</v>
      </c>
      <c r="F312">
        <v>80</v>
      </c>
      <c r="G312">
        <v>65.335999999999999</v>
      </c>
      <c r="H312">
        <v>1.3541000000000003</v>
      </c>
    </row>
    <row r="313" spans="1:8" x14ac:dyDescent="0.2">
      <c r="A313">
        <v>3880.239</v>
      </c>
      <c r="B313">
        <v>-25.204000000000001</v>
      </c>
      <c r="C313">
        <v>-25.204000000000001</v>
      </c>
      <c r="D313">
        <v>11.577999999999999</v>
      </c>
      <c r="E313">
        <v>68.555000000000007</v>
      </c>
      <c r="F313">
        <v>80</v>
      </c>
      <c r="G313">
        <v>65.203000000000003</v>
      </c>
      <c r="H313">
        <v>1.2407999999999999</v>
      </c>
    </row>
    <row r="314" spans="1:8" x14ac:dyDescent="0.2">
      <c r="A314">
        <v>3880.864</v>
      </c>
      <c r="B314">
        <v>-25.277000000000001</v>
      </c>
      <c r="C314">
        <v>-25.277000000000001</v>
      </c>
      <c r="D314">
        <v>11.678000000000001</v>
      </c>
      <c r="E314">
        <v>63.511000000000003</v>
      </c>
      <c r="F314">
        <v>80</v>
      </c>
      <c r="G314">
        <v>67.2</v>
      </c>
      <c r="H314">
        <v>1.1341000000000001</v>
      </c>
    </row>
    <row r="315" spans="1:8" x14ac:dyDescent="0.2">
      <c r="A315">
        <v>3881.4850000000001</v>
      </c>
      <c r="B315">
        <v>-25.349</v>
      </c>
      <c r="C315">
        <v>-25.349</v>
      </c>
      <c r="D315">
        <v>11.68</v>
      </c>
      <c r="E315">
        <v>36.021000000000001</v>
      </c>
      <c r="F315">
        <v>80</v>
      </c>
      <c r="G315">
        <v>68.771000000000001</v>
      </c>
      <c r="H315">
        <v>0.6039000000000001</v>
      </c>
    </row>
    <row r="316" spans="1:8" x14ac:dyDescent="0.2">
      <c r="A316">
        <v>3882.1080000000002</v>
      </c>
      <c r="B316">
        <v>-25.423999999999999</v>
      </c>
      <c r="C316">
        <v>-25.423999999999999</v>
      </c>
      <c r="D316">
        <v>12.037000000000001</v>
      </c>
      <c r="E316">
        <v>16.111000000000001</v>
      </c>
      <c r="F316">
        <v>80</v>
      </c>
      <c r="G316">
        <v>69.150000000000006</v>
      </c>
      <c r="H316">
        <v>0.2596</v>
      </c>
    </row>
    <row r="317" spans="1:8" x14ac:dyDescent="0.2">
      <c r="A317">
        <v>3882.73</v>
      </c>
      <c r="B317">
        <v>-25.498999999999999</v>
      </c>
      <c r="C317">
        <v>-25.498999999999999</v>
      </c>
      <c r="D317">
        <v>12</v>
      </c>
      <c r="E317">
        <v>7.0839999999999996</v>
      </c>
      <c r="F317">
        <v>80</v>
      </c>
      <c r="G317">
        <v>69.156999999999996</v>
      </c>
      <c r="H317">
        <v>0.11220000000000001</v>
      </c>
    </row>
    <row r="318" spans="1:8" x14ac:dyDescent="0.2">
      <c r="A318">
        <v>3883.35</v>
      </c>
      <c r="B318">
        <v>-25.571999999999999</v>
      </c>
      <c r="C318">
        <v>-25.571999999999999</v>
      </c>
      <c r="D318">
        <v>11.856999999999999</v>
      </c>
      <c r="E318">
        <v>3.1110000000000002</v>
      </c>
      <c r="F318">
        <v>80</v>
      </c>
      <c r="G318">
        <v>69.254999999999995</v>
      </c>
      <c r="H318">
        <v>4.9500000000000002E-2</v>
      </c>
    </row>
    <row r="319" spans="1:8" x14ac:dyDescent="0.2">
      <c r="A319">
        <v>3883.97</v>
      </c>
      <c r="B319">
        <v>-25.646000000000001</v>
      </c>
      <c r="C319">
        <v>-25.646000000000001</v>
      </c>
      <c r="D319">
        <v>11.928000000000001</v>
      </c>
      <c r="E319">
        <v>1.5840000000000001</v>
      </c>
      <c r="F319">
        <v>80</v>
      </c>
      <c r="G319">
        <v>68.763999999999996</v>
      </c>
      <c r="H319">
        <v>2.5300000000000003E-2</v>
      </c>
    </row>
    <row r="320" spans="1:8" x14ac:dyDescent="0.2">
      <c r="A320">
        <v>3884.5909999999999</v>
      </c>
      <c r="B320">
        <v>-25.716000000000001</v>
      </c>
      <c r="C320">
        <v>-25.716000000000001</v>
      </c>
      <c r="D320">
        <v>11.204000000000001</v>
      </c>
      <c r="E320">
        <v>1.5409999999999999</v>
      </c>
      <c r="F320">
        <v>80</v>
      </c>
      <c r="G320">
        <v>68.352999999999994</v>
      </c>
      <c r="H320">
        <v>2.4199999999999999E-2</v>
      </c>
    </row>
    <row r="321" spans="1:8" x14ac:dyDescent="0.2">
      <c r="A321">
        <v>3885.2150000000001</v>
      </c>
      <c r="B321">
        <v>-25.780999999999999</v>
      </c>
      <c r="C321">
        <v>-25.780999999999999</v>
      </c>
      <c r="D321">
        <v>10.468</v>
      </c>
      <c r="E321">
        <v>7.7240000000000002</v>
      </c>
      <c r="F321">
        <v>80</v>
      </c>
      <c r="G321">
        <v>68.075000000000003</v>
      </c>
      <c r="H321">
        <v>0.12320000000000002</v>
      </c>
    </row>
    <row r="322" spans="1:8" x14ac:dyDescent="0.2">
      <c r="A322">
        <v>3885.837</v>
      </c>
      <c r="B322">
        <v>-25.844999999999999</v>
      </c>
      <c r="C322">
        <v>-25.844999999999999</v>
      </c>
      <c r="D322">
        <v>10.226000000000001</v>
      </c>
      <c r="E322">
        <v>15.241</v>
      </c>
      <c r="F322">
        <v>80</v>
      </c>
      <c r="G322">
        <v>68.016999999999996</v>
      </c>
      <c r="H322">
        <v>0.24530000000000002</v>
      </c>
    </row>
    <row r="323" spans="1:8" x14ac:dyDescent="0.2">
      <c r="A323">
        <v>3886.46</v>
      </c>
      <c r="B323">
        <v>-25.911000000000001</v>
      </c>
      <c r="C323">
        <v>-25.911000000000001</v>
      </c>
      <c r="D323">
        <v>10.593</v>
      </c>
      <c r="E323">
        <v>16.471</v>
      </c>
      <c r="F323">
        <v>80</v>
      </c>
      <c r="G323">
        <v>68.302999999999997</v>
      </c>
      <c r="H323">
        <v>0.2651</v>
      </c>
    </row>
    <row r="324" spans="1:8" x14ac:dyDescent="0.2">
      <c r="A324">
        <v>3887.0819999999999</v>
      </c>
      <c r="B324">
        <v>-25.98</v>
      </c>
      <c r="C324">
        <v>-25.98</v>
      </c>
      <c r="D324">
        <v>11.085000000000001</v>
      </c>
      <c r="E324">
        <v>14.066000000000001</v>
      </c>
      <c r="F324">
        <v>80</v>
      </c>
      <c r="G324">
        <v>68.337000000000003</v>
      </c>
      <c r="H324">
        <v>0.22550000000000001</v>
      </c>
    </row>
    <row r="325" spans="1:8" x14ac:dyDescent="0.2">
      <c r="A325">
        <v>3887.7060000000001</v>
      </c>
      <c r="B325">
        <v>-26.05</v>
      </c>
      <c r="C325">
        <v>-26.05</v>
      </c>
      <c r="D325">
        <v>11.215</v>
      </c>
      <c r="E325">
        <v>11.644</v>
      </c>
      <c r="F325">
        <v>80</v>
      </c>
      <c r="G325">
        <v>68.783000000000001</v>
      </c>
      <c r="H325">
        <v>0.18590000000000004</v>
      </c>
    </row>
    <row r="326" spans="1:8" x14ac:dyDescent="0.2">
      <c r="A326">
        <v>3888.3290000000002</v>
      </c>
      <c r="B326">
        <v>-26.114999999999998</v>
      </c>
      <c r="C326">
        <v>-26.114999999999998</v>
      </c>
      <c r="D326">
        <v>10.529</v>
      </c>
      <c r="E326">
        <v>8.2129999999999992</v>
      </c>
      <c r="F326">
        <v>80</v>
      </c>
      <c r="G326">
        <v>68.421000000000006</v>
      </c>
      <c r="H326">
        <v>0.1298</v>
      </c>
    </row>
    <row r="327" spans="1:8" x14ac:dyDescent="0.2">
      <c r="A327">
        <v>3888.9490000000001</v>
      </c>
      <c r="B327">
        <v>-26.177</v>
      </c>
      <c r="C327">
        <v>-26.177</v>
      </c>
      <c r="D327">
        <v>9.9489999999999998</v>
      </c>
      <c r="E327">
        <v>10.685</v>
      </c>
      <c r="F327">
        <v>80</v>
      </c>
      <c r="G327">
        <v>67.649000000000001</v>
      </c>
      <c r="H327">
        <v>0.17050000000000001</v>
      </c>
    </row>
    <row r="328" spans="1:8" x14ac:dyDescent="0.2">
      <c r="A328">
        <v>3889.5740000000001</v>
      </c>
      <c r="B328">
        <v>-26.245999999999999</v>
      </c>
      <c r="C328">
        <v>-26.245999999999999</v>
      </c>
      <c r="D328">
        <v>11.134</v>
      </c>
      <c r="E328">
        <v>35.396000000000001</v>
      </c>
      <c r="F328">
        <v>80</v>
      </c>
      <c r="G328">
        <v>65.578999999999994</v>
      </c>
      <c r="H328">
        <v>0.58850000000000013</v>
      </c>
    </row>
    <row r="329" spans="1:8" x14ac:dyDescent="0.2">
      <c r="A329">
        <v>3890.1990000000001</v>
      </c>
      <c r="B329">
        <v>-26.321000000000002</v>
      </c>
      <c r="C329">
        <v>-26.321000000000002</v>
      </c>
      <c r="D329">
        <v>11.978999999999999</v>
      </c>
      <c r="E329">
        <v>56.868000000000002</v>
      </c>
      <c r="F329">
        <v>80</v>
      </c>
      <c r="G329">
        <v>65.480999999999995</v>
      </c>
      <c r="H329">
        <v>0.99110000000000009</v>
      </c>
    </row>
    <row r="330" spans="1:8" x14ac:dyDescent="0.2">
      <c r="A330">
        <v>3890.8220000000001</v>
      </c>
      <c r="B330">
        <v>-26.402000000000001</v>
      </c>
      <c r="C330">
        <v>-26.402000000000001</v>
      </c>
      <c r="D330">
        <v>12.882999999999999</v>
      </c>
      <c r="E330">
        <v>75.578000000000003</v>
      </c>
      <c r="F330">
        <v>80</v>
      </c>
      <c r="G330">
        <v>63.927999999999997</v>
      </c>
      <c r="H330">
        <v>1.3794000000000002</v>
      </c>
    </row>
    <row r="331" spans="1:8" x14ac:dyDescent="0.2">
      <c r="A331">
        <v>3891.444</v>
      </c>
      <c r="B331">
        <v>-26.491</v>
      </c>
      <c r="C331">
        <v>-26.491</v>
      </c>
      <c r="D331">
        <v>14.384</v>
      </c>
      <c r="E331">
        <v>86.613</v>
      </c>
      <c r="F331">
        <v>80</v>
      </c>
      <c r="G331">
        <v>64.242999999999995</v>
      </c>
      <c r="H331">
        <v>1.6302000000000001</v>
      </c>
    </row>
    <row r="332" spans="1:8" x14ac:dyDescent="0.2">
      <c r="A332">
        <v>3891.7530000000002</v>
      </c>
      <c r="B332">
        <v>-26.542000000000002</v>
      </c>
      <c r="C332">
        <v>-26.542000000000002</v>
      </c>
      <c r="D332">
        <v>16.376999999999999</v>
      </c>
      <c r="E332">
        <v>83.944999999999993</v>
      </c>
      <c r="F332">
        <v>80</v>
      </c>
      <c r="G332">
        <v>65.41</v>
      </c>
      <c r="H332">
        <v>1.5675000000000001</v>
      </c>
    </row>
    <row r="333" spans="1:8" x14ac:dyDescent="0.2">
      <c r="A333">
        <v>3892.0659999999998</v>
      </c>
      <c r="B333">
        <v>-26.593</v>
      </c>
      <c r="C333">
        <v>-26.593</v>
      </c>
      <c r="D333">
        <v>16.547999999999998</v>
      </c>
      <c r="E333">
        <v>75.807000000000002</v>
      </c>
      <c r="F333">
        <v>80</v>
      </c>
      <c r="G333">
        <v>66.444000000000003</v>
      </c>
      <c r="H333">
        <v>1.3827</v>
      </c>
    </row>
    <row r="334" spans="1:8" x14ac:dyDescent="0.2">
      <c r="A334">
        <v>3892.6889999999999</v>
      </c>
      <c r="B334">
        <v>-26.687999999999999</v>
      </c>
      <c r="C334">
        <v>-26.687999999999999</v>
      </c>
      <c r="D334">
        <v>15.137</v>
      </c>
      <c r="E334">
        <v>53.353000000000002</v>
      </c>
      <c r="F334">
        <v>80</v>
      </c>
      <c r="G334">
        <v>67.197999999999993</v>
      </c>
      <c r="H334">
        <v>0.91960000000000008</v>
      </c>
    </row>
    <row r="335" spans="1:8" x14ac:dyDescent="0.2">
      <c r="A335">
        <v>3893.31</v>
      </c>
      <c r="B335">
        <v>-26.771000000000001</v>
      </c>
      <c r="C335">
        <v>-26.771000000000001</v>
      </c>
      <c r="D335">
        <v>13.343</v>
      </c>
      <c r="E335">
        <v>51.558</v>
      </c>
      <c r="F335">
        <v>80</v>
      </c>
      <c r="G335">
        <v>65.960999999999999</v>
      </c>
      <c r="H335">
        <v>0.88440000000000007</v>
      </c>
    </row>
    <row r="336" spans="1:8" x14ac:dyDescent="0.2">
      <c r="A336">
        <v>3893.933</v>
      </c>
      <c r="B336">
        <v>-26.844000000000001</v>
      </c>
      <c r="C336">
        <v>-26.844000000000001</v>
      </c>
      <c r="D336">
        <v>11.72</v>
      </c>
      <c r="E336">
        <v>73.183999999999997</v>
      </c>
      <c r="F336">
        <v>80</v>
      </c>
      <c r="G336">
        <v>63.143000000000001</v>
      </c>
      <c r="H336">
        <v>1.3222</v>
      </c>
    </row>
    <row r="337" spans="1:8" x14ac:dyDescent="0.2">
      <c r="A337">
        <v>3894.5569999999998</v>
      </c>
      <c r="B337">
        <v>-26.914999999999999</v>
      </c>
      <c r="C337">
        <v>-26.914999999999999</v>
      </c>
      <c r="D337">
        <v>11.441000000000001</v>
      </c>
      <c r="E337">
        <v>115.425</v>
      </c>
      <c r="F337">
        <v>80</v>
      </c>
      <c r="G337">
        <v>59.295999999999999</v>
      </c>
      <c r="H337">
        <v>2.3815000000000004</v>
      </c>
    </row>
    <row r="338" spans="1:8" x14ac:dyDescent="0.2">
      <c r="A338">
        <v>3895.1779999999999</v>
      </c>
      <c r="B338">
        <v>-26.989000000000001</v>
      </c>
      <c r="C338">
        <v>-26.989000000000001</v>
      </c>
      <c r="D338">
        <v>11.914999999999999</v>
      </c>
      <c r="E338">
        <v>137.755</v>
      </c>
      <c r="F338">
        <v>80</v>
      </c>
      <c r="G338">
        <v>59.116999999999997</v>
      </c>
      <c r="H338">
        <v>3.1064000000000003</v>
      </c>
    </row>
    <row r="339" spans="1:8" x14ac:dyDescent="0.2">
      <c r="A339">
        <v>3895.7979999999998</v>
      </c>
      <c r="B339">
        <v>-27.062000000000001</v>
      </c>
      <c r="C339">
        <v>-27.062000000000001</v>
      </c>
      <c r="D339">
        <v>11.814</v>
      </c>
      <c r="E339">
        <v>138.774</v>
      </c>
      <c r="F339">
        <v>80</v>
      </c>
      <c r="G339">
        <v>60.597000000000001</v>
      </c>
      <c r="H339">
        <v>3.1415999999999999</v>
      </c>
    </row>
    <row r="340" spans="1:8" x14ac:dyDescent="0.2">
      <c r="A340">
        <v>3896.42</v>
      </c>
      <c r="B340">
        <v>-27.126999999999999</v>
      </c>
      <c r="C340">
        <v>-27.126999999999999</v>
      </c>
      <c r="D340">
        <v>10.385999999999999</v>
      </c>
      <c r="E340">
        <v>126.92400000000001</v>
      </c>
      <c r="F340">
        <v>80</v>
      </c>
      <c r="G340">
        <v>61.973999999999997</v>
      </c>
      <c r="H340">
        <v>2.7313000000000005</v>
      </c>
    </row>
    <row r="341" spans="1:8" x14ac:dyDescent="0.2">
      <c r="A341">
        <v>3897.047</v>
      </c>
      <c r="B341">
        <v>-27.187000000000001</v>
      </c>
      <c r="C341">
        <v>-27.187000000000001</v>
      </c>
      <c r="D341">
        <v>9.64</v>
      </c>
      <c r="E341">
        <v>116.586</v>
      </c>
      <c r="F341">
        <v>80</v>
      </c>
      <c r="G341">
        <v>61.734000000000002</v>
      </c>
      <c r="H341">
        <v>2.4090000000000003</v>
      </c>
    </row>
    <row r="342" spans="1:8" x14ac:dyDescent="0.2">
      <c r="A342">
        <v>3897.67</v>
      </c>
      <c r="B342">
        <v>-27.245000000000001</v>
      </c>
      <c r="C342">
        <v>-27.245000000000001</v>
      </c>
      <c r="D342">
        <v>9.3360000000000003</v>
      </c>
      <c r="E342">
        <v>110.29900000000001</v>
      </c>
      <c r="F342">
        <v>80</v>
      </c>
      <c r="G342">
        <v>62.98</v>
      </c>
      <c r="H342">
        <v>2.2264000000000004</v>
      </c>
    </row>
    <row r="343" spans="1:8" x14ac:dyDescent="0.2">
      <c r="A343">
        <v>3898.2939999999999</v>
      </c>
      <c r="B343">
        <v>-27.303000000000001</v>
      </c>
      <c r="C343">
        <v>-27.303000000000001</v>
      </c>
      <c r="D343">
        <v>9.2439999999999998</v>
      </c>
      <c r="E343">
        <v>102.81100000000001</v>
      </c>
      <c r="F343">
        <v>80</v>
      </c>
      <c r="G343">
        <v>63.509</v>
      </c>
      <c r="H343">
        <v>2.0218000000000003</v>
      </c>
    </row>
    <row r="344" spans="1:8" x14ac:dyDescent="0.2">
      <c r="A344">
        <v>3898.9169999999999</v>
      </c>
      <c r="B344">
        <v>-27.361999999999998</v>
      </c>
      <c r="C344">
        <v>-27.361999999999998</v>
      </c>
      <c r="D344">
        <v>9.407</v>
      </c>
      <c r="E344">
        <v>90.664000000000001</v>
      </c>
      <c r="F344">
        <v>80</v>
      </c>
      <c r="G344">
        <v>64.686000000000007</v>
      </c>
      <c r="H344">
        <v>1.7149000000000001</v>
      </c>
    </row>
    <row r="345" spans="1:8" x14ac:dyDescent="0.2">
      <c r="A345">
        <v>3899.54</v>
      </c>
      <c r="B345">
        <v>-27.422999999999998</v>
      </c>
      <c r="C345">
        <v>-27.422999999999998</v>
      </c>
      <c r="D345">
        <v>9.8930000000000007</v>
      </c>
      <c r="E345">
        <v>83.361999999999995</v>
      </c>
      <c r="F345">
        <v>80</v>
      </c>
      <c r="G345">
        <v>64.293999999999997</v>
      </c>
      <c r="H345">
        <v>1.5422</v>
      </c>
    </row>
    <row r="346" spans="1:8" x14ac:dyDescent="0.2">
      <c r="A346">
        <v>3900.16</v>
      </c>
      <c r="B346">
        <v>-27.486000000000001</v>
      </c>
      <c r="C346">
        <v>-27.486000000000001</v>
      </c>
      <c r="D346">
        <v>10.076000000000001</v>
      </c>
      <c r="E346">
        <v>92.206000000000003</v>
      </c>
      <c r="F346">
        <v>80</v>
      </c>
      <c r="G346">
        <v>63.462000000000003</v>
      </c>
      <c r="H346">
        <v>1.7501000000000002</v>
      </c>
    </row>
    <row r="347" spans="1:8" x14ac:dyDescent="0.2">
      <c r="A347">
        <v>3900.7829999999999</v>
      </c>
      <c r="B347">
        <v>-27.548999999999999</v>
      </c>
      <c r="C347">
        <v>-27.548999999999999</v>
      </c>
      <c r="D347">
        <v>10.148</v>
      </c>
      <c r="E347">
        <v>90.406999999999996</v>
      </c>
      <c r="F347">
        <v>80</v>
      </c>
      <c r="G347">
        <v>64.378</v>
      </c>
      <c r="H347">
        <v>1.7061000000000002</v>
      </c>
    </row>
    <row r="348" spans="1:8" x14ac:dyDescent="0.2">
      <c r="A348">
        <v>3901.4059999999999</v>
      </c>
      <c r="B348">
        <v>-27.605</v>
      </c>
      <c r="C348">
        <v>-27.605</v>
      </c>
      <c r="D348">
        <v>8.984</v>
      </c>
      <c r="E348">
        <v>83.94</v>
      </c>
      <c r="F348">
        <v>80</v>
      </c>
      <c r="G348">
        <v>64.819999999999993</v>
      </c>
      <c r="H348">
        <v>1.5532000000000001</v>
      </c>
    </row>
    <row r="349" spans="1:8" x14ac:dyDescent="0.2">
      <c r="A349">
        <v>3902.3409999999999</v>
      </c>
      <c r="B349">
        <v>-27.669</v>
      </c>
      <c r="C349">
        <v>-27.669</v>
      </c>
      <c r="D349">
        <v>6.798</v>
      </c>
      <c r="E349">
        <v>77.344999999999999</v>
      </c>
      <c r="F349">
        <v>80</v>
      </c>
      <c r="G349">
        <v>64.968000000000004</v>
      </c>
      <c r="H349">
        <v>1.4036000000000002</v>
      </c>
    </row>
    <row r="350" spans="1:8" x14ac:dyDescent="0.2">
      <c r="A350">
        <v>3903.2779999999998</v>
      </c>
      <c r="B350">
        <v>-27.728999999999999</v>
      </c>
      <c r="C350">
        <v>-27.728999999999999</v>
      </c>
      <c r="D350">
        <v>6.4409999999999998</v>
      </c>
      <c r="E350">
        <v>75.432000000000002</v>
      </c>
      <c r="F350">
        <v>80</v>
      </c>
      <c r="G350">
        <v>64.974999999999994</v>
      </c>
      <c r="H350">
        <v>1.3618000000000001</v>
      </c>
    </row>
    <row r="351" spans="1:8" x14ac:dyDescent="0.2">
      <c r="A351">
        <v>3904.2089999999998</v>
      </c>
      <c r="B351">
        <v>-27.792000000000002</v>
      </c>
      <c r="C351">
        <v>-27.792000000000002</v>
      </c>
      <c r="D351">
        <v>6.8150000000000004</v>
      </c>
      <c r="E351">
        <v>53.064999999999998</v>
      </c>
      <c r="F351">
        <v>80</v>
      </c>
      <c r="G351">
        <v>67.762</v>
      </c>
      <c r="H351">
        <v>0.90529999999999999</v>
      </c>
    </row>
    <row r="352" spans="1:8" x14ac:dyDescent="0.2">
      <c r="A352">
        <v>3905.1419999999998</v>
      </c>
      <c r="B352">
        <v>-27.859000000000002</v>
      </c>
      <c r="C352">
        <v>-27.859000000000002</v>
      </c>
      <c r="D352">
        <v>7.1219999999999999</v>
      </c>
      <c r="E352">
        <v>28.734999999999999</v>
      </c>
      <c r="F352">
        <v>80</v>
      </c>
      <c r="G352">
        <v>67.849000000000004</v>
      </c>
      <c r="H352">
        <v>0.46640000000000004</v>
      </c>
    </row>
    <row r="353" spans="1:8" x14ac:dyDescent="0.2">
      <c r="A353">
        <v>3906.0729999999999</v>
      </c>
      <c r="B353">
        <v>-27.928000000000001</v>
      </c>
      <c r="C353">
        <v>-27.928000000000001</v>
      </c>
      <c r="D353">
        <v>7.391</v>
      </c>
      <c r="E353">
        <v>25.344999999999999</v>
      </c>
      <c r="F353">
        <v>80</v>
      </c>
      <c r="G353">
        <v>67.34</v>
      </c>
      <c r="H353">
        <v>0.40810000000000002</v>
      </c>
    </row>
    <row r="354" spans="1:8" x14ac:dyDescent="0.2">
      <c r="A354">
        <v>3907.01</v>
      </c>
      <c r="B354">
        <v>-27.995000000000001</v>
      </c>
      <c r="C354">
        <v>-27.995000000000001</v>
      </c>
      <c r="D354">
        <v>7.2</v>
      </c>
      <c r="E354">
        <v>39.81</v>
      </c>
      <c r="F354">
        <v>80</v>
      </c>
      <c r="G354">
        <v>66.277000000000001</v>
      </c>
      <c r="H354">
        <v>0.65890000000000004</v>
      </c>
    </row>
    <row r="355" spans="1:8" x14ac:dyDescent="0.2">
      <c r="A355">
        <v>3907.9459999999999</v>
      </c>
      <c r="B355">
        <v>-28.068000000000001</v>
      </c>
      <c r="C355">
        <v>-28.068000000000001</v>
      </c>
      <c r="D355">
        <v>7.8220000000000001</v>
      </c>
      <c r="E355">
        <v>64.167000000000002</v>
      </c>
      <c r="F355">
        <v>80</v>
      </c>
      <c r="G355">
        <v>64.611999999999995</v>
      </c>
      <c r="H355">
        <v>1.1220000000000001</v>
      </c>
    </row>
    <row r="356" spans="1:8" x14ac:dyDescent="0.2">
      <c r="A356">
        <v>3908.8829999999998</v>
      </c>
      <c r="B356">
        <v>-28.140999999999998</v>
      </c>
      <c r="C356">
        <v>-28.140999999999998</v>
      </c>
      <c r="D356">
        <v>7.7990000000000004</v>
      </c>
      <c r="E356">
        <v>76.959000000000003</v>
      </c>
      <c r="F356">
        <v>80</v>
      </c>
      <c r="G356">
        <v>64.727000000000004</v>
      </c>
      <c r="H356">
        <v>1.3904000000000001</v>
      </c>
    </row>
    <row r="357" spans="1:8" x14ac:dyDescent="0.2">
      <c r="A357">
        <v>3909.82</v>
      </c>
      <c r="B357">
        <v>-28.210999999999999</v>
      </c>
      <c r="C357">
        <v>-28.210999999999999</v>
      </c>
      <c r="D357">
        <v>7.4660000000000002</v>
      </c>
      <c r="E357">
        <v>84.274000000000001</v>
      </c>
      <c r="F357">
        <v>80</v>
      </c>
      <c r="G357">
        <v>64.194999999999993</v>
      </c>
      <c r="H357">
        <v>1.5532000000000001</v>
      </c>
    </row>
    <row r="358" spans="1:8" x14ac:dyDescent="0.2">
      <c r="A358">
        <v>3910.752</v>
      </c>
      <c r="B358">
        <v>-28.279</v>
      </c>
      <c r="C358">
        <v>-28.279</v>
      </c>
      <c r="D358">
        <v>7.2510000000000003</v>
      </c>
      <c r="E358">
        <v>81.956999999999994</v>
      </c>
      <c r="F358">
        <v>80</v>
      </c>
      <c r="G358">
        <v>64.775000000000006</v>
      </c>
      <c r="H358">
        <v>1.4993000000000001</v>
      </c>
    </row>
    <row r="359" spans="1:8" x14ac:dyDescent="0.2">
      <c r="A359">
        <v>3911.6849999999999</v>
      </c>
      <c r="B359">
        <v>-28.34</v>
      </c>
      <c r="C359">
        <v>-28.34</v>
      </c>
      <c r="D359">
        <v>6.5830000000000002</v>
      </c>
      <c r="E359">
        <v>74.546999999999997</v>
      </c>
      <c r="F359">
        <v>80</v>
      </c>
      <c r="G359">
        <v>65.278000000000006</v>
      </c>
      <c r="H359">
        <v>1.3354000000000001</v>
      </c>
    </row>
    <row r="360" spans="1:8" x14ac:dyDescent="0.2">
      <c r="A360">
        <v>3912.6129999999998</v>
      </c>
      <c r="B360">
        <v>-28.396999999999998</v>
      </c>
      <c r="C360">
        <v>-28.396999999999998</v>
      </c>
      <c r="D360">
        <v>6.0570000000000004</v>
      </c>
      <c r="E360">
        <v>68.287999999999997</v>
      </c>
      <c r="F360">
        <v>80</v>
      </c>
      <c r="G360">
        <v>65.587000000000003</v>
      </c>
      <c r="H360">
        <v>1.2034000000000002</v>
      </c>
    </row>
    <row r="361" spans="1:8" x14ac:dyDescent="0.2">
      <c r="A361">
        <v>4004.6640000000002</v>
      </c>
      <c r="B361">
        <v>-28.451000000000001</v>
      </c>
      <c r="C361">
        <v>-28.45</v>
      </c>
      <c r="D361">
        <v>0</v>
      </c>
      <c r="E361">
        <v>68.210999999999999</v>
      </c>
      <c r="F361">
        <v>80</v>
      </c>
      <c r="G361">
        <v>64.933000000000007</v>
      </c>
      <c r="H361">
        <v>1.2012000000000003</v>
      </c>
    </row>
    <row r="362" spans="1:8" x14ac:dyDescent="0.2">
      <c r="A362">
        <v>4005.578</v>
      </c>
      <c r="B362">
        <v>-28.512</v>
      </c>
      <c r="C362">
        <v>-28.51</v>
      </c>
      <c r="D362">
        <v>6.516</v>
      </c>
      <c r="E362">
        <v>75.790999999999997</v>
      </c>
      <c r="F362">
        <v>80</v>
      </c>
      <c r="G362">
        <v>65.105999999999995</v>
      </c>
      <c r="H362">
        <v>1.3607000000000002</v>
      </c>
    </row>
    <row r="363" spans="1:8" x14ac:dyDescent="0.2">
      <c r="A363">
        <v>4006.4940000000001</v>
      </c>
      <c r="B363">
        <v>-28.571000000000002</v>
      </c>
      <c r="C363">
        <v>-28.568999999999999</v>
      </c>
      <c r="D363">
        <v>6.4569999999999999</v>
      </c>
      <c r="E363">
        <v>76.073999999999998</v>
      </c>
      <c r="F363">
        <v>80</v>
      </c>
      <c r="G363">
        <v>65.247</v>
      </c>
      <c r="H363">
        <v>1.3662000000000001</v>
      </c>
    </row>
    <row r="364" spans="1:8" x14ac:dyDescent="0.2">
      <c r="A364">
        <v>4007.4070000000002</v>
      </c>
      <c r="B364">
        <v>-28.635999999999999</v>
      </c>
      <c r="C364">
        <v>-28.632000000000001</v>
      </c>
      <c r="D364">
        <v>6.931</v>
      </c>
      <c r="E364">
        <v>73.956999999999994</v>
      </c>
      <c r="F364">
        <v>80</v>
      </c>
      <c r="G364">
        <v>65.341999999999999</v>
      </c>
      <c r="H364">
        <v>1.32</v>
      </c>
    </row>
    <row r="365" spans="1:8" x14ac:dyDescent="0.2">
      <c r="A365">
        <v>4008.3389999999999</v>
      </c>
      <c r="B365">
        <v>-28.709</v>
      </c>
      <c r="C365">
        <v>-28.704999999999998</v>
      </c>
      <c r="D365">
        <v>7.7759999999999998</v>
      </c>
      <c r="E365">
        <v>74.91</v>
      </c>
      <c r="F365">
        <v>80</v>
      </c>
      <c r="G365">
        <v>64.924999999999997</v>
      </c>
      <c r="H365">
        <v>1.3398000000000001</v>
      </c>
    </row>
    <row r="366" spans="1:8" x14ac:dyDescent="0.2">
      <c r="A366">
        <v>4009.268</v>
      </c>
      <c r="B366">
        <v>-28.783000000000001</v>
      </c>
      <c r="C366">
        <v>-28.777999999999999</v>
      </c>
      <c r="D366">
        <v>7.8879999999999999</v>
      </c>
      <c r="E366">
        <v>84.111999999999995</v>
      </c>
      <c r="F366">
        <v>80</v>
      </c>
      <c r="G366">
        <v>63.972000000000001</v>
      </c>
      <c r="H366">
        <v>1.5422</v>
      </c>
    </row>
    <row r="367" spans="1:8" x14ac:dyDescent="0.2">
      <c r="A367">
        <v>4009.8890000000001</v>
      </c>
      <c r="B367">
        <v>-28.838999999999999</v>
      </c>
      <c r="C367">
        <v>-28.832999999999998</v>
      </c>
      <c r="D367">
        <v>8.8260000000000005</v>
      </c>
      <c r="E367">
        <v>92.146000000000001</v>
      </c>
      <c r="F367">
        <v>80</v>
      </c>
      <c r="G367">
        <v>63.526000000000003</v>
      </c>
      <c r="H367">
        <v>1.7292000000000003</v>
      </c>
    </row>
    <row r="368" spans="1:8" x14ac:dyDescent="0.2">
      <c r="A368">
        <v>4010.5129999999999</v>
      </c>
      <c r="B368">
        <v>-28.9</v>
      </c>
      <c r="C368">
        <v>-28.893999999999998</v>
      </c>
      <c r="D368">
        <v>9.7059999999999995</v>
      </c>
      <c r="E368">
        <v>98.542000000000002</v>
      </c>
      <c r="F368">
        <v>80</v>
      </c>
      <c r="G368">
        <v>63.008000000000003</v>
      </c>
      <c r="H368">
        <v>1.8843000000000003</v>
      </c>
    </row>
    <row r="369" spans="1:8" x14ac:dyDescent="0.2">
      <c r="A369">
        <v>4011.1329999999998</v>
      </c>
      <c r="B369">
        <v>-28.960999999999999</v>
      </c>
      <c r="C369">
        <v>-28.954000000000001</v>
      </c>
      <c r="D369">
        <v>9.673</v>
      </c>
      <c r="E369">
        <v>102.482</v>
      </c>
      <c r="F369">
        <v>80</v>
      </c>
      <c r="G369">
        <v>62.936999999999998</v>
      </c>
      <c r="H369">
        <v>1.9844000000000002</v>
      </c>
    </row>
    <row r="370" spans="1:8" x14ac:dyDescent="0.2">
      <c r="A370">
        <v>4011.7559999999999</v>
      </c>
      <c r="B370">
        <v>-29.023</v>
      </c>
      <c r="C370">
        <v>-29.015000000000001</v>
      </c>
      <c r="D370">
        <v>9.8469999999999995</v>
      </c>
      <c r="E370">
        <v>104.82299999999999</v>
      </c>
      <c r="F370">
        <v>80</v>
      </c>
      <c r="G370">
        <v>62.868000000000002</v>
      </c>
      <c r="H370">
        <v>2.0438000000000001</v>
      </c>
    </row>
    <row r="371" spans="1:8" x14ac:dyDescent="0.2">
      <c r="A371">
        <v>4012.3760000000002</v>
      </c>
      <c r="B371">
        <v>-29.087</v>
      </c>
      <c r="C371">
        <v>-29.077999999999999</v>
      </c>
      <c r="D371">
        <v>10.238</v>
      </c>
      <c r="E371">
        <v>107.84699999999999</v>
      </c>
      <c r="F371">
        <v>80</v>
      </c>
      <c r="G371">
        <v>62.636000000000003</v>
      </c>
      <c r="H371">
        <v>2.1230000000000002</v>
      </c>
    </row>
    <row r="372" spans="1:8" x14ac:dyDescent="0.2">
      <c r="A372">
        <v>4013.002</v>
      </c>
      <c r="B372">
        <v>-29.151</v>
      </c>
      <c r="C372">
        <v>-29.140999999999998</v>
      </c>
      <c r="D372">
        <v>9.9960000000000004</v>
      </c>
      <c r="E372">
        <v>109.035</v>
      </c>
      <c r="F372">
        <v>80</v>
      </c>
      <c r="G372">
        <v>62.396000000000001</v>
      </c>
      <c r="H372">
        <v>2.1549</v>
      </c>
    </row>
    <row r="373" spans="1:8" x14ac:dyDescent="0.2">
      <c r="A373">
        <v>4013.623</v>
      </c>
      <c r="B373">
        <v>-29.213999999999999</v>
      </c>
      <c r="C373">
        <v>-29.202999999999999</v>
      </c>
      <c r="D373">
        <v>9.9689999999999994</v>
      </c>
      <c r="E373">
        <v>113.295</v>
      </c>
      <c r="F373">
        <v>80</v>
      </c>
      <c r="G373">
        <v>61.750999999999998</v>
      </c>
      <c r="H373">
        <v>2.2704000000000004</v>
      </c>
    </row>
    <row r="374" spans="1:8" x14ac:dyDescent="0.2">
      <c r="A374">
        <v>4014.2469999999998</v>
      </c>
      <c r="B374">
        <v>-29.279</v>
      </c>
      <c r="C374">
        <v>-29.266999999999999</v>
      </c>
      <c r="D374">
        <v>10.303000000000001</v>
      </c>
      <c r="E374">
        <v>120.67400000000001</v>
      </c>
      <c r="F374">
        <v>80</v>
      </c>
      <c r="G374">
        <v>61.523000000000003</v>
      </c>
      <c r="H374">
        <v>2.4827000000000004</v>
      </c>
    </row>
    <row r="375" spans="1:8" x14ac:dyDescent="0.2">
      <c r="A375">
        <v>4014.8719999999998</v>
      </c>
      <c r="B375">
        <v>-29.346</v>
      </c>
      <c r="C375">
        <v>-29.334</v>
      </c>
      <c r="D375">
        <v>10.67</v>
      </c>
      <c r="E375">
        <v>114.831</v>
      </c>
      <c r="F375">
        <v>80</v>
      </c>
      <c r="G375">
        <v>62.484000000000002</v>
      </c>
      <c r="H375">
        <v>2.3111000000000002</v>
      </c>
    </row>
    <row r="376" spans="1:8" x14ac:dyDescent="0.2">
      <c r="A376">
        <v>4015.4940000000001</v>
      </c>
      <c r="B376">
        <v>-29.411999999999999</v>
      </c>
      <c r="C376">
        <v>-29.399000000000001</v>
      </c>
      <c r="D376">
        <v>10.427</v>
      </c>
      <c r="E376">
        <v>110.517</v>
      </c>
      <c r="F376">
        <v>80</v>
      </c>
      <c r="G376">
        <v>62.719000000000001</v>
      </c>
      <c r="H376">
        <v>2.1901000000000002</v>
      </c>
    </row>
    <row r="377" spans="1:8" x14ac:dyDescent="0.2">
      <c r="A377">
        <v>4016.1170000000002</v>
      </c>
      <c r="B377">
        <v>-29.475000000000001</v>
      </c>
      <c r="C377">
        <v>-29.46</v>
      </c>
      <c r="D377">
        <v>9.9009999999999998</v>
      </c>
      <c r="E377">
        <v>107.202</v>
      </c>
      <c r="F377">
        <v>80</v>
      </c>
      <c r="G377">
        <v>62.695999999999998</v>
      </c>
      <c r="H377">
        <v>2.0988000000000002</v>
      </c>
    </row>
    <row r="378" spans="1:8" x14ac:dyDescent="0.2">
      <c r="A378">
        <v>4016.741</v>
      </c>
      <c r="B378">
        <v>-29.533999999999999</v>
      </c>
      <c r="C378">
        <v>-29.518999999999998</v>
      </c>
      <c r="D378">
        <v>9.4369999999999994</v>
      </c>
      <c r="E378">
        <v>106.477</v>
      </c>
      <c r="F378">
        <v>80</v>
      </c>
      <c r="G378">
        <v>62.764000000000003</v>
      </c>
      <c r="H378">
        <v>2.0790000000000002</v>
      </c>
    </row>
    <row r="379" spans="1:8" x14ac:dyDescent="0.2">
      <c r="A379">
        <v>4017.364</v>
      </c>
      <c r="B379">
        <v>-29.591999999999999</v>
      </c>
      <c r="C379">
        <v>-29.576000000000001</v>
      </c>
      <c r="D379">
        <v>9.1449999999999996</v>
      </c>
      <c r="E379">
        <v>104.718</v>
      </c>
      <c r="F379">
        <v>80</v>
      </c>
      <c r="G379">
        <v>63.284999999999997</v>
      </c>
      <c r="H379">
        <v>2.0317000000000003</v>
      </c>
    </row>
    <row r="380" spans="1:8" x14ac:dyDescent="0.2">
      <c r="A380">
        <v>4017.99</v>
      </c>
      <c r="B380">
        <v>-29.646999999999998</v>
      </c>
      <c r="C380">
        <v>-29.63</v>
      </c>
      <c r="D380">
        <v>8.6669999999999998</v>
      </c>
      <c r="E380">
        <v>92.536000000000001</v>
      </c>
      <c r="F380">
        <v>80</v>
      </c>
      <c r="G380">
        <v>64.650000000000006</v>
      </c>
      <c r="H380">
        <v>1.7259</v>
      </c>
    </row>
    <row r="381" spans="1:8" x14ac:dyDescent="0.2">
      <c r="A381">
        <v>4018.9229999999998</v>
      </c>
      <c r="B381">
        <v>-29.721</v>
      </c>
      <c r="C381">
        <v>-29.702999999999999</v>
      </c>
      <c r="D381">
        <v>7.8079999999999998</v>
      </c>
      <c r="E381">
        <v>80.622</v>
      </c>
      <c r="F381">
        <v>80</v>
      </c>
      <c r="G381">
        <v>64.807000000000002</v>
      </c>
      <c r="H381">
        <v>1.4520000000000002</v>
      </c>
    </row>
    <row r="382" spans="1:8" x14ac:dyDescent="0.2">
      <c r="A382">
        <v>4019.8539999999998</v>
      </c>
      <c r="B382">
        <v>-29.795999999999999</v>
      </c>
      <c r="C382">
        <v>-29.777999999999999</v>
      </c>
      <c r="D382">
        <v>8.0050000000000008</v>
      </c>
      <c r="E382">
        <v>89.814999999999998</v>
      </c>
      <c r="F382">
        <v>80</v>
      </c>
      <c r="G382">
        <v>63.055999999999997</v>
      </c>
      <c r="H382">
        <v>1.6598999999999999</v>
      </c>
    </row>
    <row r="383" spans="1:8" x14ac:dyDescent="0.2">
      <c r="A383">
        <v>4020.4740000000002</v>
      </c>
      <c r="B383">
        <v>-29.853000000000002</v>
      </c>
      <c r="C383">
        <v>-29.834</v>
      </c>
      <c r="D383">
        <v>9.0269999999999992</v>
      </c>
      <c r="E383">
        <v>100.15600000000001</v>
      </c>
      <c r="F383">
        <v>80</v>
      </c>
      <c r="G383">
        <v>62.497</v>
      </c>
      <c r="H383">
        <v>1.9096000000000002</v>
      </c>
    </row>
    <row r="384" spans="1:8" x14ac:dyDescent="0.2">
      <c r="A384">
        <v>4021.1030000000001</v>
      </c>
      <c r="B384">
        <v>-29.911999999999999</v>
      </c>
      <c r="C384">
        <v>-29.891999999999999</v>
      </c>
      <c r="D384">
        <v>9.3230000000000004</v>
      </c>
      <c r="E384">
        <v>103.539</v>
      </c>
      <c r="F384">
        <v>80</v>
      </c>
      <c r="G384">
        <v>63.088999999999999</v>
      </c>
      <c r="H384">
        <v>1.9954000000000003</v>
      </c>
    </row>
    <row r="385" spans="1:8" x14ac:dyDescent="0.2">
      <c r="A385">
        <v>4021.7240000000002</v>
      </c>
      <c r="B385">
        <v>-29.972999999999999</v>
      </c>
      <c r="C385">
        <v>-29.952999999999999</v>
      </c>
      <c r="D385">
        <v>9.673</v>
      </c>
      <c r="E385">
        <v>99.37</v>
      </c>
      <c r="F385">
        <v>80</v>
      </c>
      <c r="G385">
        <v>63.747</v>
      </c>
      <c r="H385">
        <v>1.8887000000000003</v>
      </c>
    </row>
    <row r="386" spans="1:8" x14ac:dyDescent="0.2">
      <c r="A386">
        <v>4022.346</v>
      </c>
      <c r="B386">
        <v>-30.033999999999999</v>
      </c>
      <c r="C386">
        <v>-30.012</v>
      </c>
      <c r="D386">
        <v>9.5860000000000003</v>
      </c>
      <c r="E386">
        <v>88.929000000000002</v>
      </c>
      <c r="F386">
        <v>80</v>
      </c>
      <c r="G386">
        <v>64.569000000000003</v>
      </c>
      <c r="H386">
        <v>1.6357000000000002</v>
      </c>
    </row>
    <row r="387" spans="1:8" x14ac:dyDescent="0.2">
      <c r="A387">
        <v>4022.9690000000001</v>
      </c>
      <c r="B387">
        <v>-30.088999999999999</v>
      </c>
      <c r="C387">
        <v>-30.067</v>
      </c>
      <c r="D387">
        <v>8.8260000000000005</v>
      </c>
      <c r="E387">
        <v>84.841999999999999</v>
      </c>
      <c r="F387">
        <v>80</v>
      </c>
      <c r="G387">
        <v>64.322000000000003</v>
      </c>
      <c r="H387">
        <v>1.5422</v>
      </c>
    </row>
    <row r="388" spans="1:8" x14ac:dyDescent="0.2">
      <c r="A388">
        <v>4023.5920000000001</v>
      </c>
      <c r="B388">
        <v>-30.145</v>
      </c>
      <c r="C388">
        <v>-30.122</v>
      </c>
      <c r="D388">
        <v>8.7639999999999993</v>
      </c>
      <c r="E388">
        <v>85.606999999999999</v>
      </c>
      <c r="F388">
        <v>80</v>
      </c>
      <c r="G388">
        <v>63.917000000000002</v>
      </c>
      <c r="H388">
        <v>1.5587000000000002</v>
      </c>
    </row>
    <row r="389" spans="1:8" x14ac:dyDescent="0.2">
      <c r="A389">
        <v>4024.2139999999999</v>
      </c>
      <c r="B389">
        <v>-30.201000000000001</v>
      </c>
      <c r="C389">
        <v>-30.177</v>
      </c>
      <c r="D389">
        <v>8.9309999999999992</v>
      </c>
      <c r="E389">
        <v>88.19</v>
      </c>
      <c r="F389">
        <v>80</v>
      </c>
      <c r="G389">
        <v>63.829000000000001</v>
      </c>
      <c r="H389">
        <v>1.617</v>
      </c>
    </row>
    <row r="390" spans="1:8" x14ac:dyDescent="0.2">
      <c r="A390">
        <v>4024.8389999999999</v>
      </c>
      <c r="B390">
        <v>-30.263000000000002</v>
      </c>
      <c r="C390">
        <v>-30.239000000000001</v>
      </c>
      <c r="D390">
        <v>9.827</v>
      </c>
      <c r="E390">
        <v>87.421999999999997</v>
      </c>
      <c r="F390">
        <v>80</v>
      </c>
      <c r="G390">
        <v>64.516999999999996</v>
      </c>
      <c r="H390">
        <v>1.5983000000000003</v>
      </c>
    </row>
    <row r="391" spans="1:8" x14ac:dyDescent="0.2">
      <c r="A391">
        <v>4025.462</v>
      </c>
      <c r="B391">
        <v>-30.327999999999999</v>
      </c>
      <c r="C391">
        <v>-30.303000000000001</v>
      </c>
      <c r="D391">
        <v>10.266</v>
      </c>
      <c r="E391">
        <v>80.162000000000006</v>
      </c>
      <c r="F391">
        <v>80</v>
      </c>
      <c r="G391">
        <v>64.602000000000004</v>
      </c>
      <c r="H391">
        <v>1.4355</v>
      </c>
    </row>
    <row r="392" spans="1:8" x14ac:dyDescent="0.2">
      <c r="A392">
        <v>4026.0859999999998</v>
      </c>
      <c r="B392">
        <v>-30.39</v>
      </c>
      <c r="C392">
        <v>-30.364000000000001</v>
      </c>
      <c r="D392">
        <v>9.86</v>
      </c>
      <c r="E392">
        <v>78.739999999999995</v>
      </c>
      <c r="F392">
        <v>80</v>
      </c>
      <c r="G392">
        <v>64.685000000000002</v>
      </c>
      <c r="H392">
        <v>1.4036000000000002</v>
      </c>
    </row>
    <row r="393" spans="1:8" x14ac:dyDescent="0.2">
      <c r="A393">
        <v>4026.71</v>
      </c>
      <c r="B393">
        <v>-30.443000000000001</v>
      </c>
      <c r="C393">
        <v>-30.416</v>
      </c>
      <c r="D393">
        <v>8.3149999999999995</v>
      </c>
      <c r="E393">
        <v>77.340999999999994</v>
      </c>
      <c r="F393">
        <v>80</v>
      </c>
      <c r="G393">
        <v>64.843999999999994</v>
      </c>
      <c r="H393">
        <v>1.3728</v>
      </c>
    </row>
    <row r="394" spans="1:8" x14ac:dyDescent="0.2">
      <c r="A394">
        <v>4027.645</v>
      </c>
      <c r="B394">
        <v>-30.510999999999999</v>
      </c>
      <c r="C394">
        <v>-30.484000000000002</v>
      </c>
      <c r="D394">
        <v>7.2210000000000001</v>
      </c>
      <c r="E394">
        <v>75.641000000000005</v>
      </c>
      <c r="F394">
        <v>80</v>
      </c>
      <c r="G394">
        <v>64.513999999999996</v>
      </c>
      <c r="H394">
        <v>1.3354000000000001</v>
      </c>
    </row>
    <row r="395" spans="1:8" x14ac:dyDescent="0.2">
      <c r="A395">
        <v>4028.2689999999998</v>
      </c>
      <c r="B395">
        <v>-30.562000000000001</v>
      </c>
      <c r="C395">
        <v>-30.533999999999999</v>
      </c>
      <c r="D395">
        <v>8.0139999999999993</v>
      </c>
      <c r="E395">
        <v>86.427000000000007</v>
      </c>
      <c r="F395">
        <v>80</v>
      </c>
      <c r="G395">
        <v>63.268999999999998</v>
      </c>
      <c r="H395">
        <v>1.5719000000000001</v>
      </c>
    </row>
    <row r="396" spans="1:8" x14ac:dyDescent="0.2">
      <c r="A396">
        <v>4028.8939999999998</v>
      </c>
      <c r="B396">
        <v>-30.619</v>
      </c>
      <c r="C396">
        <v>-30.59</v>
      </c>
      <c r="D396">
        <v>9.0009999999999994</v>
      </c>
      <c r="E396">
        <v>94.197999999999993</v>
      </c>
      <c r="F396">
        <v>80</v>
      </c>
      <c r="G396">
        <v>63.305</v>
      </c>
      <c r="H396">
        <v>1.7523000000000002</v>
      </c>
    </row>
    <row r="397" spans="1:8" x14ac:dyDescent="0.2">
      <c r="A397">
        <v>4029.5169999999998</v>
      </c>
      <c r="B397">
        <v>-30.672999999999998</v>
      </c>
      <c r="C397">
        <v>-30.643000000000001</v>
      </c>
      <c r="D397">
        <v>8.6120000000000001</v>
      </c>
      <c r="E397">
        <v>94.9</v>
      </c>
      <c r="F397">
        <v>80</v>
      </c>
      <c r="G397">
        <v>63.442999999999998</v>
      </c>
      <c r="H397">
        <v>1.7677</v>
      </c>
    </row>
    <row r="398" spans="1:8" x14ac:dyDescent="0.2">
      <c r="A398">
        <v>4030.1390000000001</v>
      </c>
      <c r="B398">
        <v>-30.724</v>
      </c>
      <c r="C398">
        <v>-30.693999999999999</v>
      </c>
      <c r="D398">
        <v>8.0519999999999996</v>
      </c>
      <c r="E398">
        <v>92.185000000000002</v>
      </c>
      <c r="F398">
        <v>80</v>
      </c>
      <c r="G398">
        <v>64.206999999999994</v>
      </c>
      <c r="H398">
        <v>1.7028000000000001</v>
      </c>
    </row>
    <row r="399" spans="1:8" x14ac:dyDescent="0.2">
      <c r="A399">
        <v>4030.7649999999999</v>
      </c>
      <c r="B399">
        <v>-30.776</v>
      </c>
      <c r="C399">
        <v>-30.744</v>
      </c>
      <c r="D399">
        <v>8.1020000000000003</v>
      </c>
      <c r="E399">
        <v>83.19</v>
      </c>
      <c r="F399">
        <v>80</v>
      </c>
      <c r="G399">
        <v>64.98</v>
      </c>
      <c r="H399">
        <v>1.4960000000000002</v>
      </c>
    </row>
    <row r="400" spans="1:8" x14ac:dyDescent="0.2">
      <c r="A400">
        <v>4031.3890000000001</v>
      </c>
      <c r="B400">
        <v>-30.831</v>
      </c>
      <c r="C400">
        <v>-30.797999999999998</v>
      </c>
      <c r="D400">
        <v>8.6839999999999993</v>
      </c>
      <c r="E400">
        <v>70.652000000000001</v>
      </c>
      <c r="F400">
        <v>80</v>
      </c>
      <c r="G400">
        <v>65.984999999999999</v>
      </c>
      <c r="H400">
        <v>1.2287000000000001</v>
      </c>
    </row>
    <row r="401" spans="1:8" x14ac:dyDescent="0.2">
      <c r="A401">
        <v>4032.011</v>
      </c>
      <c r="B401">
        <v>-30.890999999999998</v>
      </c>
      <c r="C401">
        <v>-30.858000000000001</v>
      </c>
      <c r="D401">
        <v>9.5359999999999996</v>
      </c>
      <c r="E401">
        <v>65.063999999999993</v>
      </c>
      <c r="F401">
        <v>80</v>
      </c>
      <c r="G401">
        <v>63.997999999999998</v>
      </c>
      <c r="H401">
        <v>1.1154000000000002</v>
      </c>
    </row>
    <row r="402" spans="1:8" x14ac:dyDescent="0.2">
      <c r="A402">
        <v>4032.6320000000001</v>
      </c>
      <c r="B402">
        <v>-30.954000000000001</v>
      </c>
      <c r="C402">
        <v>-30.920999999999999</v>
      </c>
      <c r="D402">
        <v>10.103</v>
      </c>
      <c r="E402">
        <v>89.126000000000005</v>
      </c>
      <c r="F402">
        <v>80</v>
      </c>
      <c r="G402">
        <v>62.625999999999998</v>
      </c>
      <c r="H402">
        <v>1.6280000000000001</v>
      </c>
    </row>
    <row r="403" spans="1:8" x14ac:dyDescent="0.2">
      <c r="A403">
        <v>4033.2559999999999</v>
      </c>
      <c r="B403">
        <v>-31.016999999999999</v>
      </c>
      <c r="C403">
        <v>-30.983000000000001</v>
      </c>
      <c r="D403">
        <v>9.9909999999999997</v>
      </c>
      <c r="E403">
        <v>87.977999999999994</v>
      </c>
      <c r="F403">
        <v>80</v>
      </c>
      <c r="G403">
        <v>64.623000000000005</v>
      </c>
      <c r="H403">
        <v>1.6016000000000001</v>
      </c>
    </row>
    <row r="404" spans="1:8" x14ac:dyDescent="0.2">
      <c r="A404">
        <v>4033.877</v>
      </c>
      <c r="B404">
        <v>-31.077999999999999</v>
      </c>
      <c r="C404">
        <v>-31.042999999999999</v>
      </c>
      <c r="D404">
        <v>9.6300000000000008</v>
      </c>
      <c r="E404">
        <v>65.593999999999994</v>
      </c>
      <c r="F404">
        <v>80</v>
      </c>
      <c r="G404">
        <v>67.096999999999994</v>
      </c>
      <c r="H404">
        <v>1.1242000000000001</v>
      </c>
    </row>
    <row r="405" spans="1:8" x14ac:dyDescent="0.2">
      <c r="A405">
        <v>4034.5030000000002</v>
      </c>
      <c r="B405">
        <v>-31.137</v>
      </c>
      <c r="C405">
        <v>-31.100999999999999</v>
      </c>
      <c r="D405">
        <v>9.3559999999999999</v>
      </c>
      <c r="E405">
        <v>46.201999999999998</v>
      </c>
      <c r="F405">
        <v>80</v>
      </c>
      <c r="G405">
        <v>67.034999999999997</v>
      </c>
      <c r="H405">
        <v>0.75790000000000002</v>
      </c>
    </row>
    <row r="406" spans="1:8" x14ac:dyDescent="0.2">
      <c r="A406">
        <v>4035.1280000000002</v>
      </c>
      <c r="B406">
        <v>-31.196000000000002</v>
      </c>
      <c r="C406">
        <v>-31.158999999999999</v>
      </c>
      <c r="D406">
        <v>9.2590000000000003</v>
      </c>
      <c r="E406">
        <v>43.555999999999997</v>
      </c>
      <c r="F406">
        <v>80</v>
      </c>
      <c r="G406">
        <v>66.233999999999995</v>
      </c>
      <c r="H406">
        <v>0.70950000000000013</v>
      </c>
    </row>
    <row r="407" spans="1:8" x14ac:dyDescent="0.2">
      <c r="A407">
        <v>4035.752</v>
      </c>
      <c r="B407">
        <v>-31.257999999999999</v>
      </c>
      <c r="C407">
        <v>-31.22</v>
      </c>
      <c r="D407">
        <v>9.7789999999999999</v>
      </c>
      <c r="E407">
        <v>51.776000000000003</v>
      </c>
      <c r="F407">
        <v>80</v>
      </c>
      <c r="G407">
        <v>65.783000000000001</v>
      </c>
      <c r="H407">
        <v>0.8580000000000001</v>
      </c>
    </row>
    <row r="408" spans="1:8" x14ac:dyDescent="0.2">
      <c r="A408">
        <v>4036.3760000000002</v>
      </c>
      <c r="B408">
        <v>-31.318999999999999</v>
      </c>
      <c r="C408">
        <v>-31.28</v>
      </c>
      <c r="D408">
        <v>9.641</v>
      </c>
      <c r="E408">
        <v>60.348999999999997</v>
      </c>
      <c r="F408">
        <v>80</v>
      </c>
      <c r="G408">
        <v>65.346000000000004</v>
      </c>
      <c r="H408">
        <v>1.0197000000000001</v>
      </c>
    </row>
    <row r="409" spans="1:8" x14ac:dyDescent="0.2">
      <c r="A409">
        <v>4037.002</v>
      </c>
      <c r="B409">
        <v>-31.376000000000001</v>
      </c>
      <c r="C409">
        <v>-31.337</v>
      </c>
      <c r="D409">
        <v>9.0220000000000002</v>
      </c>
      <c r="E409">
        <v>69.376000000000005</v>
      </c>
      <c r="F409">
        <v>80</v>
      </c>
      <c r="G409">
        <v>63.95</v>
      </c>
      <c r="H409">
        <v>1.1979</v>
      </c>
    </row>
    <row r="410" spans="1:8" x14ac:dyDescent="0.2">
      <c r="A410">
        <v>4037.6260000000002</v>
      </c>
      <c r="B410">
        <v>-31.433</v>
      </c>
      <c r="C410">
        <v>-31.393000000000001</v>
      </c>
      <c r="D410">
        <v>8.9450000000000003</v>
      </c>
      <c r="E410">
        <v>80.759</v>
      </c>
      <c r="F410">
        <v>80</v>
      </c>
      <c r="G410">
        <v>63.896000000000001</v>
      </c>
      <c r="H410">
        <v>1.4355</v>
      </c>
    </row>
    <row r="411" spans="1:8" x14ac:dyDescent="0.2">
      <c r="A411">
        <v>4038.248</v>
      </c>
      <c r="B411">
        <v>-31.492000000000001</v>
      </c>
      <c r="C411">
        <v>-31.451000000000001</v>
      </c>
      <c r="D411">
        <v>9.3989999999999991</v>
      </c>
      <c r="E411">
        <v>86.984999999999999</v>
      </c>
      <c r="F411">
        <v>80</v>
      </c>
      <c r="G411">
        <v>63.643999999999998</v>
      </c>
      <c r="H411">
        <v>1.5719000000000001</v>
      </c>
    </row>
    <row r="412" spans="1:8" x14ac:dyDescent="0.2">
      <c r="A412">
        <v>4038.873</v>
      </c>
      <c r="B412">
        <v>-31.553999999999998</v>
      </c>
      <c r="C412">
        <v>-31.512</v>
      </c>
      <c r="D412">
        <v>9.7349999999999994</v>
      </c>
      <c r="E412">
        <v>92.72</v>
      </c>
      <c r="F412">
        <v>80</v>
      </c>
      <c r="G412">
        <v>62.902999999999999</v>
      </c>
      <c r="H412">
        <v>1.7039</v>
      </c>
    </row>
    <row r="413" spans="1:8" x14ac:dyDescent="0.2">
      <c r="A413">
        <v>4039.4960000000001</v>
      </c>
      <c r="B413">
        <v>-31.616</v>
      </c>
      <c r="C413">
        <v>-31.573</v>
      </c>
      <c r="D413">
        <v>9.8670000000000009</v>
      </c>
      <c r="E413">
        <v>102.511</v>
      </c>
      <c r="F413">
        <v>80</v>
      </c>
      <c r="G413">
        <v>62.68</v>
      </c>
      <c r="H413">
        <v>1.9404000000000001</v>
      </c>
    </row>
    <row r="414" spans="1:8" x14ac:dyDescent="0.2">
      <c r="A414">
        <v>4040.12</v>
      </c>
      <c r="B414">
        <v>-31.678000000000001</v>
      </c>
      <c r="C414">
        <v>-31.634</v>
      </c>
      <c r="D414">
        <v>9.7780000000000005</v>
      </c>
      <c r="E414">
        <v>97.302999999999997</v>
      </c>
      <c r="F414">
        <v>80</v>
      </c>
      <c r="G414">
        <v>63.622</v>
      </c>
      <c r="H414">
        <v>1.8106</v>
      </c>
    </row>
    <row r="415" spans="1:8" x14ac:dyDescent="0.2">
      <c r="A415">
        <v>4040.7420000000002</v>
      </c>
      <c r="B415">
        <v>-31.74</v>
      </c>
      <c r="C415">
        <v>-31.696000000000002</v>
      </c>
      <c r="D415">
        <v>9.9619999999999997</v>
      </c>
      <c r="E415">
        <v>99.045000000000002</v>
      </c>
      <c r="F415">
        <v>80</v>
      </c>
      <c r="G415">
        <v>62.707999999999998</v>
      </c>
      <c r="H415">
        <v>1.8524</v>
      </c>
    </row>
    <row r="416" spans="1:8" x14ac:dyDescent="0.2">
      <c r="A416">
        <v>4041.3679999999999</v>
      </c>
      <c r="B416">
        <v>-31.802</v>
      </c>
      <c r="C416">
        <v>-31.757000000000001</v>
      </c>
      <c r="D416">
        <v>9.7200000000000006</v>
      </c>
      <c r="E416">
        <v>100.21599999999999</v>
      </c>
      <c r="F416">
        <v>80</v>
      </c>
      <c r="G416">
        <v>62.883000000000003</v>
      </c>
      <c r="H416">
        <v>1.8799000000000001</v>
      </c>
    </row>
    <row r="417" spans="1:8" x14ac:dyDescent="0.2">
      <c r="A417">
        <v>4041.989</v>
      </c>
      <c r="B417">
        <v>-31.861999999999998</v>
      </c>
      <c r="C417">
        <v>-31.817</v>
      </c>
      <c r="D417">
        <v>9.56</v>
      </c>
      <c r="E417">
        <v>103.917</v>
      </c>
      <c r="F417">
        <v>80</v>
      </c>
      <c r="G417">
        <v>62.485999999999997</v>
      </c>
      <c r="H417">
        <v>1.9712000000000003</v>
      </c>
    </row>
    <row r="418" spans="1:8" x14ac:dyDescent="0.2">
      <c r="A418">
        <v>4042.61</v>
      </c>
      <c r="B418">
        <v>-31.92</v>
      </c>
      <c r="C418">
        <v>-31.873999999999999</v>
      </c>
      <c r="D418">
        <v>9.2040000000000006</v>
      </c>
      <c r="E418">
        <v>118.884</v>
      </c>
      <c r="F418">
        <v>80</v>
      </c>
      <c r="G418">
        <v>59.692999999999998</v>
      </c>
      <c r="H418">
        <v>2.3727</v>
      </c>
    </row>
    <row r="419" spans="1:8" x14ac:dyDescent="0.2">
      <c r="A419">
        <v>4043.2339999999999</v>
      </c>
      <c r="B419">
        <v>-31.981000000000002</v>
      </c>
      <c r="C419">
        <v>-31.934000000000001</v>
      </c>
      <c r="D419">
        <v>9.657</v>
      </c>
      <c r="E419">
        <v>102.363</v>
      </c>
      <c r="F419">
        <v>80</v>
      </c>
      <c r="G419">
        <v>66.789000000000001</v>
      </c>
      <c r="H419">
        <v>1.9305000000000001</v>
      </c>
    </row>
    <row r="420" spans="1:8" x14ac:dyDescent="0.2">
      <c r="A420">
        <v>4043.8539999999998</v>
      </c>
      <c r="B420">
        <v>-32.045999999999999</v>
      </c>
      <c r="C420">
        <v>-31.998000000000001</v>
      </c>
      <c r="D420">
        <v>10.371</v>
      </c>
      <c r="E420">
        <v>50.594000000000001</v>
      </c>
      <c r="F420">
        <v>80</v>
      </c>
      <c r="G420">
        <v>68.388999999999996</v>
      </c>
      <c r="H420">
        <v>0.83160000000000012</v>
      </c>
    </row>
    <row r="421" spans="1:8" x14ac:dyDescent="0.2">
      <c r="A421">
        <v>4044.4749999999999</v>
      </c>
      <c r="B421">
        <v>-32.112000000000002</v>
      </c>
      <c r="C421">
        <v>-32.063000000000002</v>
      </c>
      <c r="D421">
        <v>10.451000000000001</v>
      </c>
      <c r="E421">
        <v>21.396999999999998</v>
      </c>
      <c r="F421">
        <v>80</v>
      </c>
      <c r="G421">
        <v>69.254000000000005</v>
      </c>
      <c r="H421">
        <v>0.3322</v>
      </c>
    </row>
    <row r="422" spans="1:8" x14ac:dyDescent="0.2">
      <c r="A422">
        <v>4045.098</v>
      </c>
      <c r="B422">
        <v>-32.176000000000002</v>
      </c>
      <c r="C422">
        <v>-32.125999999999998</v>
      </c>
      <c r="D422">
        <v>10.147</v>
      </c>
      <c r="E422">
        <v>8.7289999999999992</v>
      </c>
      <c r="F422">
        <v>80</v>
      </c>
      <c r="G422">
        <v>70.334999999999994</v>
      </c>
      <c r="H422">
        <v>0.1331</v>
      </c>
    </row>
    <row r="423" spans="1:8" x14ac:dyDescent="0.2">
      <c r="A423">
        <v>4045.7220000000002</v>
      </c>
      <c r="B423">
        <v>-32.237000000000002</v>
      </c>
      <c r="C423">
        <v>-32.186999999999998</v>
      </c>
      <c r="D423">
        <v>9.6379999999999999</v>
      </c>
      <c r="E423">
        <v>3.75</v>
      </c>
      <c r="F423">
        <v>80</v>
      </c>
      <c r="G423">
        <v>70.215999999999994</v>
      </c>
      <c r="H423">
        <v>5.6100000000000004E-2</v>
      </c>
    </row>
    <row r="424" spans="1:8" x14ac:dyDescent="0.2">
      <c r="A424">
        <v>4046.3429999999998</v>
      </c>
      <c r="B424">
        <v>-32.295000000000002</v>
      </c>
      <c r="C424">
        <v>-32.244</v>
      </c>
      <c r="D424">
        <v>9.1820000000000004</v>
      </c>
      <c r="E424">
        <v>1.8420000000000001</v>
      </c>
      <c r="F424">
        <v>80</v>
      </c>
      <c r="G424">
        <v>69.037000000000006</v>
      </c>
      <c r="H424">
        <v>2.7500000000000004E-2</v>
      </c>
    </row>
    <row r="425" spans="1:8" x14ac:dyDescent="0.2">
      <c r="A425">
        <v>4046.962</v>
      </c>
      <c r="B425">
        <v>-32.350999999999999</v>
      </c>
      <c r="C425">
        <v>-32.298999999999999</v>
      </c>
      <c r="D425">
        <v>8.8960000000000008</v>
      </c>
      <c r="E425">
        <v>1.677</v>
      </c>
      <c r="F425">
        <v>80</v>
      </c>
      <c r="G425">
        <v>67.971999999999994</v>
      </c>
      <c r="H425">
        <v>2.5300000000000003E-2</v>
      </c>
    </row>
    <row r="426" spans="1:8" x14ac:dyDescent="0.2">
      <c r="A426">
        <v>4047.5909999999999</v>
      </c>
      <c r="B426">
        <v>-32.405999999999999</v>
      </c>
      <c r="C426">
        <v>-32.353000000000002</v>
      </c>
      <c r="D426">
        <v>8.6839999999999993</v>
      </c>
      <c r="E426">
        <v>15.448</v>
      </c>
      <c r="F426">
        <v>80</v>
      </c>
      <c r="G426">
        <v>67.31</v>
      </c>
      <c r="H426">
        <v>0.23760000000000001</v>
      </c>
    </row>
    <row r="427" spans="1:8" x14ac:dyDescent="0.2">
      <c r="A427">
        <v>4048.2150000000001</v>
      </c>
      <c r="B427">
        <v>-32.460999999999999</v>
      </c>
      <c r="C427">
        <v>-32.408000000000001</v>
      </c>
      <c r="D427">
        <v>8.7579999999999991</v>
      </c>
      <c r="E427">
        <v>42.594999999999999</v>
      </c>
      <c r="F427">
        <v>80</v>
      </c>
      <c r="G427">
        <v>65.405000000000001</v>
      </c>
      <c r="H427">
        <v>0.68640000000000001</v>
      </c>
    </row>
    <row r="428" spans="1:8" x14ac:dyDescent="0.2">
      <c r="A428">
        <v>4048.8359999999998</v>
      </c>
      <c r="B428">
        <v>-32.515999999999998</v>
      </c>
      <c r="C428">
        <v>-32.462000000000003</v>
      </c>
      <c r="D428">
        <v>8.6940000000000008</v>
      </c>
      <c r="E428">
        <v>61.969000000000001</v>
      </c>
      <c r="F428">
        <v>80</v>
      </c>
      <c r="G428">
        <v>64.637</v>
      </c>
      <c r="H428">
        <v>1.0417000000000001</v>
      </c>
    </row>
    <row r="429" spans="1:8" x14ac:dyDescent="0.2">
      <c r="A429">
        <v>4049.4569999999999</v>
      </c>
      <c r="B429">
        <v>-32.569000000000003</v>
      </c>
      <c r="C429">
        <v>-32.514000000000003</v>
      </c>
      <c r="D429">
        <v>8.4120000000000008</v>
      </c>
      <c r="E429">
        <v>88.204999999999998</v>
      </c>
      <c r="F429">
        <v>80</v>
      </c>
      <c r="G429">
        <v>62.276000000000003</v>
      </c>
      <c r="H429">
        <v>1.5862000000000001</v>
      </c>
    </row>
    <row r="430" spans="1:8" x14ac:dyDescent="0.2">
      <c r="A430">
        <v>4050.076</v>
      </c>
      <c r="B430">
        <v>-32.622</v>
      </c>
      <c r="C430">
        <v>-32.566000000000003</v>
      </c>
      <c r="D430">
        <v>8.44</v>
      </c>
      <c r="E430">
        <v>107.066</v>
      </c>
      <c r="F430">
        <v>80</v>
      </c>
      <c r="G430">
        <v>61.350999999999999</v>
      </c>
      <c r="H430">
        <v>2.0394000000000001</v>
      </c>
    </row>
    <row r="431" spans="1:8" x14ac:dyDescent="0.2">
      <c r="A431">
        <v>4050.6990000000001</v>
      </c>
      <c r="B431">
        <v>-32.676000000000002</v>
      </c>
      <c r="C431">
        <v>-32.619999999999997</v>
      </c>
      <c r="D431">
        <v>8.6229999999999993</v>
      </c>
      <c r="E431">
        <v>118.29</v>
      </c>
      <c r="F431">
        <v>80</v>
      </c>
      <c r="G431">
        <v>60.357999999999997</v>
      </c>
      <c r="H431">
        <v>2.3397000000000001</v>
      </c>
    </row>
    <row r="432" spans="1:8" x14ac:dyDescent="0.2">
      <c r="A432">
        <v>4051.3240000000001</v>
      </c>
      <c r="B432">
        <v>-32.734999999999999</v>
      </c>
      <c r="C432">
        <v>-32.677999999999997</v>
      </c>
      <c r="D432">
        <v>9.234</v>
      </c>
      <c r="E432">
        <v>127.419</v>
      </c>
      <c r="F432">
        <v>80</v>
      </c>
      <c r="G432">
        <v>60.15</v>
      </c>
      <c r="H432">
        <v>2.6059000000000005</v>
      </c>
    </row>
    <row r="433" spans="1:8" x14ac:dyDescent="0.2">
      <c r="A433">
        <v>4051.944</v>
      </c>
      <c r="B433">
        <v>-32.795999999999999</v>
      </c>
      <c r="C433">
        <v>-32.738</v>
      </c>
      <c r="D433">
        <v>9.7089999999999996</v>
      </c>
      <c r="E433">
        <v>125.663</v>
      </c>
      <c r="F433">
        <v>80</v>
      </c>
      <c r="G433">
        <v>61.345999999999997</v>
      </c>
      <c r="H433">
        <v>2.5508999999999999</v>
      </c>
    </row>
    <row r="434" spans="1:8" x14ac:dyDescent="0.2">
      <c r="A434">
        <v>4052.5659999999998</v>
      </c>
      <c r="B434">
        <v>-32.856000000000002</v>
      </c>
      <c r="C434">
        <v>-32.796999999999997</v>
      </c>
      <c r="D434">
        <v>9.4559999999999995</v>
      </c>
      <c r="E434">
        <v>122.92</v>
      </c>
      <c r="F434">
        <v>80</v>
      </c>
      <c r="G434">
        <v>61.271999999999998</v>
      </c>
      <c r="H434">
        <v>2.4684000000000004</v>
      </c>
    </row>
    <row r="435" spans="1:8" x14ac:dyDescent="0.2">
      <c r="A435">
        <v>4053.1880000000001</v>
      </c>
      <c r="B435">
        <v>-32.914000000000001</v>
      </c>
      <c r="C435">
        <v>-32.853999999999999</v>
      </c>
      <c r="D435">
        <v>9.1980000000000004</v>
      </c>
      <c r="E435">
        <v>118.169</v>
      </c>
      <c r="F435">
        <v>80</v>
      </c>
      <c r="G435">
        <v>62.023000000000003</v>
      </c>
      <c r="H435">
        <v>2.3320000000000003</v>
      </c>
    </row>
    <row r="436" spans="1:8" x14ac:dyDescent="0.2">
      <c r="A436">
        <v>4053.8090000000002</v>
      </c>
      <c r="B436">
        <v>-32.97</v>
      </c>
      <c r="C436">
        <v>-32.909999999999997</v>
      </c>
      <c r="D436">
        <v>8.9830000000000005</v>
      </c>
      <c r="E436">
        <v>114.08499999999999</v>
      </c>
      <c r="F436">
        <v>80</v>
      </c>
      <c r="G436">
        <v>61.933</v>
      </c>
      <c r="H436">
        <v>2.2176</v>
      </c>
    </row>
    <row r="437" spans="1:8" x14ac:dyDescent="0.2">
      <c r="A437">
        <v>4054.4290000000001</v>
      </c>
      <c r="B437">
        <v>-33.029000000000003</v>
      </c>
      <c r="C437">
        <v>-32.968000000000004</v>
      </c>
      <c r="D437">
        <v>9.4420000000000002</v>
      </c>
      <c r="E437">
        <v>112.675</v>
      </c>
      <c r="F437">
        <v>80</v>
      </c>
      <c r="G437">
        <v>61.954000000000001</v>
      </c>
      <c r="H437">
        <v>2.1791000000000005</v>
      </c>
    </row>
    <row r="438" spans="1:8" x14ac:dyDescent="0.2">
      <c r="A438">
        <v>4055.05</v>
      </c>
      <c r="B438">
        <v>-33.094000000000001</v>
      </c>
      <c r="C438">
        <v>-33.031999999999996</v>
      </c>
      <c r="D438">
        <v>10.304</v>
      </c>
      <c r="E438">
        <v>117.274</v>
      </c>
      <c r="F438">
        <v>80</v>
      </c>
      <c r="G438">
        <v>61.155999999999999</v>
      </c>
      <c r="H438">
        <v>2.3033999999999999</v>
      </c>
    </row>
    <row r="439" spans="1:8" x14ac:dyDescent="0.2">
      <c r="A439">
        <v>4055.6729999999998</v>
      </c>
      <c r="B439">
        <v>-33.162999999999997</v>
      </c>
      <c r="C439">
        <v>-33.1</v>
      </c>
      <c r="D439">
        <v>10.93</v>
      </c>
      <c r="E439">
        <v>108.676</v>
      </c>
      <c r="F439">
        <v>80</v>
      </c>
      <c r="G439">
        <v>64.855000000000004</v>
      </c>
      <c r="H439">
        <v>2.0713000000000004</v>
      </c>
    </row>
    <row r="440" spans="1:8" x14ac:dyDescent="0.2">
      <c r="A440">
        <v>4056.2950000000001</v>
      </c>
      <c r="B440">
        <v>-33.225000000000001</v>
      </c>
      <c r="C440">
        <v>-33.161000000000001</v>
      </c>
      <c r="D440">
        <v>9.76</v>
      </c>
      <c r="E440">
        <v>64.936000000000007</v>
      </c>
      <c r="F440">
        <v>80</v>
      </c>
      <c r="G440">
        <v>67.525999999999996</v>
      </c>
      <c r="H440">
        <v>1.0934000000000001</v>
      </c>
    </row>
    <row r="441" spans="1:8" x14ac:dyDescent="0.2">
      <c r="A441">
        <v>4057.2280000000001</v>
      </c>
      <c r="B441">
        <v>-33.296999999999997</v>
      </c>
      <c r="C441">
        <v>-33.231999999999999</v>
      </c>
      <c r="D441">
        <v>7.6260000000000003</v>
      </c>
      <c r="E441">
        <v>33.386000000000003</v>
      </c>
      <c r="F441">
        <v>80</v>
      </c>
      <c r="G441">
        <v>67.194000000000003</v>
      </c>
      <c r="H441">
        <v>0.52580000000000005</v>
      </c>
    </row>
    <row r="442" spans="1:8" x14ac:dyDescent="0.2">
      <c r="A442">
        <v>4058.1610000000001</v>
      </c>
      <c r="B442">
        <v>-33.362000000000002</v>
      </c>
      <c r="C442">
        <v>-33.295999999999999</v>
      </c>
      <c r="D442">
        <v>6.84</v>
      </c>
      <c r="E442">
        <v>78.8</v>
      </c>
      <c r="F442">
        <v>80</v>
      </c>
      <c r="G442">
        <v>61.57</v>
      </c>
      <c r="H442">
        <v>1.3717000000000001</v>
      </c>
    </row>
    <row r="443" spans="1:8" x14ac:dyDescent="0.2">
      <c r="A443">
        <v>4059.0940000000001</v>
      </c>
      <c r="B443">
        <v>-33.417000000000002</v>
      </c>
      <c r="C443">
        <v>-33.35</v>
      </c>
      <c r="D443">
        <v>5.82</v>
      </c>
      <c r="E443">
        <v>63.173000000000002</v>
      </c>
      <c r="F443">
        <v>80</v>
      </c>
      <c r="G443">
        <v>67.691000000000003</v>
      </c>
      <c r="H443">
        <v>1.0571000000000002</v>
      </c>
    </row>
    <row r="444" spans="1:8" x14ac:dyDescent="0.2">
      <c r="A444">
        <v>4060.03</v>
      </c>
      <c r="B444">
        <v>-33.466999999999999</v>
      </c>
      <c r="C444">
        <v>-33.4</v>
      </c>
      <c r="D444">
        <v>5.3010000000000002</v>
      </c>
      <c r="E444">
        <v>70.912999999999997</v>
      </c>
      <c r="F444">
        <v>80</v>
      </c>
      <c r="G444">
        <v>61.118000000000002</v>
      </c>
      <c r="H444">
        <v>1.2089000000000001</v>
      </c>
    </row>
    <row r="445" spans="1:8" x14ac:dyDescent="0.2">
      <c r="A445">
        <v>5064.3450000000003</v>
      </c>
      <c r="B445">
        <v>-33.451000000000001</v>
      </c>
      <c r="C445">
        <v>-33.450000000000003</v>
      </c>
      <c r="D445">
        <v>0</v>
      </c>
      <c r="E445">
        <v>54.012</v>
      </c>
      <c r="F445">
        <v>80</v>
      </c>
      <c r="G445">
        <v>63.529000000000003</v>
      </c>
      <c r="H445">
        <v>0.88440000000000007</v>
      </c>
    </row>
    <row r="446" spans="1:8" x14ac:dyDescent="0.2">
      <c r="A446">
        <v>5065.2780000000002</v>
      </c>
      <c r="B446">
        <v>-33.524000000000001</v>
      </c>
      <c r="C446">
        <v>-33.521000000000001</v>
      </c>
      <c r="D446">
        <v>7.6550000000000002</v>
      </c>
      <c r="E446">
        <v>96.804000000000002</v>
      </c>
      <c r="F446">
        <v>80</v>
      </c>
      <c r="G446">
        <v>62.411000000000001</v>
      </c>
      <c r="H446">
        <v>1.7710000000000004</v>
      </c>
    </row>
    <row r="447" spans="1:8" x14ac:dyDescent="0.2">
      <c r="A447">
        <v>5065.9009999999998</v>
      </c>
      <c r="B447">
        <v>-33.584000000000003</v>
      </c>
      <c r="C447">
        <v>-33.58</v>
      </c>
      <c r="D447">
        <v>9.4290000000000003</v>
      </c>
      <c r="E447">
        <v>106.437</v>
      </c>
      <c r="F447">
        <v>80</v>
      </c>
      <c r="G447">
        <v>62.311</v>
      </c>
      <c r="H447">
        <v>2.0053000000000001</v>
      </c>
    </row>
    <row r="448" spans="1:8" x14ac:dyDescent="0.2">
      <c r="A448">
        <v>5066.5259999999998</v>
      </c>
      <c r="B448">
        <v>-33.646999999999998</v>
      </c>
      <c r="C448">
        <v>-33.642000000000003</v>
      </c>
      <c r="D448">
        <v>9.9350000000000005</v>
      </c>
      <c r="E448">
        <v>109.155</v>
      </c>
      <c r="F448">
        <v>80</v>
      </c>
      <c r="G448">
        <v>62.207000000000001</v>
      </c>
      <c r="H448">
        <v>2.0735000000000001</v>
      </c>
    </row>
    <row r="449" spans="1:8" x14ac:dyDescent="0.2">
      <c r="A449">
        <v>5067.1480000000001</v>
      </c>
      <c r="B449">
        <v>-33.712000000000003</v>
      </c>
      <c r="C449">
        <v>-33.706000000000003</v>
      </c>
      <c r="D449">
        <v>10.233000000000001</v>
      </c>
      <c r="E449">
        <v>109.999</v>
      </c>
      <c r="F449">
        <v>80</v>
      </c>
      <c r="G449">
        <v>62.414999999999999</v>
      </c>
      <c r="H449">
        <v>2.0944000000000003</v>
      </c>
    </row>
    <row r="450" spans="1:8" x14ac:dyDescent="0.2">
      <c r="A450">
        <v>5067.7690000000002</v>
      </c>
      <c r="B450">
        <v>-33.78</v>
      </c>
      <c r="C450">
        <v>-33.773000000000003</v>
      </c>
      <c r="D450">
        <v>10.744999999999999</v>
      </c>
      <c r="E450">
        <v>109.277</v>
      </c>
      <c r="F450">
        <v>80</v>
      </c>
      <c r="G450">
        <v>62.514000000000003</v>
      </c>
      <c r="H450">
        <v>2.0746000000000002</v>
      </c>
    </row>
    <row r="451" spans="1:8" x14ac:dyDescent="0.2">
      <c r="A451">
        <v>5068.393</v>
      </c>
      <c r="B451">
        <v>-33.85</v>
      </c>
      <c r="C451">
        <v>-33.841000000000001</v>
      </c>
      <c r="D451">
        <v>10.878</v>
      </c>
      <c r="E451">
        <v>107.52200000000001</v>
      </c>
      <c r="F451">
        <v>80</v>
      </c>
      <c r="G451">
        <v>62.694000000000003</v>
      </c>
      <c r="H451">
        <v>2.0284000000000004</v>
      </c>
    </row>
    <row r="452" spans="1:8" x14ac:dyDescent="0.2">
      <c r="A452">
        <v>5069.0129999999999</v>
      </c>
      <c r="B452">
        <v>-33.920999999999999</v>
      </c>
      <c r="C452">
        <v>-33.909999999999997</v>
      </c>
      <c r="D452">
        <v>11.207000000000001</v>
      </c>
      <c r="E452">
        <v>104.15900000000001</v>
      </c>
      <c r="F452">
        <v>80</v>
      </c>
      <c r="G452">
        <v>63.268999999999998</v>
      </c>
      <c r="H452">
        <v>1.9426000000000001</v>
      </c>
    </row>
    <row r="453" spans="1:8" x14ac:dyDescent="0.2">
      <c r="A453">
        <v>5069.6310000000003</v>
      </c>
      <c r="B453">
        <v>-33.996000000000002</v>
      </c>
      <c r="C453">
        <v>-33.984000000000002</v>
      </c>
      <c r="D453">
        <v>11.944000000000001</v>
      </c>
      <c r="E453">
        <v>90.617000000000004</v>
      </c>
      <c r="F453">
        <v>80</v>
      </c>
      <c r="G453">
        <v>65.024000000000001</v>
      </c>
      <c r="H453">
        <v>1.6214000000000002</v>
      </c>
    </row>
    <row r="454" spans="1:8" x14ac:dyDescent="0.2">
      <c r="A454">
        <v>5070.2520000000004</v>
      </c>
      <c r="B454">
        <v>-34.078000000000003</v>
      </c>
      <c r="C454">
        <v>-34.064</v>
      </c>
      <c r="D454">
        <v>12.840999999999999</v>
      </c>
      <c r="E454">
        <v>75.018000000000001</v>
      </c>
      <c r="F454">
        <v>80</v>
      </c>
      <c r="G454">
        <v>64.608000000000004</v>
      </c>
      <c r="H454">
        <v>1.2859</v>
      </c>
    </row>
    <row r="455" spans="1:8" x14ac:dyDescent="0.2">
      <c r="A455">
        <v>5070.8739999999998</v>
      </c>
      <c r="B455">
        <v>-34.158999999999999</v>
      </c>
      <c r="C455">
        <v>-34.143000000000001</v>
      </c>
      <c r="D455">
        <v>12.76</v>
      </c>
      <c r="E455">
        <v>86.007000000000005</v>
      </c>
      <c r="F455">
        <v>80</v>
      </c>
      <c r="G455">
        <v>63.494</v>
      </c>
      <c r="H455">
        <v>1.5169000000000001</v>
      </c>
    </row>
    <row r="456" spans="1:8" x14ac:dyDescent="0.2">
      <c r="A456">
        <v>5071.4979999999996</v>
      </c>
      <c r="B456">
        <v>-34.226999999999997</v>
      </c>
      <c r="C456">
        <v>-34.21</v>
      </c>
      <c r="D456">
        <v>10.811999999999999</v>
      </c>
      <c r="E456">
        <v>82.412000000000006</v>
      </c>
      <c r="F456">
        <v>80</v>
      </c>
      <c r="G456">
        <v>65.233999999999995</v>
      </c>
      <c r="H456">
        <v>1.4388000000000001</v>
      </c>
    </row>
    <row r="457" spans="1:8" x14ac:dyDescent="0.2">
      <c r="A457">
        <v>5072.1229999999996</v>
      </c>
      <c r="B457">
        <v>-34.289000000000001</v>
      </c>
      <c r="C457">
        <v>-34.271000000000001</v>
      </c>
      <c r="D457">
        <v>9.6969999999999992</v>
      </c>
      <c r="E457">
        <v>67.61</v>
      </c>
      <c r="F457">
        <v>80</v>
      </c>
      <c r="G457">
        <v>66.025000000000006</v>
      </c>
      <c r="H457">
        <v>1.1363000000000001</v>
      </c>
    </row>
    <row r="458" spans="1:8" x14ac:dyDescent="0.2">
      <c r="A458">
        <v>5072.7449999999999</v>
      </c>
      <c r="B458">
        <v>-34.356000000000002</v>
      </c>
      <c r="C458">
        <v>-34.335999999999999</v>
      </c>
      <c r="D458">
        <v>10.442</v>
      </c>
      <c r="E458">
        <v>61.603000000000002</v>
      </c>
      <c r="F458">
        <v>80</v>
      </c>
      <c r="G458">
        <v>65.602000000000004</v>
      </c>
      <c r="H458">
        <v>1.0197000000000001</v>
      </c>
    </row>
    <row r="459" spans="1:8" x14ac:dyDescent="0.2">
      <c r="A459">
        <v>5073.3689999999997</v>
      </c>
      <c r="B459">
        <v>-34.430999999999997</v>
      </c>
      <c r="C459">
        <v>-34.408999999999999</v>
      </c>
      <c r="D459">
        <v>11.776</v>
      </c>
      <c r="E459">
        <v>63.892000000000003</v>
      </c>
      <c r="F459">
        <v>80</v>
      </c>
      <c r="G459">
        <v>64.789000000000001</v>
      </c>
      <c r="H459">
        <v>1.0626</v>
      </c>
    </row>
    <row r="460" spans="1:8" x14ac:dyDescent="0.2">
      <c r="A460">
        <v>5073.9960000000001</v>
      </c>
      <c r="B460">
        <v>-34.506</v>
      </c>
      <c r="C460">
        <v>-34.484000000000002</v>
      </c>
      <c r="D460">
        <v>11.821999999999999</v>
      </c>
      <c r="E460">
        <v>74.256</v>
      </c>
      <c r="F460">
        <v>80</v>
      </c>
      <c r="G460">
        <v>64.468999999999994</v>
      </c>
      <c r="H460">
        <v>1.2661000000000002</v>
      </c>
    </row>
    <row r="461" spans="1:8" x14ac:dyDescent="0.2">
      <c r="A461">
        <v>5074.6170000000002</v>
      </c>
      <c r="B461">
        <v>-34.576999999999998</v>
      </c>
      <c r="C461">
        <v>-34.552999999999997</v>
      </c>
      <c r="D461">
        <v>11.11</v>
      </c>
      <c r="E461">
        <v>77.593999999999994</v>
      </c>
      <c r="F461">
        <v>80</v>
      </c>
      <c r="G461">
        <v>64.634</v>
      </c>
      <c r="H461">
        <v>1.3332000000000002</v>
      </c>
    </row>
    <row r="462" spans="1:8" x14ac:dyDescent="0.2">
      <c r="A462">
        <v>5075.2420000000002</v>
      </c>
      <c r="B462">
        <v>-34.643000000000001</v>
      </c>
      <c r="C462">
        <v>-34.616999999999997</v>
      </c>
      <c r="D462">
        <v>10.353</v>
      </c>
      <c r="E462">
        <v>77.278999999999996</v>
      </c>
      <c r="F462">
        <v>80</v>
      </c>
      <c r="G462">
        <v>64.697000000000003</v>
      </c>
      <c r="H462">
        <v>1.3266</v>
      </c>
    </row>
    <row r="463" spans="1:8" x14ac:dyDescent="0.2">
      <c r="A463">
        <v>5075.8630000000003</v>
      </c>
      <c r="B463">
        <v>-34.709000000000003</v>
      </c>
      <c r="C463">
        <v>-34.682000000000002</v>
      </c>
      <c r="D463">
        <v>10.382999999999999</v>
      </c>
      <c r="E463">
        <v>75.25</v>
      </c>
      <c r="F463">
        <v>80</v>
      </c>
      <c r="G463">
        <v>64.980999999999995</v>
      </c>
      <c r="H463">
        <v>1.2847999999999999</v>
      </c>
    </row>
    <row r="464" spans="1:8" x14ac:dyDescent="0.2">
      <c r="A464">
        <v>5076.4849999999997</v>
      </c>
      <c r="B464">
        <v>-34.774999999999999</v>
      </c>
      <c r="C464">
        <v>-34.746000000000002</v>
      </c>
      <c r="D464">
        <v>10.401</v>
      </c>
      <c r="E464">
        <v>71.748999999999995</v>
      </c>
      <c r="F464">
        <v>80</v>
      </c>
      <c r="G464">
        <v>65.111000000000004</v>
      </c>
      <c r="H464">
        <v>1.2133</v>
      </c>
    </row>
    <row r="465" spans="1:8" x14ac:dyDescent="0.2">
      <c r="A465">
        <v>5077.1080000000002</v>
      </c>
      <c r="B465">
        <v>-34.835999999999999</v>
      </c>
      <c r="C465">
        <v>-34.807000000000002</v>
      </c>
      <c r="D465">
        <v>9.6530000000000005</v>
      </c>
      <c r="E465">
        <v>71.466999999999999</v>
      </c>
      <c r="F465">
        <v>80</v>
      </c>
      <c r="G465">
        <v>64.918000000000006</v>
      </c>
      <c r="H465">
        <v>1.2067000000000001</v>
      </c>
    </row>
    <row r="466" spans="1:8" x14ac:dyDescent="0.2">
      <c r="A466">
        <v>5077.7290000000003</v>
      </c>
      <c r="B466">
        <v>-34.893000000000001</v>
      </c>
      <c r="C466">
        <v>-34.862000000000002</v>
      </c>
      <c r="D466">
        <v>8.8989999999999991</v>
      </c>
      <c r="E466">
        <v>71.97</v>
      </c>
      <c r="F466">
        <v>80</v>
      </c>
      <c r="G466">
        <v>64.882000000000005</v>
      </c>
      <c r="H466">
        <v>1.2166000000000001</v>
      </c>
    </row>
    <row r="467" spans="1:8" x14ac:dyDescent="0.2">
      <c r="A467">
        <v>5078.3540000000003</v>
      </c>
      <c r="B467">
        <v>-34.948999999999998</v>
      </c>
      <c r="C467">
        <v>-34.917000000000002</v>
      </c>
      <c r="D467">
        <v>8.8170000000000002</v>
      </c>
      <c r="E467">
        <v>72.379000000000005</v>
      </c>
      <c r="F467">
        <v>80</v>
      </c>
      <c r="G467">
        <v>64.888000000000005</v>
      </c>
      <c r="H467">
        <v>1.2243000000000002</v>
      </c>
    </row>
    <row r="468" spans="1:8" x14ac:dyDescent="0.2">
      <c r="A468">
        <v>5078.9780000000001</v>
      </c>
      <c r="B468">
        <v>-35.009</v>
      </c>
      <c r="C468">
        <v>-34.975999999999999</v>
      </c>
      <c r="D468">
        <v>9.4380000000000006</v>
      </c>
      <c r="E468">
        <v>70.272000000000006</v>
      </c>
      <c r="F468">
        <v>80</v>
      </c>
      <c r="G468">
        <v>65.156999999999996</v>
      </c>
      <c r="H468">
        <v>1.1814000000000002</v>
      </c>
    </row>
    <row r="469" spans="1:8" x14ac:dyDescent="0.2">
      <c r="A469">
        <v>5079.6030000000001</v>
      </c>
      <c r="B469">
        <v>-35.072000000000003</v>
      </c>
      <c r="C469">
        <v>-35.036999999999999</v>
      </c>
      <c r="D469">
        <v>9.85</v>
      </c>
      <c r="E469">
        <v>67.123999999999995</v>
      </c>
      <c r="F469">
        <v>80</v>
      </c>
      <c r="G469">
        <v>65.304000000000002</v>
      </c>
      <c r="H469">
        <v>1.1198000000000001</v>
      </c>
    </row>
    <row r="470" spans="1:8" x14ac:dyDescent="0.2">
      <c r="A470">
        <v>5080.2259999999997</v>
      </c>
      <c r="B470">
        <v>-35.137</v>
      </c>
      <c r="C470">
        <v>-35.100999999999999</v>
      </c>
      <c r="D470">
        <v>10.265000000000001</v>
      </c>
      <c r="E470">
        <v>62.651000000000003</v>
      </c>
      <c r="F470">
        <v>80</v>
      </c>
      <c r="G470">
        <v>65.819999999999993</v>
      </c>
      <c r="H470">
        <v>1.034</v>
      </c>
    </row>
    <row r="471" spans="1:8" x14ac:dyDescent="0.2">
      <c r="A471">
        <v>5080.8469999999998</v>
      </c>
      <c r="B471">
        <v>-35.198999999999998</v>
      </c>
      <c r="C471">
        <v>-35.161999999999999</v>
      </c>
      <c r="D471">
        <v>9.6999999999999993</v>
      </c>
      <c r="E471">
        <v>55.314999999999998</v>
      </c>
      <c r="F471">
        <v>80</v>
      </c>
      <c r="G471">
        <v>66.378</v>
      </c>
      <c r="H471">
        <v>0.89760000000000006</v>
      </c>
    </row>
    <row r="472" spans="1:8" x14ac:dyDescent="0.2">
      <c r="A472">
        <v>5081.47</v>
      </c>
      <c r="B472">
        <v>-35.255000000000003</v>
      </c>
      <c r="C472">
        <v>-35.216000000000001</v>
      </c>
      <c r="D472">
        <v>8.7940000000000005</v>
      </c>
      <c r="E472">
        <v>48.136000000000003</v>
      </c>
      <c r="F472">
        <v>80</v>
      </c>
      <c r="G472">
        <v>66.736000000000004</v>
      </c>
      <c r="H472">
        <v>0.76890000000000003</v>
      </c>
    </row>
    <row r="473" spans="1:8" x14ac:dyDescent="0.2">
      <c r="A473">
        <v>5082.0919999999996</v>
      </c>
      <c r="B473">
        <v>-35.307000000000002</v>
      </c>
      <c r="C473">
        <v>-35.268000000000001</v>
      </c>
      <c r="D473">
        <v>8.3010000000000002</v>
      </c>
      <c r="E473">
        <v>41.959000000000003</v>
      </c>
      <c r="F473">
        <v>80</v>
      </c>
      <c r="G473">
        <v>66.956999999999994</v>
      </c>
      <c r="H473">
        <v>0.66110000000000002</v>
      </c>
    </row>
    <row r="474" spans="1:8" x14ac:dyDescent="0.2">
      <c r="A474">
        <v>5082.7139999999999</v>
      </c>
      <c r="B474">
        <v>-35.362000000000002</v>
      </c>
      <c r="C474">
        <v>-35.320999999999998</v>
      </c>
      <c r="D474">
        <v>8.5869999999999997</v>
      </c>
      <c r="E474">
        <v>36.959000000000003</v>
      </c>
      <c r="F474">
        <v>80</v>
      </c>
      <c r="G474">
        <v>67.117000000000004</v>
      </c>
      <c r="H474">
        <v>0.57640000000000002</v>
      </c>
    </row>
    <row r="475" spans="1:8" x14ac:dyDescent="0.2">
      <c r="A475">
        <v>5083.3379999999997</v>
      </c>
      <c r="B475">
        <v>-35.417999999999999</v>
      </c>
      <c r="C475">
        <v>-35.375999999999998</v>
      </c>
      <c r="D475">
        <v>8.7560000000000002</v>
      </c>
      <c r="E475">
        <v>33.143999999999998</v>
      </c>
      <c r="F475">
        <v>80</v>
      </c>
      <c r="G475">
        <v>67.28</v>
      </c>
      <c r="H475">
        <v>0.51370000000000005</v>
      </c>
    </row>
    <row r="476" spans="1:8" x14ac:dyDescent="0.2">
      <c r="A476">
        <v>5083.9629999999997</v>
      </c>
      <c r="B476">
        <v>-35.472999999999999</v>
      </c>
      <c r="C476">
        <v>-35.430999999999997</v>
      </c>
      <c r="D476">
        <v>8.718</v>
      </c>
      <c r="E476">
        <v>31.003</v>
      </c>
      <c r="F476">
        <v>80</v>
      </c>
      <c r="G476">
        <v>67.382000000000005</v>
      </c>
      <c r="H476">
        <v>0.47850000000000004</v>
      </c>
    </row>
    <row r="477" spans="1:8" x14ac:dyDescent="0.2">
      <c r="A477">
        <v>5084.5870000000004</v>
      </c>
      <c r="B477">
        <v>-35.527000000000001</v>
      </c>
      <c r="C477">
        <v>-35.482999999999997</v>
      </c>
      <c r="D477">
        <v>8.468</v>
      </c>
      <c r="E477">
        <v>29.067</v>
      </c>
      <c r="F477">
        <v>80</v>
      </c>
      <c r="G477">
        <v>67.349999999999994</v>
      </c>
      <c r="H477">
        <v>0.44660000000000005</v>
      </c>
    </row>
    <row r="478" spans="1:8" x14ac:dyDescent="0.2">
      <c r="A478">
        <v>5085.2079999999996</v>
      </c>
      <c r="B478">
        <v>-35.582000000000001</v>
      </c>
      <c r="C478">
        <v>-35.536999999999999</v>
      </c>
      <c r="D478">
        <v>8.6950000000000003</v>
      </c>
      <c r="E478">
        <v>28.867000000000001</v>
      </c>
      <c r="F478">
        <v>80</v>
      </c>
      <c r="G478">
        <v>67.216999999999999</v>
      </c>
      <c r="H478">
        <v>0.44330000000000008</v>
      </c>
    </row>
    <row r="479" spans="1:8" x14ac:dyDescent="0.2">
      <c r="A479">
        <v>5085.8310000000001</v>
      </c>
      <c r="B479">
        <v>-35.64</v>
      </c>
      <c r="C479">
        <v>-35.594000000000001</v>
      </c>
      <c r="D479">
        <v>9.0749999999999993</v>
      </c>
      <c r="E479">
        <v>28.95</v>
      </c>
      <c r="F479">
        <v>80</v>
      </c>
      <c r="G479">
        <v>67.444000000000003</v>
      </c>
      <c r="H479">
        <v>0.44440000000000007</v>
      </c>
    </row>
    <row r="480" spans="1:8" x14ac:dyDescent="0.2">
      <c r="A480">
        <v>5086.4539999999997</v>
      </c>
      <c r="B480">
        <v>-35.698</v>
      </c>
      <c r="C480">
        <v>-35.65</v>
      </c>
      <c r="D480">
        <v>9.0429999999999993</v>
      </c>
      <c r="E480">
        <v>25.529</v>
      </c>
      <c r="F480">
        <v>80</v>
      </c>
      <c r="G480">
        <v>67.712999999999994</v>
      </c>
      <c r="H480">
        <v>0.38940000000000002</v>
      </c>
    </row>
    <row r="481" spans="1:8" x14ac:dyDescent="0.2">
      <c r="A481">
        <v>5087.3879999999999</v>
      </c>
      <c r="B481">
        <v>-35.767000000000003</v>
      </c>
      <c r="C481">
        <v>-35.718000000000004</v>
      </c>
      <c r="D481">
        <v>7.3029999999999999</v>
      </c>
      <c r="E481">
        <v>31.405000000000001</v>
      </c>
      <c r="F481">
        <v>80</v>
      </c>
      <c r="G481">
        <v>65.951999999999998</v>
      </c>
      <c r="H481">
        <v>0.48400000000000004</v>
      </c>
    </row>
    <row r="482" spans="1:8" x14ac:dyDescent="0.2">
      <c r="A482">
        <v>5088.32</v>
      </c>
      <c r="B482">
        <v>-35.823999999999998</v>
      </c>
      <c r="C482">
        <v>-35.774000000000001</v>
      </c>
      <c r="D482">
        <v>5.9960000000000004</v>
      </c>
      <c r="E482">
        <v>59.395000000000003</v>
      </c>
      <c r="F482">
        <v>80</v>
      </c>
      <c r="G482">
        <v>63.856999999999999</v>
      </c>
      <c r="H482">
        <v>0.96800000000000008</v>
      </c>
    </row>
    <row r="483" spans="1:8" x14ac:dyDescent="0.2">
      <c r="A483">
        <v>5089.2510000000002</v>
      </c>
      <c r="B483">
        <v>-35.878</v>
      </c>
      <c r="C483">
        <v>-35.826999999999998</v>
      </c>
      <c r="D483">
        <v>5.6130000000000004</v>
      </c>
      <c r="E483">
        <v>85.923000000000002</v>
      </c>
      <c r="F483">
        <v>80</v>
      </c>
      <c r="G483">
        <v>62.4</v>
      </c>
      <c r="H483">
        <v>1.4949000000000001</v>
      </c>
    </row>
    <row r="484" spans="1:8" x14ac:dyDescent="0.2">
      <c r="A484">
        <v>5090.1859999999997</v>
      </c>
      <c r="B484">
        <v>-35.927999999999997</v>
      </c>
      <c r="C484">
        <v>-35.875999999999998</v>
      </c>
      <c r="D484">
        <v>5.24</v>
      </c>
      <c r="E484">
        <v>133.55799999999999</v>
      </c>
      <c r="F484">
        <v>80</v>
      </c>
      <c r="G484">
        <v>59.241</v>
      </c>
      <c r="H484">
        <v>2.7148000000000003</v>
      </c>
    </row>
    <row r="485" spans="1:8" x14ac:dyDescent="0.2">
      <c r="A485">
        <v>5091.4340000000002</v>
      </c>
      <c r="B485">
        <v>-35.994</v>
      </c>
      <c r="C485">
        <v>-35.941000000000003</v>
      </c>
      <c r="D485">
        <v>5.2320000000000002</v>
      </c>
      <c r="E485">
        <v>114.36199999999999</v>
      </c>
      <c r="F485">
        <v>80</v>
      </c>
      <c r="G485">
        <v>63.573999999999998</v>
      </c>
      <c r="H485">
        <v>2.1670000000000003</v>
      </c>
    </row>
    <row r="486" spans="1:8" x14ac:dyDescent="0.2">
      <c r="A486">
        <v>5092.3670000000002</v>
      </c>
      <c r="B486">
        <v>-36.048999999999999</v>
      </c>
      <c r="C486">
        <v>-35.994</v>
      </c>
      <c r="D486">
        <v>5.6929999999999996</v>
      </c>
      <c r="E486">
        <v>70.629000000000005</v>
      </c>
      <c r="F486">
        <v>80</v>
      </c>
      <c r="G486">
        <v>66.367999999999995</v>
      </c>
      <c r="H486">
        <v>1.1803000000000001</v>
      </c>
    </row>
    <row r="487" spans="1:8" x14ac:dyDescent="0.2">
      <c r="A487">
        <v>5093.3040000000001</v>
      </c>
      <c r="B487">
        <v>-36.104999999999997</v>
      </c>
      <c r="C487">
        <v>-36.048999999999999</v>
      </c>
      <c r="D487">
        <v>5.8979999999999997</v>
      </c>
      <c r="E487">
        <v>46.04</v>
      </c>
      <c r="F487">
        <v>80</v>
      </c>
      <c r="G487">
        <v>66.971999999999994</v>
      </c>
      <c r="H487">
        <v>0.72820000000000007</v>
      </c>
    </row>
    <row r="488" spans="1:8" x14ac:dyDescent="0.2">
      <c r="A488">
        <v>5094.24</v>
      </c>
      <c r="B488">
        <v>-36.159999999999997</v>
      </c>
      <c r="C488">
        <v>-36.103000000000002</v>
      </c>
      <c r="D488">
        <v>5.7880000000000003</v>
      </c>
      <c r="E488">
        <v>35.771999999999998</v>
      </c>
      <c r="F488">
        <v>80</v>
      </c>
      <c r="G488">
        <v>66.733999999999995</v>
      </c>
      <c r="H488">
        <v>0.5544</v>
      </c>
    </row>
    <row r="489" spans="1:8" x14ac:dyDescent="0.2">
      <c r="A489">
        <v>5095.1790000000001</v>
      </c>
      <c r="B489">
        <v>-36.213000000000001</v>
      </c>
      <c r="C489">
        <v>-36.155000000000001</v>
      </c>
      <c r="D489">
        <v>5.4989999999999997</v>
      </c>
      <c r="E489">
        <v>42.887</v>
      </c>
      <c r="F489">
        <v>80</v>
      </c>
      <c r="G489">
        <v>66.144999999999996</v>
      </c>
      <c r="H489">
        <v>0.67320000000000002</v>
      </c>
    </row>
    <row r="490" spans="1:8" x14ac:dyDescent="0.2">
      <c r="A490">
        <v>5096.1120000000001</v>
      </c>
      <c r="B490">
        <v>-36.265000000000001</v>
      </c>
      <c r="C490">
        <v>-36.206000000000003</v>
      </c>
      <c r="D490">
        <v>5.5060000000000002</v>
      </c>
      <c r="E490">
        <v>47.392000000000003</v>
      </c>
      <c r="F490">
        <v>80</v>
      </c>
      <c r="G490">
        <v>66.088999999999999</v>
      </c>
      <c r="H490">
        <v>0.75020000000000009</v>
      </c>
    </row>
    <row r="491" spans="1:8" x14ac:dyDescent="0.2">
      <c r="A491">
        <v>5097.0479999999998</v>
      </c>
      <c r="B491">
        <v>-36.317</v>
      </c>
      <c r="C491">
        <v>-36.256999999999998</v>
      </c>
      <c r="D491">
        <v>5.4290000000000003</v>
      </c>
      <c r="E491">
        <v>54.701999999999998</v>
      </c>
      <c r="F491">
        <v>80</v>
      </c>
      <c r="G491">
        <v>65.173000000000002</v>
      </c>
      <c r="H491">
        <v>0.87890000000000013</v>
      </c>
    </row>
    <row r="492" spans="1:8" x14ac:dyDescent="0.2">
      <c r="A492">
        <v>5097.9830000000002</v>
      </c>
      <c r="B492">
        <v>-36.369999999999997</v>
      </c>
      <c r="C492">
        <v>-36.308999999999997</v>
      </c>
      <c r="D492">
        <v>5.5259999999999998</v>
      </c>
      <c r="E492">
        <v>68.266999999999996</v>
      </c>
      <c r="F492">
        <v>80</v>
      </c>
      <c r="G492">
        <v>64.739000000000004</v>
      </c>
      <c r="H492">
        <v>1.1308</v>
      </c>
    </row>
    <row r="493" spans="1:8" x14ac:dyDescent="0.2">
      <c r="A493">
        <v>5098.915</v>
      </c>
      <c r="B493">
        <v>-36.427</v>
      </c>
      <c r="C493">
        <v>-36.365000000000002</v>
      </c>
      <c r="D493">
        <v>5.9980000000000002</v>
      </c>
      <c r="E493">
        <v>64.007000000000005</v>
      </c>
      <c r="F493">
        <v>80</v>
      </c>
      <c r="G493">
        <v>65.617000000000004</v>
      </c>
      <c r="H493">
        <v>1.0494000000000001</v>
      </c>
    </row>
    <row r="494" spans="1:8" x14ac:dyDescent="0.2">
      <c r="A494">
        <v>5099.8530000000001</v>
      </c>
      <c r="B494">
        <v>-36.485999999999997</v>
      </c>
      <c r="C494">
        <v>-36.423000000000002</v>
      </c>
      <c r="D494">
        <v>6.1470000000000002</v>
      </c>
      <c r="E494">
        <v>53.728000000000002</v>
      </c>
      <c r="F494">
        <v>80</v>
      </c>
      <c r="G494">
        <v>66.126999999999995</v>
      </c>
      <c r="H494">
        <v>0.86020000000000008</v>
      </c>
    </row>
    <row r="495" spans="1:8" x14ac:dyDescent="0.2">
      <c r="A495">
        <v>5100.7849999999999</v>
      </c>
      <c r="B495">
        <v>-36.545999999999999</v>
      </c>
      <c r="C495">
        <v>-36.481000000000002</v>
      </c>
      <c r="D495">
        <v>6.274</v>
      </c>
      <c r="E495">
        <v>41.75</v>
      </c>
      <c r="F495">
        <v>80</v>
      </c>
      <c r="G495">
        <v>66.831999999999994</v>
      </c>
      <c r="H495">
        <v>0.65229999999999999</v>
      </c>
    </row>
    <row r="496" spans="1:8" x14ac:dyDescent="0.2">
      <c r="A496">
        <v>5101.7190000000001</v>
      </c>
      <c r="B496">
        <v>-36.607999999999997</v>
      </c>
      <c r="C496">
        <v>-36.542000000000002</v>
      </c>
      <c r="D496">
        <v>6.4850000000000003</v>
      </c>
      <c r="E496">
        <v>37.31</v>
      </c>
      <c r="F496">
        <v>80</v>
      </c>
      <c r="G496">
        <v>66.864000000000004</v>
      </c>
      <c r="H496">
        <v>0.57750000000000012</v>
      </c>
    </row>
    <row r="497" spans="1:8" x14ac:dyDescent="0.2">
      <c r="A497">
        <v>5102.6549999999997</v>
      </c>
      <c r="B497">
        <v>-36.670999999999999</v>
      </c>
      <c r="C497">
        <v>-36.603000000000002</v>
      </c>
      <c r="D497">
        <v>6.6120000000000001</v>
      </c>
      <c r="E497">
        <v>24.202999999999999</v>
      </c>
      <c r="F497">
        <v>80</v>
      </c>
      <c r="G497">
        <v>68.247</v>
      </c>
      <c r="H497">
        <v>0.36630000000000007</v>
      </c>
    </row>
    <row r="498" spans="1:8" x14ac:dyDescent="0.2">
      <c r="A498">
        <v>5103.5889999999999</v>
      </c>
      <c r="B498">
        <v>-36.731999999999999</v>
      </c>
      <c r="C498">
        <v>-36.662999999999997</v>
      </c>
      <c r="D498">
        <v>6.3730000000000002</v>
      </c>
      <c r="E498">
        <v>7.7460000000000004</v>
      </c>
      <c r="F498">
        <v>80</v>
      </c>
      <c r="G498">
        <v>68.887</v>
      </c>
      <c r="H498">
        <v>0.1144</v>
      </c>
    </row>
    <row r="499" spans="1:8" x14ac:dyDescent="0.2">
      <c r="A499">
        <v>5104.5219999999999</v>
      </c>
      <c r="B499">
        <v>-36.79</v>
      </c>
      <c r="C499">
        <v>-36.720999999999997</v>
      </c>
      <c r="D499">
        <v>6.1719999999999997</v>
      </c>
      <c r="E499">
        <v>2.2549999999999999</v>
      </c>
      <c r="F499">
        <v>80</v>
      </c>
      <c r="G499">
        <v>69.212999999999994</v>
      </c>
      <c r="H499">
        <v>3.3000000000000002E-2</v>
      </c>
    </row>
    <row r="500" spans="1:8" x14ac:dyDescent="0.2">
      <c r="A500">
        <v>5105.4610000000002</v>
      </c>
      <c r="B500">
        <v>-36.850999999999999</v>
      </c>
      <c r="C500">
        <v>-36.78</v>
      </c>
      <c r="D500">
        <v>6.3079999999999998</v>
      </c>
      <c r="E500">
        <v>0.95499999999999996</v>
      </c>
      <c r="F500">
        <v>80</v>
      </c>
      <c r="G500">
        <v>69.19</v>
      </c>
      <c r="H500">
        <v>1.43E-2</v>
      </c>
    </row>
    <row r="501" spans="1:8" x14ac:dyDescent="0.2">
      <c r="A501">
        <v>5106.3959999999997</v>
      </c>
      <c r="B501">
        <v>-36.917999999999999</v>
      </c>
      <c r="C501">
        <v>-36.844999999999999</v>
      </c>
      <c r="D501">
        <v>7.0259999999999998</v>
      </c>
      <c r="E501">
        <v>0.622</v>
      </c>
      <c r="F501">
        <v>80</v>
      </c>
      <c r="G501">
        <v>69.281999999999996</v>
      </c>
      <c r="H501">
        <v>8.8000000000000005E-3</v>
      </c>
    </row>
    <row r="502" spans="1:8" x14ac:dyDescent="0.2">
      <c r="A502">
        <v>5107.3270000000002</v>
      </c>
      <c r="B502">
        <v>-36.987000000000002</v>
      </c>
      <c r="C502">
        <v>-36.912999999999997</v>
      </c>
      <c r="D502">
        <v>7.2889999999999997</v>
      </c>
      <c r="E502">
        <v>0.52500000000000002</v>
      </c>
      <c r="F502">
        <v>80</v>
      </c>
      <c r="G502">
        <v>69.436000000000007</v>
      </c>
      <c r="H502">
        <v>7.7000000000000011E-3</v>
      </c>
    </row>
    <row r="503" spans="1:8" x14ac:dyDescent="0.2">
      <c r="A503">
        <v>5108.2629999999999</v>
      </c>
      <c r="B503">
        <v>-37.051000000000002</v>
      </c>
      <c r="C503">
        <v>-36.975999999999999</v>
      </c>
      <c r="D503">
        <v>6.7160000000000002</v>
      </c>
      <c r="E503">
        <v>0.48899999999999999</v>
      </c>
      <c r="F503">
        <v>80</v>
      </c>
      <c r="G503">
        <v>69.421000000000006</v>
      </c>
      <c r="H503">
        <v>6.6000000000000008E-3</v>
      </c>
    </row>
    <row r="504" spans="1:8" x14ac:dyDescent="0.2">
      <c r="A504">
        <v>5109.1970000000001</v>
      </c>
      <c r="B504">
        <v>-37.115000000000002</v>
      </c>
      <c r="C504">
        <v>-37.039000000000001</v>
      </c>
      <c r="D504">
        <v>6.6820000000000004</v>
      </c>
      <c r="E504">
        <v>0.47199999999999998</v>
      </c>
      <c r="F504">
        <v>80</v>
      </c>
      <c r="G504">
        <v>69.495000000000005</v>
      </c>
      <c r="H504">
        <v>6.6000000000000008E-3</v>
      </c>
    </row>
    <row r="505" spans="1:8" x14ac:dyDescent="0.2">
      <c r="A505">
        <v>5110.1329999999998</v>
      </c>
      <c r="B505">
        <v>-37.177999999999997</v>
      </c>
      <c r="C505">
        <v>-37.1</v>
      </c>
      <c r="D505">
        <v>6.5579999999999998</v>
      </c>
      <c r="E505">
        <v>0.46200000000000002</v>
      </c>
      <c r="F505">
        <v>80</v>
      </c>
      <c r="G505">
        <v>69.534999999999997</v>
      </c>
      <c r="H505">
        <v>6.6000000000000008E-3</v>
      </c>
    </row>
    <row r="506" spans="1:8" x14ac:dyDescent="0.2">
      <c r="A506">
        <v>5111.0630000000001</v>
      </c>
      <c r="B506">
        <v>-37.241999999999997</v>
      </c>
      <c r="C506">
        <v>-37.161999999999999</v>
      </c>
      <c r="D506">
        <v>6.7160000000000002</v>
      </c>
      <c r="E506">
        <v>0.45600000000000002</v>
      </c>
      <c r="F506">
        <v>80</v>
      </c>
      <c r="G506">
        <v>69.337999999999994</v>
      </c>
      <c r="H506">
        <v>6.6000000000000008E-3</v>
      </c>
    </row>
    <row r="507" spans="1:8" x14ac:dyDescent="0.2">
      <c r="A507">
        <v>5111.9970000000003</v>
      </c>
      <c r="B507">
        <v>-37.314</v>
      </c>
      <c r="C507">
        <v>-37.232999999999997</v>
      </c>
      <c r="D507">
        <v>7.5910000000000002</v>
      </c>
      <c r="E507">
        <v>0.45200000000000001</v>
      </c>
      <c r="F507">
        <v>80</v>
      </c>
      <c r="G507">
        <v>69.396000000000001</v>
      </c>
      <c r="H507">
        <v>6.6000000000000008E-3</v>
      </c>
    </row>
    <row r="508" spans="1:8" x14ac:dyDescent="0.2">
      <c r="A508">
        <v>5112.933</v>
      </c>
      <c r="B508">
        <v>-37.387999999999998</v>
      </c>
      <c r="C508">
        <v>-37.305999999999997</v>
      </c>
      <c r="D508">
        <v>7.7640000000000002</v>
      </c>
      <c r="E508">
        <v>0.44800000000000001</v>
      </c>
      <c r="F508">
        <v>80</v>
      </c>
      <c r="G508">
        <v>69.412000000000006</v>
      </c>
      <c r="H508">
        <v>6.6000000000000008E-3</v>
      </c>
    </row>
    <row r="509" spans="1:8" x14ac:dyDescent="0.2">
      <c r="A509">
        <v>5113.8670000000002</v>
      </c>
      <c r="B509">
        <v>-37.457000000000001</v>
      </c>
      <c r="C509">
        <v>-37.372999999999998</v>
      </c>
      <c r="D509">
        <v>7.2110000000000003</v>
      </c>
      <c r="E509">
        <v>0.44500000000000001</v>
      </c>
      <c r="F509">
        <v>80</v>
      </c>
      <c r="G509">
        <v>69.256</v>
      </c>
      <c r="H509">
        <v>6.6000000000000008E-3</v>
      </c>
    </row>
    <row r="510" spans="1:8" x14ac:dyDescent="0.2">
      <c r="A510">
        <v>5114.8059999999996</v>
      </c>
      <c r="B510">
        <v>-37.524999999999999</v>
      </c>
      <c r="C510">
        <v>-37.44</v>
      </c>
      <c r="D510">
        <v>7.1280000000000001</v>
      </c>
      <c r="E510">
        <v>0.443</v>
      </c>
      <c r="F510">
        <v>80</v>
      </c>
      <c r="G510">
        <v>69.304000000000002</v>
      </c>
      <c r="H510">
        <v>6.6000000000000008E-3</v>
      </c>
    </row>
    <row r="511" spans="1:8" x14ac:dyDescent="0.2">
      <c r="A511">
        <v>5115.4260000000004</v>
      </c>
      <c r="B511">
        <v>-37.576000000000001</v>
      </c>
      <c r="C511">
        <v>-37.49</v>
      </c>
      <c r="D511">
        <v>8.0540000000000003</v>
      </c>
      <c r="E511">
        <v>0.441</v>
      </c>
      <c r="F511">
        <v>80</v>
      </c>
      <c r="G511">
        <v>69.564999999999998</v>
      </c>
      <c r="H511">
        <v>6.6000000000000008E-3</v>
      </c>
    </row>
    <row r="512" spans="1:8" x14ac:dyDescent="0.2">
      <c r="A512">
        <v>5116.0379999999996</v>
      </c>
      <c r="B512">
        <v>-37.628</v>
      </c>
      <c r="C512">
        <v>-37.540999999999997</v>
      </c>
      <c r="D512">
        <v>8.3019999999999996</v>
      </c>
      <c r="E512">
        <v>0.44</v>
      </c>
      <c r="F512">
        <v>80</v>
      </c>
      <c r="G512">
        <v>69.355999999999995</v>
      </c>
      <c r="H512">
        <v>6.6000000000000008E-3</v>
      </c>
    </row>
    <row r="513" spans="1:8" x14ac:dyDescent="0.2">
      <c r="A513">
        <v>5116.9489999999996</v>
      </c>
      <c r="B513">
        <v>-37.700000000000003</v>
      </c>
      <c r="C513">
        <v>-37.610999999999997</v>
      </c>
      <c r="D513">
        <v>7.6740000000000004</v>
      </c>
      <c r="E513">
        <v>0.438</v>
      </c>
      <c r="F513">
        <v>80</v>
      </c>
      <c r="G513">
        <v>69.221000000000004</v>
      </c>
      <c r="H513">
        <v>6.6000000000000008E-3</v>
      </c>
    </row>
    <row r="514" spans="1:8" x14ac:dyDescent="0.2">
      <c r="A514">
        <v>5117.8829999999998</v>
      </c>
      <c r="B514">
        <v>-37.771000000000001</v>
      </c>
      <c r="C514">
        <v>-37.680999999999997</v>
      </c>
      <c r="D514">
        <v>7.4480000000000004</v>
      </c>
      <c r="E514">
        <v>0.437</v>
      </c>
      <c r="F514">
        <v>80</v>
      </c>
      <c r="G514">
        <v>69.37</v>
      </c>
      <c r="H514">
        <v>6.6000000000000008E-3</v>
      </c>
    </row>
    <row r="515" spans="1:8" x14ac:dyDescent="0.2">
      <c r="A515">
        <v>5118.5190000000002</v>
      </c>
      <c r="B515">
        <v>-37.825000000000003</v>
      </c>
      <c r="C515">
        <v>-37.734000000000002</v>
      </c>
      <c r="D515">
        <v>8.3330000000000002</v>
      </c>
      <c r="E515">
        <v>0.436</v>
      </c>
      <c r="F515">
        <v>80</v>
      </c>
      <c r="G515">
        <v>69.427000000000007</v>
      </c>
      <c r="H515">
        <v>6.6000000000000008E-3</v>
      </c>
    </row>
    <row r="516" spans="1:8" x14ac:dyDescent="0.2">
      <c r="A516">
        <v>5119.1530000000002</v>
      </c>
      <c r="B516">
        <v>-37.877000000000002</v>
      </c>
      <c r="C516">
        <v>-37.784999999999997</v>
      </c>
      <c r="D516">
        <v>8.0530000000000008</v>
      </c>
      <c r="E516">
        <v>0.436</v>
      </c>
      <c r="F516">
        <v>80</v>
      </c>
      <c r="G516">
        <v>69.751000000000005</v>
      </c>
      <c r="H516">
        <v>6.6000000000000008E-3</v>
      </c>
    </row>
    <row r="517" spans="1:8" x14ac:dyDescent="0.2">
      <c r="A517">
        <v>5120.09</v>
      </c>
      <c r="B517">
        <v>-37.947000000000003</v>
      </c>
      <c r="C517">
        <v>-37.853999999999999</v>
      </c>
      <c r="D517">
        <v>7.367</v>
      </c>
      <c r="E517">
        <v>0.434</v>
      </c>
      <c r="F517">
        <v>80</v>
      </c>
      <c r="G517">
        <v>69.332999999999998</v>
      </c>
      <c r="H517">
        <v>6.6000000000000008E-3</v>
      </c>
    </row>
    <row r="518" spans="1:8" x14ac:dyDescent="0.2">
      <c r="A518">
        <v>5120.7129999999997</v>
      </c>
      <c r="B518">
        <v>-37.997999999999998</v>
      </c>
      <c r="C518">
        <v>-37.902999999999999</v>
      </c>
      <c r="D518">
        <v>7.9580000000000002</v>
      </c>
      <c r="E518">
        <v>0.433</v>
      </c>
      <c r="F518">
        <v>80</v>
      </c>
      <c r="G518">
        <v>69.73</v>
      </c>
      <c r="H518">
        <v>6.6000000000000008E-3</v>
      </c>
    </row>
    <row r="519" spans="1:8" x14ac:dyDescent="0.2">
      <c r="A519">
        <v>5121.3329999999996</v>
      </c>
      <c r="B519">
        <v>-38.051000000000002</v>
      </c>
      <c r="C519">
        <v>-37.954999999999998</v>
      </c>
      <c r="D519">
        <v>8.36</v>
      </c>
      <c r="E519">
        <v>0.433</v>
      </c>
      <c r="F519">
        <v>80</v>
      </c>
      <c r="G519">
        <v>69.554000000000002</v>
      </c>
      <c r="H519">
        <v>6.6000000000000008E-3</v>
      </c>
    </row>
    <row r="520" spans="1:8" x14ac:dyDescent="0.2">
      <c r="A520">
        <v>5121.9589999999998</v>
      </c>
      <c r="B520">
        <v>-38.103000000000002</v>
      </c>
      <c r="C520">
        <v>-38.006</v>
      </c>
      <c r="D520">
        <v>8.0939999999999994</v>
      </c>
      <c r="E520">
        <v>0.433</v>
      </c>
      <c r="F520">
        <v>80</v>
      </c>
      <c r="G520">
        <v>69.179000000000002</v>
      </c>
      <c r="H520">
        <v>6.6000000000000008E-3</v>
      </c>
    </row>
    <row r="521" spans="1:8" x14ac:dyDescent="0.2">
      <c r="A521">
        <v>5122.8950000000004</v>
      </c>
      <c r="B521">
        <v>-38.177</v>
      </c>
      <c r="C521">
        <v>-38.078000000000003</v>
      </c>
      <c r="D521">
        <v>7.7720000000000002</v>
      </c>
      <c r="E521">
        <v>0.432</v>
      </c>
      <c r="F521">
        <v>80</v>
      </c>
      <c r="G521">
        <v>69.116</v>
      </c>
      <c r="H521">
        <v>6.6000000000000008E-3</v>
      </c>
    </row>
    <row r="522" spans="1:8" x14ac:dyDescent="0.2">
      <c r="A522">
        <v>5123.8289999999997</v>
      </c>
      <c r="B522">
        <v>-38.247</v>
      </c>
      <c r="C522">
        <v>-38.148000000000003</v>
      </c>
      <c r="D522">
        <v>7.4109999999999996</v>
      </c>
      <c r="E522">
        <v>0.43099999999999999</v>
      </c>
      <c r="F522">
        <v>80</v>
      </c>
      <c r="G522">
        <v>69.099000000000004</v>
      </c>
      <c r="H522">
        <v>6.6000000000000008E-3</v>
      </c>
    </row>
    <row r="523" spans="1:8" x14ac:dyDescent="0.2">
      <c r="A523">
        <v>5124.7629999999999</v>
      </c>
      <c r="B523">
        <v>-38.317</v>
      </c>
      <c r="C523">
        <v>-38.216000000000001</v>
      </c>
      <c r="D523">
        <v>7.2670000000000003</v>
      </c>
      <c r="E523">
        <v>0.43099999999999999</v>
      </c>
      <c r="F523">
        <v>80</v>
      </c>
      <c r="G523">
        <v>69.400999999999996</v>
      </c>
      <c r="H523">
        <v>6.6000000000000008E-3</v>
      </c>
    </row>
    <row r="524" spans="1:8" x14ac:dyDescent="0.2">
      <c r="A524">
        <v>5125.6980000000003</v>
      </c>
      <c r="B524">
        <v>-38.387</v>
      </c>
      <c r="C524">
        <v>-38.283999999999999</v>
      </c>
      <c r="D524">
        <v>7.319</v>
      </c>
      <c r="E524">
        <v>0.43</v>
      </c>
      <c r="F524">
        <v>80</v>
      </c>
      <c r="G524">
        <v>69.501999999999995</v>
      </c>
      <c r="H524">
        <v>6.6000000000000008E-3</v>
      </c>
    </row>
    <row r="525" spans="1:8" x14ac:dyDescent="0.2">
      <c r="A525">
        <v>5126.6319999999996</v>
      </c>
      <c r="B525">
        <v>-38.451999999999998</v>
      </c>
      <c r="C525">
        <v>-38.347999999999999</v>
      </c>
      <c r="D525">
        <v>6.8289999999999997</v>
      </c>
      <c r="E525">
        <v>0.43</v>
      </c>
      <c r="F525">
        <v>80</v>
      </c>
      <c r="G525">
        <v>69.548000000000002</v>
      </c>
      <c r="H525">
        <v>6.6000000000000008E-3</v>
      </c>
    </row>
    <row r="526" spans="1:8" x14ac:dyDescent="0.2">
      <c r="A526">
        <v>5127.57</v>
      </c>
      <c r="B526">
        <v>-38.505000000000003</v>
      </c>
      <c r="C526">
        <v>-38.4</v>
      </c>
      <c r="D526">
        <v>5.5720000000000001</v>
      </c>
      <c r="E526">
        <v>0.43</v>
      </c>
      <c r="F526">
        <v>80</v>
      </c>
      <c r="G526">
        <v>69.445999999999998</v>
      </c>
      <c r="H526">
        <v>6.6000000000000008E-3</v>
      </c>
    </row>
    <row r="527" spans="1:8" x14ac:dyDescent="0.2">
      <c r="A527">
        <v>5246.3410000000003</v>
      </c>
      <c r="B527">
        <v>-38.453000000000003</v>
      </c>
      <c r="C527">
        <v>-38.453000000000003</v>
      </c>
      <c r="D527">
        <v>0</v>
      </c>
      <c r="E527">
        <v>0.41899999999999998</v>
      </c>
      <c r="F527">
        <v>80</v>
      </c>
      <c r="G527">
        <v>70.933000000000007</v>
      </c>
      <c r="H527">
        <v>6.6000000000000008E-3</v>
      </c>
    </row>
    <row r="528" spans="1:8" x14ac:dyDescent="0.2">
      <c r="A528">
        <v>5247.585</v>
      </c>
      <c r="B528">
        <v>-38.505000000000003</v>
      </c>
      <c r="C528">
        <v>-38.503999999999998</v>
      </c>
      <c r="D528">
        <v>4.1210000000000004</v>
      </c>
      <c r="E528">
        <v>0.42</v>
      </c>
      <c r="F528">
        <v>80</v>
      </c>
      <c r="G528">
        <v>70.807000000000002</v>
      </c>
      <c r="H528">
        <v>6.6000000000000008E-3</v>
      </c>
    </row>
    <row r="529" spans="1:8" x14ac:dyDescent="0.2">
      <c r="A529">
        <v>5248.8280000000004</v>
      </c>
      <c r="B529">
        <v>-38.566000000000003</v>
      </c>
      <c r="C529">
        <v>-38.564999999999998</v>
      </c>
      <c r="D529">
        <v>4.93</v>
      </c>
      <c r="E529">
        <v>0.41899999999999998</v>
      </c>
      <c r="F529">
        <v>80</v>
      </c>
      <c r="G529">
        <v>70.962000000000003</v>
      </c>
      <c r="H529">
        <v>6.6000000000000008E-3</v>
      </c>
    </row>
    <row r="530" spans="1:8" x14ac:dyDescent="0.2">
      <c r="A530">
        <v>5250.0789999999997</v>
      </c>
      <c r="B530">
        <v>-38.618000000000002</v>
      </c>
      <c r="C530">
        <v>-38.616999999999997</v>
      </c>
      <c r="D530">
        <v>4.1340000000000003</v>
      </c>
      <c r="E530">
        <v>0.41899999999999998</v>
      </c>
      <c r="F530">
        <v>80</v>
      </c>
      <c r="G530">
        <v>70.88</v>
      </c>
      <c r="H530">
        <v>6.6000000000000008E-3</v>
      </c>
    </row>
    <row r="531" spans="1:8" x14ac:dyDescent="0.2">
      <c r="A531">
        <v>5251.3239999999996</v>
      </c>
      <c r="B531">
        <v>-38.673000000000002</v>
      </c>
      <c r="C531">
        <v>-38.670999999999999</v>
      </c>
      <c r="D531">
        <v>4.3529999999999998</v>
      </c>
      <c r="E531">
        <v>0.42</v>
      </c>
      <c r="F531">
        <v>80</v>
      </c>
      <c r="G531">
        <v>70.819999999999993</v>
      </c>
      <c r="H531">
        <v>6.6000000000000008E-3</v>
      </c>
    </row>
    <row r="532" spans="1:8" x14ac:dyDescent="0.2">
      <c r="A532">
        <v>5252.549</v>
      </c>
      <c r="B532">
        <v>-38.731999999999999</v>
      </c>
      <c r="C532">
        <v>-38.729999999999997</v>
      </c>
      <c r="D532">
        <v>4.8129999999999997</v>
      </c>
      <c r="E532">
        <v>0.41899999999999998</v>
      </c>
      <c r="F532">
        <v>80</v>
      </c>
      <c r="G532">
        <v>71.078999999999994</v>
      </c>
      <c r="H532">
        <v>6.6000000000000008E-3</v>
      </c>
    </row>
    <row r="533" spans="1:8" x14ac:dyDescent="0.2">
      <c r="A533">
        <v>5253.7969999999996</v>
      </c>
      <c r="B533">
        <v>-38.789000000000001</v>
      </c>
      <c r="C533">
        <v>-38.786999999999999</v>
      </c>
      <c r="D533">
        <v>4.556</v>
      </c>
      <c r="E533">
        <v>0.41899999999999998</v>
      </c>
      <c r="F533">
        <v>80</v>
      </c>
      <c r="G533">
        <v>71.179000000000002</v>
      </c>
      <c r="H533">
        <v>6.6000000000000008E-3</v>
      </c>
    </row>
    <row r="534" spans="1:8" x14ac:dyDescent="0.2">
      <c r="A534">
        <v>5255.0460000000003</v>
      </c>
      <c r="B534">
        <v>-38.847000000000001</v>
      </c>
      <c r="C534">
        <v>-38.844999999999999</v>
      </c>
      <c r="D534">
        <v>4.6219999999999999</v>
      </c>
      <c r="E534">
        <v>0.42</v>
      </c>
      <c r="F534">
        <v>80</v>
      </c>
      <c r="G534">
        <v>71.156000000000006</v>
      </c>
      <c r="H534">
        <v>6.6000000000000008E-3</v>
      </c>
    </row>
    <row r="535" spans="1:8" x14ac:dyDescent="0.2">
      <c r="A535">
        <v>5256.2910000000002</v>
      </c>
      <c r="B535">
        <v>-38.905999999999999</v>
      </c>
      <c r="C535">
        <v>-38.902999999999999</v>
      </c>
      <c r="D535">
        <v>4.7009999999999996</v>
      </c>
      <c r="E535">
        <v>0.42099999999999999</v>
      </c>
      <c r="F535">
        <v>80</v>
      </c>
      <c r="G535">
        <v>71.076999999999998</v>
      </c>
      <c r="H535">
        <v>6.6000000000000008E-3</v>
      </c>
    </row>
    <row r="536" spans="1:8" x14ac:dyDescent="0.2">
      <c r="A536">
        <v>5257.54</v>
      </c>
      <c r="B536">
        <v>-38.966999999999999</v>
      </c>
      <c r="C536">
        <v>-38.963999999999999</v>
      </c>
      <c r="D536">
        <v>4.8780000000000001</v>
      </c>
      <c r="E536">
        <v>0.42099999999999999</v>
      </c>
      <c r="F536">
        <v>80</v>
      </c>
      <c r="G536">
        <v>71.058000000000007</v>
      </c>
      <c r="H536">
        <v>6.6000000000000008E-3</v>
      </c>
    </row>
    <row r="537" spans="1:8" x14ac:dyDescent="0.2">
      <c r="A537">
        <v>5258.7879999999996</v>
      </c>
      <c r="B537">
        <v>-39.031999999999996</v>
      </c>
      <c r="C537">
        <v>-39.027999999999999</v>
      </c>
      <c r="D537">
        <v>5.1230000000000002</v>
      </c>
      <c r="E537">
        <v>0.42099999999999999</v>
      </c>
      <c r="F537">
        <v>80</v>
      </c>
      <c r="G537">
        <v>71.081000000000003</v>
      </c>
      <c r="H537">
        <v>6.6000000000000008E-3</v>
      </c>
    </row>
    <row r="538" spans="1:8" x14ac:dyDescent="0.2">
      <c r="A538">
        <v>5259.7190000000001</v>
      </c>
      <c r="B538">
        <v>-39.084000000000003</v>
      </c>
      <c r="C538">
        <v>-39.08</v>
      </c>
      <c r="D538">
        <v>5.6070000000000002</v>
      </c>
      <c r="E538">
        <v>0.42099999999999999</v>
      </c>
      <c r="F538">
        <v>80</v>
      </c>
      <c r="G538">
        <v>71.036000000000001</v>
      </c>
      <c r="H538">
        <v>6.6000000000000008E-3</v>
      </c>
    </row>
    <row r="539" spans="1:8" x14ac:dyDescent="0.2">
      <c r="A539">
        <v>5260.6419999999998</v>
      </c>
      <c r="B539">
        <v>-39.137</v>
      </c>
      <c r="C539">
        <v>-39.133000000000003</v>
      </c>
      <c r="D539">
        <v>5.6740000000000004</v>
      </c>
      <c r="E539">
        <v>0.42</v>
      </c>
      <c r="F539">
        <v>80</v>
      </c>
      <c r="G539">
        <v>71.165000000000006</v>
      </c>
      <c r="H539">
        <v>6.6000000000000008E-3</v>
      </c>
    </row>
    <row r="540" spans="1:8" x14ac:dyDescent="0.2">
      <c r="A540">
        <v>5261.9009999999998</v>
      </c>
      <c r="B540">
        <v>-39.201999999999998</v>
      </c>
      <c r="C540">
        <v>-39.198</v>
      </c>
      <c r="D540">
        <v>5.16</v>
      </c>
      <c r="E540">
        <v>0.41899999999999998</v>
      </c>
      <c r="F540">
        <v>80</v>
      </c>
      <c r="G540">
        <v>70.951999999999998</v>
      </c>
      <c r="H540">
        <v>6.6000000000000008E-3</v>
      </c>
    </row>
    <row r="541" spans="1:8" x14ac:dyDescent="0.2">
      <c r="A541">
        <v>5263.1450000000004</v>
      </c>
      <c r="B541">
        <v>-39.268000000000001</v>
      </c>
      <c r="C541">
        <v>-39.262999999999998</v>
      </c>
      <c r="D541">
        <v>5.2839999999999998</v>
      </c>
      <c r="E541">
        <v>0.41899999999999998</v>
      </c>
      <c r="F541">
        <v>80</v>
      </c>
      <c r="G541">
        <v>71.084000000000003</v>
      </c>
      <c r="H541">
        <v>6.6000000000000008E-3</v>
      </c>
    </row>
    <row r="542" spans="1:8" x14ac:dyDescent="0.2">
      <c r="A542">
        <v>5264.393</v>
      </c>
      <c r="B542">
        <v>-39.323999999999998</v>
      </c>
      <c r="C542">
        <v>-39.319000000000003</v>
      </c>
      <c r="D542">
        <v>4.4539999999999997</v>
      </c>
      <c r="E542">
        <v>0.41899999999999998</v>
      </c>
      <c r="F542">
        <v>80</v>
      </c>
      <c r="G542">
        <v>70.989999999999995</v>
      </c>
      <c r="H542">
        <v>6.6000000000000008E-3</v>
      </c>
    </row>
    <row r="543" spans="1:8" x14ac:dyDescent="0.2">
      <c r="A543">
        <v>5265.6379999999999</v>
      </c>
      <c r="B543">
        <v>-39.383000000000003</v>
      </c>
      <c r="C543">
        <v>-39.377000000000002</v>
      </c>
      <c r="D543">
        <v>4.6920000000000002</v>
      </c>
      <c r="E543">
        <v>0.41899999999999998</v>
      </c>
      <c r="F543">
        <v>80</v>
      </c>
      <c r="G543">
        <v>70.846000000000004</v>
      </c>
      <c r="H543">
        <v>5.5000000000000005E-3</v>
      </c>
    </row>
    <row r="544" spans="1:8" x14ac:dyDescent="0.2">
      <c r="A544">
        <v>5266.8829999999998</v>
      </c>
      <c r="B544">
        <v>-39.442999999999998</v>
      </c>
      <c r="C544">
        <v>-39.438000000000002</v>
      </c>
      <c r="D544">
        <v>4.8369999999999997</v>
      </c>
      <c r="E544">
        <v>0.41899999999999998</v>
      </c>
      <c r="F544">
        <v>80</v>
      </c>
      <c r="G544">
        <v>70.965999999999994</v>
      </c>
      <c r="H544">
        <v>6.6000000000000008E-3</v>
      </c>
    </row>
    <row r="545" spans="1:8" x14ac:dyDescent="0.2">
      <c r="A545">
        <v>5268.1189999999997</v>
      </c>
      <c r="B545">
        <v>-39.497999999999998</v>
      </c>
      <c r="C545">
        <v>-39.491999999999997</v>
      </c>
      <c r="D545">
        <v>4.4139999999999997</v>
      </c>
      <c r="E545">
        <v>0.42099999999999999</v>
      </c>
      <c r="F545">
        <v>80</v>
      </c>
      <c r="G545">
        <v>70.760000000000005</v>
      </c>
      <c r="H545">
        <v>6.6000000000000008E-3</v>
      </c>
    </row>
    <row r="546" spans="1:8" x14ac:dyDescent="0.2">
      <c r="A546">
        <v>5269.3540000000003</v>
      </c>
      <c r="B546">
        <v>-39.555999999999997</v>
      </c>
      <c r="C546">
        <v>-39.549999999999997</v>
      </c>
      <c r="D546">
        <v>4.6950000000000003</v>
      </c>
      <c r="E546">
        <v>0.42</v>
      </c>
      <c r="F546">
        <v>80</v>
      </c>
      <c r="G546">
        <v>70.807000000000002</v>
      </c>
      <c r="H546">
        <v>6.6000000000000008E-3</v>
      </c>
    </row>
    <row r="547" spans="1:8" x14ac:dyDescent="0.2">
      <c r="A547">
        <v>5270.6009999999997</v>
      </c>
      <c r="B547">
        <v>-39.616</v>
      </c>
      <c r="C547">
        <v>-39.609000000000002</v>
      </c>
      <c r="D547">
        <v>4.7279999999999998</v>
      </c>
      <c r="E547">
        <v>0.42</v>
      </c>
      <c r="F547">
        <v>80</v>
      </c>
      <c r="G547">
        <v>70.853999999999999</v>
      </c>
      <c r="H547">
        <v>6.6000000000000008E-3</v>
      </c>
    </row>
    <row r="548" spans="1:8" x14ac:dyDescent="0.2">
      <c r="A548">
        <v>5271.8429999999998</v>
      </c>
      <c r="B548">
        <v>-39.665999999999997</v>
      </c>
      <c r="C548">
        <v>-39.658999999999999</v>
      </c>
      <c r="D548">
        <v>4.0430000000000001</v>
      </c>
      <c r="E548">
        <v>0.42</v>
      </c>
      <c r="F548">
        <v>80</v>
      </c>
      <c r="G548">
        <v>70.811000000000007</v>
      </c>
      <c r="H548">
        <v>6.6000000000000008E-3</v>
      </c>
    </row>
    <row r="549" spans="1:8" x14ac:dyDescent="0.2">
      <c r="A549">
        <v>5273.4030000000002</v>
      </c>
      <c r="B549">
        <v>-39.725000000000001</v>
      </c>
      <c r="C549">
        <v>-39.718000000000004</v>
      </c>
      <c r="D549">
        <v>3.7549999999999999</v>
      </c>
      <c r="E549">
        <v>0.42</v>
      </c>
      <c r="F549">
        <v>80</v>
      </c>
      <c r="G549">
        <v>70.582999999999998</v>
      </c>
      <c r="H549">
        <v>6.6000000000000008E-3</v>
      </c>
    </row>
    <row r="550" spans="1:8" x14ac:dyDescent="0.2">
      <c r="A550">
        <v>5274.6490000000003</v>
      </c>
      <c r="B550">
        <v>-39.777000000000001</v>
      </c>
      <c r="C550">
        <v>-39.768999999999998</v>
      </c>
      <c r="D550">
        <v>4.1379999999999999</v>
      </c>
      <c r="E550">
        <v>0.41899999999999998</v>
      </c>
      <c r="F550">
        <v>80</v>
      </c>
      <c r="G550">
        <v>70.989999999999995</v>
      </c>
      <c r="H550">
        <v>6.6000000000000008E-3</v>
      </c>
    </row>
    <row r="551" spans="1:8" x14ac:dyDescent="0.2">
      <c r="A551">
        <v>5275.8990000000003</v>
      </c>
      <c r="B551">
        <v>-39.832000000000001</v>
      </c>
      <c r="C551">
        <v>-39.823999999999998</v>
      </c>
      <c r="D551">
        <v>4.3819999999999997</v>
      </c>
      <c r="E551">
        <v>0.42</v>
      </c>
      <c r="F551">
        <v>80</v>
      </c>
      <c r="G551">
        <v>70.786000000000001</v>
      </c>
      <c r="H551">
        <v>6.6000000000000008E-3</v>
      </c>
    </row>
    <row r="552" spans="1:8" x14ac:dyDescent="0.2">
      <c r="A552">
        <v>5277.1480000000001</v>
      </c>
      <c r="B552">
        <v>-39.887999999999998</v>
      </c>
      <c r="C552">
        <v>-39.880000000000003</v>
      </c>
      <c r="D552">
        <v>4.45</v>
      </c>
      <c r="E552">
        <v>0.41899999999999998</v>
      </c>
      <c r="F552">
        <v>80</v>
      </c>
      <c r="G552">
        <v>70.819999999999993</v>
      </c>
      <c r="H552">
        <v>6.6000000000000008E-3</v>
      </c>
    </row>
    <row r="553" spans="1:8" x14ac:dyDescent="0.2">
      <c r="A553">
        <v>5278.3990000000003</v>
      </c>
      <c r="B553">
        <v>-39.945</v>
      </c>
      <c r="C553">
        <v>-39.936999999999998</v>
      </c>
      <c r="D553">
        <v>4.5579999999999998</v>
      </c>
      <c r="E553">
        <v>0.41899999999999998</v>
      </c>
      <c r="F553">
        <v>80</v>
      </c>
      <c r="G553">
        <v>70.88</v>
      </c>
      <c r="H553">
        <v>6.6000000000000008E-3</v>
      </c>
    </row>
    <row r="554" spans="1:8" x14ac:dyDescent="0.2">
      <c r="A554">
        <v>5279.6450000000004</v>
      </c>
      <c r="B554">
        <v>-40.002000000000002</v>
      </c>
      <c r="C554">
        <v>-39.993000000000002</v>
      </c>
      <c r="D554">
        <v>4.5199999999999996</v>
      </c>
      <c r="E554">
        <v>0.41899999999999998</v>
      </c>
      <c r="F554">
        <v>80</v>
      </c>
      <c r="G554">
        <v>70.869</v>
      </c>
      <c r="H554">
        <v>5.5000000000000005E-3</v>
      </c>
    </row>
    <row r="555" spans="1:8" x14ac:dyDescent="0.2">
      <c r="A555">
        <v>5280.8919999999998</v>
      </c>
      <c r="B555">
        <v>-40.055</v>
      </c>
      <c r="C555">
        <v>-40.045999999999999</v>
      </c>
      <c r="D555">
        <v>4.2210000000000001</v>
      </c>
      <c r="E555">
        <v>0.42</v>
      </c>
      <c r="F555">
        <v>80</v>
      </c>
      <c r="G555">
        <v>70.695999999999998</v>
      </c>
      <c r="H555">
        <v>6.6000000000000008E-3</v>
      </c>
    </row>
    <row r="556" spans="1:8" x14ac:dyDescent="0.2">
      <c r="A556">
        <v>5282.125</v>
      </c>
      <c r="B556">
        <v>-40.104999999999997</v>
      </c>
      <c r="C556">
        <v>-40.095999999999997</v>
      </c>
      <c r="D556">
        <v>4.09</v>
      </c>
      <c r="E556">
        <v>0.41899999999999998</v>
      </c>
      <c r="F556">
        <v>80</v>
      </c>
      <c r="G556">
        <v>70.260999999999996</v>
      </c>
      <c r="H556">
        <v>6.6000000000000008E-3</v>
      </c>
    </row>
    <row r="557" spans="1:8" x14ac:dyDescent="0.2">
      <c r="A557">
        <v>5283.6480000000001</v>
      </c>
      <c r="B557">
        <v>-40.164999999999999</v>
      </c>
      <c r="C557">
        <v>-40.155999999999999</v>
      </c>
      <c r="D557">
        <v>3.895</v>
      </c>
      <c r="E557">
        <v>9.923</v>
      </c>
      <c r="F557">
        <v>80</v>
      </c>
      <c r="G557">
        <v>69.573999999999998</v>
      </c>
      <c r="H557">
        <v>0.14520000000000002</v>
      </c>
    </row>
    <row r="558" spans="1:8" x14ac:dyDescent="0.2">
      <c r="A558">
        <v>5285.2160000000003</v>
      </c>
      <c r="B558">
        <v>-40.220999999999997</v>
      </c>
      <c r="C558">
        <v>-40.210999999999999</v>
      </c>
      <c r="D558">
        <v>3.532</v>
      </c>
      <c r="E558">
        <v>122.986</v>
      </c>
      <c r="F558">
        <v>80</v>
      </c>
      <c r="G558">
        <v>60.563000000000002</v>
      </c>
      <c r="H558">
        <v>2.3584000000000005</v>
      </c>
    </row>
    <row r="559" spans="1:8" x14ac:dyDescent="0.2">
      <c r="A559">
        <v>5286.7749999999996</v>
      </c>
      <c r="B559">
        <v>-40.28</v>
      </c>
      <c r="C559">
        <v>-40.270000000000003</v>
      </c>
      <c r="D559">
        <v>3.8119999999999998</v>
      </c>
      <c r="E559">
        <v>139.303</v>
      </c>
      <c r="F559">
        <v>80</v>
      </c>
      <c r="G559">
        <v>61.145000000000003</v>
      </c>
      <c r="H559">
        <v>2.8402000000000003</v>
      </c>
    </row>
    <row r="560" spans="1:8" x14ac:dyDescent="0.2">
      <c r="A560">
        <v>5288.3339999999998</v>
      </c>
      <c r="B560">
        <v>-40.338999999999999</v>
      </c>
      <c r="C560">
        <v>-40.329000000000001</v>
      </c>
      <c r="D560">
        <v>3.754</v>
      </c>
      <c r="E560">
        <v>131.08000000000001</v>
      </c>
      <c r="F560">
        <v>80</v>
      </c>
      <c r="G560">
        <v>62.417999999999999</v>
      </c>
      <c r="H560">
        <v>2.5894000000000004</v>
      </c>
    </row>
    <row r="561" spans="1:8" x14ac:dyDescent="0.2">
      <c r="A561">
        <v>5289.8860000000004</v>
      </c>
      <c r="B561">
        <v>-40.396000000000001</v>
      </c>
      <c r="C561">
        <v>-40.384999999999998</v>
      </c>
      <c r="D561">
        <v>3.6269999999999998</v>
      </c>
      <c r="E561">
        <v>116.803</v>
      </c>
      <c r="F561">
        <v>80</v>
      </c>
      <c r="G561">
        <v>63.404000000000003</v>
      </c>
      <c r="H561">
        <v>2.1923000000000004</v>
      </c>
    </row>
    <row r="562" spans="1:8" x14ac:dyDescent="0.2">
      <c r="A562">
        <v>5291.451</v>
      </c>
      <c r="B562">
        <v>-40.457000000000001</v>
      </c>
      <c r="C562">
        <v>-40.445999999999998</v>
      </c>
      <c r="D562">
        <v>3.911</v>
      </c>
      <c r="E562">
        <v>113.105</v>
      </c>
      <c r="F562">
        <v>80</v>
      </c>
      <c r="G562">
        <v>63.320999999999998</v>
      </c>
      <c r="H562">
        <v>2.0977000000000001</v>
      </c>
    </row>
    <row r="563" spans="1:8" x14ac:dyDescent="0.2">
      <c r="A563">
        <v>5292.6980000000003</v>
      </c>
      <c r="B563">
        <v>-40.509</v>
      </c>
      <c r="C563">
        <v>-40.497</v>
      </c>
      <c r="D563">
        <v>4.0810000000000004</v>
      </c>
      <c r="E563">
        <v>110.88200000000001</v>
      </c>
      <c r="F563">
        <v>80</v>
      </c>
      <c r="G563">
        <v>63.707000000000001</v>
      </c>
      <c r="H563">
        <v>2.0416000000000003</v>
      </c>
    </row>
    <row r="564" spans="1:8" x14ac:dyDescent="0.2">
      <c r="A564">
        <v>5293.9430000000002</v>
      </c>
      <c r="B564">
        <v>-40.56</v>
      </c>
      <c r="C564">
        <v>-40.548000000000002</v>
      </c>
      <c r="D564">
        <v>4.093</v>
      </c>
      <c r="E564">
        <v>104.636</v>
      </c>
      <c r="F564">
        <v>80</v>
      </c>
      <c r="G564">
        <v>64.064999999999998</v>
      </c>
      <c r="H564">
        <v>1.8887000000000003</v>
      </c>
    </row>
    <row r="565" spans="1:8" x14ac:dyDescent="0.2">
      <c r="A565">
        <v>5295.1909999999998</v>
      </c>
      <c r="B565">
        <v>-40.61</v>
      </c>
      <c r="C565">
        <v>-40.598999999999997</v>
      </c>
      <c r="D565">
        <v>4.0350000000000001</v>
      </c>
      <c r="E565">
        <v>98.114000000000004</v>
      </c>
      <c r="F565">
        <v>80</v>
      </c>
      <c r="G565">
        <v>64.522999999999996</v>
      </c>
      <c r="H565">
        <v>1.7369000000000001</v>
      </c>
    </row>
    <row r="566" spans="1:8" x14ac:dyDescent="0.2">
      <c r="A566">
        <v>5296.7460000000001</v>
      </c>
      <c r="B566">
        <v>-40.673000000000002</v>
      </c>
      <c r="C566">
        <v>-40.659999999999997</v>
      </c>
      <c r="D566">
        <v>3.9769999999999999</v>
      </c>
      <c r="E566">
        <v>89.397000000000006</v>
      </c>
      <c r="F566">
        <v>80</v>
      </c>
      <c r="G566">
        <v>65.171000000000006</v>
      </c>
      <c r="H566">
        <v>1.5433000000000001</v>
      </c>
    </row>
    <row r="567" spans="1:8" x14ac:dyDescent="0.2">
      <c r="A567">
        <v>5297.9719999999998</v>
      </c>
      <c r="B567">
        <v>-40.725000000000001</v>
      </c>
      <c r="C567">
        <v>-40.713000000000001</v>
      </c>
      <c r="D567">
        <v>4.2560000000000002</v>
      </c>
      <c r="E567">
        <v>83.185000000000002</v>
      </c>
      <c r="F567">
        <v>80</v>
      </c>
      <c r="G567">
        <v>65.423000000000002</v>
      </c>
      <c r="H567">
        <v>1.4124000000000001</v>
      </c>
    </row>
    <row r="568" spans="1:8" x14ac:dyDescent="0.2">
      <c r="A568">
        <v>5299.2209999999995</v>
      </c>
      <c r="B568">
        <v>-40.776000000000003</v>
      </c>
      <c r="C568">
        <v>-40.762999999999998</v>
      </c>
      <c r="D568">
        <v>4.0129999999999999</v>
      </c>
      <c r="E568">
        <v>75.963999999999999</v>
      </c>
      <c r="F568">
        <v>80</v>
      </c>
      <c r="G568">
        <v>66.17</v>
      </c>
      <c r="H568">
        <v>1.2661000000000002</v>
      </c>
    </row>
    <row r="569" spans="1:8" x14ac:dyDescent="0.2">
      <c r="A569">
        <v>5300.4579999999996</v>
      </c>
      <c r="B569">
        <v>-40.826000000000001</v>
      </c>
      <c r="C569">
        <v>-40.813000000000002</v>
      </c>
      <c r="D569">
        <v>4.0209999999999999</v>
      </c>
      <c r="E569">
        <v>59.959000000000003</v>
      </c>
      <c r="F569">
        <v>80</v>
      </c>
      <c r="G569">
        <v>67.188000000000002</v>
      </c>
      <c r="H569">
        <v>0.96250000000000013</v>
      </c>
    </row>
    <row r="570" spans="1:8" x14ac:dyDescent="0.2">
      <c r="A570">
        <v>5302.0230000000001</v>
      </c>
      <c r="B570">
        <v>-40.884</v>
      </c>
      <c r="C570">
        <v>-40.869999999999997</v>
      </c>
      <c r="D570">
        <v>3.694</v>
      </c>
      <c r="E570">
        <v>51.134999999999998</v>
      </c>
      <c r="F570">
        <v>80</v>
      </c>
      <c r="G570">
        <v>67.192999999999998</v>
      </c>
      <c r="H570">
        <v>0.80520000000000003</v>
      </c>
    </row>
    <row r="571" spans="1:8" x14ac:dyDescent="0.2">
      <c r="A571">
        <v>5303.58</v>
      </c>
      <c r="B571">
        <v>-40.94</v>
      </c>
      <c r="C571">
        <v>-40.926000000000002</v>
      </c>
      <c r="D571">
        <v>3.5739999999999998</v>
      </c>
      <c r="E571">
        <v>54.79</v>
      </c>
      <c r="F571">
        <v>80</v>
      </c>
      <c r="G571">
        <v>66.796000000000006</v>
      </c>
      <c r="H571">
        <v>0.8701000000000001</v>
      </c>
    </row>
    <row r="572" spans="1:8" x14ac:dyDescent="0.2">
      <c r="A572">
        <v>5305.1390000000001</v>
      </c>
      <c r="B572">
        <v>-40.993000000000002</v>
      </c>
      <c r="C572">
        <v>-40.978999999999999</v>
      </c>
      <c r="D572">
        <v>3.4279999999999999</v>
      </c>
      <c r="E572">
        <v>79.049000000000007</v>
      </c>
      <c r="F572">
        <v>80</v>
      </c>
      <c r="G572">
        <v>64.447999999999993</v>
      </c>
      <c r="H572">
        <v>1.3277000000000001</v>
      </c>
    </row>
    <row r="573" spans="1:8" x14ac:dyDescent="0.2">
      <c r="A573">
        <v>5306.6949999999997</v>
      </c>
      <c r="B573">
        <v>-41.048999999999999</v>
      </c>
      <c r="C573">
        <v>-41.034999999999997</v>
      </c>
      <c r="D573">
        <v>3.5409999999999999</v>
      </c>
      <c r="E573">
        <v>116.223</v>
      </c>
      <c r="F573">
        <v>80</v>
      </c>
      <c r="G573">
        <v>61.978999999999999</v>
      </c>
      <c r="H573">
        <v>2.1779999999999999</v>
      </c>
    </row>
    <row r="574" spans="1:8" x14ac:dyDescent="0.2">
      <c r="A574">
        <v>5308.2520000000004</v>
      </c>
      <c r="B574">
        <v>-41.106000000000002</v>
      </c>
      <c r="C574">
        <v>-41.091000000000001</v>
      </c>
      <c r="D574">
        <v>3.633</v>
      </c>
      <c r="E574">
        <v>125.375</v>
      </c>
      <c r="F574">
        <v>80</v>
      </c>
      <c r="G574">
        <v>61.408999999999999</v>
      </c>
      <c r="H574">
        <v>2.4255000000000004</v>
      </c>
    </row>
    <row r="575" spans="1:8" x14ac:dyDescent="0.2">
      <c r="A575">
        <v>5309.817</v>
      </c>
      <c r="B575">
        <v>-41.161999999999999</v>
      </c>
      <c r="C575">
        <v>-41.148000000000003</v>
      </c>
      <c r="D575">
        <v>3.6070000000000002</v>
      </c>
      <c r="E575">
        <v>133.68299999999999</v>
      </c>
      <c r="F575">
        <v>80</v>
      </c>
      <c r="G575">
        <v>60.671999999999997</v>
      </c>
      <c r="H575">
        <v>2.6664000000000003</v>
      </c>
    </row>
    <row r="576" spans="1:8" x14ac:dyDescent="0.2">
      <c r="A576">
        <v>5311.3760000000002</v>
      </c>
      <c r="B576">
        <v>-41.218000000000004</v>
      </c>
      <c r="C576">
        <v>-41.203000000000003</v>
      </c>
      <c r="D576">
        <v>3.5659999999999998</v>
      </c>
      <c r="E576">
        <v>137.71899999999999</v>
      </c>
      <c r="F576">
        <v>80</v>
      </c>
      <c r="G576">
        <v>60.225000000000001</v>
      </c>
      <c r="H576">
        <v>2.7907000000000002</v>
      </c>
    </row>
    <row r="577" spans="1:8" x14ac:dyDescent="0.2">
      <c r="A577">
        <v>5312.9340000000002</v>
      </c>
      <c r="B577">
        <v>-41.274000000000001</v>
      </c>
      <c r="C577">
        <v>-41.258000000000003</v>
      </c>
      <c r="D577">
        <v>3.5329999999999999</v>
      </c>
      <c r="E577">
        <v>135.643</v>
      </c>
      <c r="F577">
        <v>80</v>
      </c>
      <c r="G577">
        <v>60.52</v>
      </c>
      <c r="H577">
        <v>2.7258000000000004</v>
      </c>
    </row>
    <row r="578" spans="1:8" x14ac:dyDescent="0.2">
      <c r="A578">
        <v>5314.4930000000004</v>
      </c>
      <c r="B578">
        <v>-41.331000000000003</v>
      </c>
      <c r="C578">
        <v>-41.316000000000003</v>
      </c>
      <c r="D578">
        <v>3.6859999999999999</v>
      </c>
      <c r="E578">
        <v>131.505</v>
      </c>
      <c r="F578">
        <v>80</v>
      </c>
      <c r="G578">
        <v>60.610999999999997</v>
      </c>
      <c r="H578">
        <v>2.6015000000000006</v>
      </c>
    </row>
    <row r="579" spans="1:8" x14ac:dyDescent="0.2">
      <c r="A579">
        <v>5316.0540000000001</v>
      </c>
      <c r="B579">
        <v>-41.389000000000003</v>
      </c>
      <c r="C579">
        <v>-41.372999999999998</v>
      </c>
      <c r="D579">
        <v>3.6819999999999999</v>
      </c>
      <c r="E579">
        <v>131.196</v>
      </c>
      <c r="F579">
        <v>80</v>
      </c>
      <c r="G579">
        <v>60.804000000000002</v>
      </c>
      <c r="H579">
        <v>2.5927000000000002</v>
      </c>
    </row>
    <row r="580" spans="1:8" x14ac:dyDescent="0.2">
      <c r="A580">
        <v>5317.6130000000003</v>
      </c>
      <c r="B580">
        <v>-41.448</v>
      </c>
      <c r="C580">
        <v>-41.432000000000002</v>
      </c>
      <c r="D580">
        <v>3.7749999999999999</v>
      </c>
      <c r="E580">
        <v>122.127</v>
      </c>
      <c r="F580">
        <v>80</v>
      </c>
      <c r="G580">
        <v>61.767000000000003</v>
      </c>
      <c r="H580">
        <v>2.3353000000000006</v>
      </c>
    </row>
    <row r="581" spans="1:8" x14ac:dyDescent="0.2">
      <c r="A581">
        <v>5319.1710000000003</v>
      </c>
      <c r="B581">
        <v>-41.503999999999998</v>
      </c>
      <c r="C581">
        <v>-41.487000000000002</v>
      </c>
      <c r="D581">
        <v>3.5590000000000002</v>
      </c>
      <c r="E581">
        <v>111.239</v>
      </c>
      <c r="F581">
        <v>80</v>
      </c>
      <c r="G581">
        <v>62.459000000000003</v>
      </c>
      <c r="H581">
        <v>2.0504000000000002</v>
      </c>
    </row>
    <row r="582" spans="1:8" x14ac:dyDescent="0.2">
      <c r="A582">
        <v>5320.73</v>
      </c>
      <c r="B582">
        <v>-41.561999999999998</v>
      </c>
      <c r="C582">
        <v>-41.545000000000002</v>
      </c>
      <c r="D582">
        <v>3.7229999999999999</v>
      </c>
      <c r="E582">
        <v>108.087</v>
      </c>
      <c r="F582">
        <v>80</v>
      </c>
      <c r="G582">
        <v>62.24</v>
      </c>
      <c r="H582">
        <v>1.9723000000000002</v>
      </c>
    </row>
    <row r="583" spans="1:8" x14ac:dyDescent="0.2">
      <c r="A583">
        <v>5322.29</v>
      </c>
      <c r="B583">
        <v>-41.619</v>
      </c>
      <c r="C583">
        <v>-41.601999999999997</v>
      </c>
      <c r="D583">
        <v>3.6379999999999999</v>
      </c>
      <c r="E583">
        <v>113.61</v>
      </c>
      <c r="F583">
        <v>80</v>
      </c>
      <c r="G583">
        <v>61.829000000000001</v>
      </c>
      <c r="H583">
        <v>2.1097999999999999</v>
      </c>
    </row>
    <row r="584" spans="1:8" x14ac:dyDescent="0.2">
      <c r="A584">
        <v>5323.8450000000003</v>
      </c>
      <c r="B584">
        <v>-41.671999999999997</v>
      </c>
      <c r="C584">
        <v>-41.655000000000001</v>
      </c>
      <c r="D584">
        <v>3.3879999999999999</v>
      </c>
      <c r="E584">
        <v>120.38200000000001</v>
      </c>
      <c r="F584">
        <v>80</v>
      </c>
      <c r="G584">
        <v>60.91</v>
      </c>
      <c r="H584">
        <v>2.2880000000000003</v>
      </c>
    </row>
    <row r="585" spans="1:8" x14ac:dyDescent="0.2">
      <c r="A585">
        <v>5325.3990000000003</v>
      </c>
      <c r="B585">
        <v>-41.73</v>
      </c>
      <c r="C585">
        <v>-41.712000000000003</v>
      </c>
      <c r="D585">
        <v>3.6709999999999998</v>
      </c>
      <c r="E585">
        <v>131.209</v>
      </c>
      <c r="F585">
        <v>80</v>
      </c>
      <c r="G585">
        <v>60.249000000000002</v>
      </c>
      <c r="H585">
        <v>2.5927000000000002</v>
      </c>
    </row>
    <row r="586" spans="1:8" x14ac:dyDescent="0.2">
      <c r="A586">
        <v>5326.9539999999997</v>
      </c>
      <c r="B586">
        <v>-41.783999999999999</v>
      </c>
      <c r="C586">
        <v>-41.765999999999998</v>
      </c>
      <c r="D586">
        <v>3.448</v>
      </c>
      <c r="E586">
        <v>133.63399999999999</v>
      </c>
      <c r="F586">
        <v>80</v>
      </c>
      <c r="G586">
        <v>59.893999999999998</v>
      </c>
      <c r="H586">
        <v>2.6653000000000002</v>
      </c>
    </row>
    <row r="587" spans="1:8" x14ac:dyDescent="0.2">
      <c r="A587">
        <v>5328.5119999999997</v>
      </c>
      <c r="B587">
        <v>-41.838000000000001</v>
      </c>
      <c r="C587">
        <v>-41.82</v>
      </c>
      <c r="D587">
        <v>3.4740000000000002</v>
      </c>
      <c r="E587">
        <v>137.459</v>
      </c>
      <c r="F587">
        <v>80</v>
      </c>
      <c r="G587">
        <v>59.283999999999999</v>
      </c>
      <c r="H587">
        <v>2.7819000000000003</v>
      </c>
    </row>
    <row r="588" spans="1:8" x14ac:dyDescent="0.2">
      <c r="A588">
        <v>5330.0649999999996</v>
      </c>
      <c r="B588">
        <v>-41.893999999999998</v>
      </c>
      <c r="C588">
        <v>-41.875</v>
      </c>
      <c r="D588">
        <v>3.5840000000000001</v>
      </c>
      <c r="E588">
        <v>138.596</v>
      </c>
      <c r="F588">
        <v>80</v>
      </c>
      <c r="G588">
        <v>59.3</v>
      </c>
      <c r="H588">
        <v>2.8182</v>
      </c>
    </row>
    <row r="589" spans="1:8" x14ac:dyDescent="0.2">
      <c r="A589">
        <v>5331.6170000000002</v>
      </c>
      <c r="B589">
        <v>-41.954000000000001</v>
      </c>
      <c r="C589">
        <v>-41.935000000000002</v>
      </c>
      <c r="D589">
        <v>3.863</v>
      </c>
      <c r="E589">
        <v>134.98099999999999</v>
      </c>
      <c r="F589">
        <v>80</v>
      </c>
      <c r="G589">
        <v>59.564</v>
      </c>
      <c r="H589">
        <v>2.706</v>
      </c>
    </row>
    <row r="590" spans="1:8" x14ac:dyDescent="0.2">
      <c r="A590">
        <v>5333.1729999999998</v>
      </c>
      <c r="B590">
        <v>-42.012999999999998</v>
      </c>
      <c r="C590">
        <v>-41.994</v>
      </c>
      <c r="D590">
        <v>3.7669999999999999</v>
      </c>
      <c r="E590">
        <v>134.58199999999999</v>
      </c>
      <c r="F590">
        <v>80</v>
      </c>
      <c r="G590">
        <v>59.451999999999998</v>
      </c>
      <c r="H590">
        <v>2.6939000000000002</v>
      </c>
    </row>
    <row r="591" spans="1:8" x14ac:dyDescent="0.2">
      <c r="A591">
        <v>5334.7330000000002</v>
      </c>
      <c r="B591">
        <v>-42.073999999999998</v>
      </c>
      <c r="C591">
        <v>-42.054000000000002</v>
      </c>
      <c r="D591">
        <v>3.8690000000000002</v>
      </c>
      <c r="E591">
        <v>137.916</v>
      </c>
      <c r="F591">
        <v>80</v>
      </c>
      <c r="G591">
        <v>59.14</v>
      </c>
      <c r="H591">
        <v>2.7962000000000002</v>
      </c>
    </row>
    <row r="592" spans="1:8" x14ac:dyDescent="0.2">
      <c r="A592">
        <v>5336.2889999999998</v>
      </c>
      <c r="B592">
        <v>-42.134</v>
      </c>
      <c r="C592">
        <v>-42.113999999999997</v>
      </c>
      <c r="D592">
        <v>3.8610000000000002</v>
      </c>
      <c r="E592">
        <v>130.88900000000001</v>
      </c>
      <c r="F592">
        <v>80</v>
      </c>
      <c r="G592">
        <v>59.968000000000004</v>
      </c>
      <c r="H592">
        <v>2.5839000000000003</v>
      </c>
    </row>
    <row r="593" spans="1:8" x14ac:dyDescent="0.2">
      <c r="A593">
        <v>5337.8469999999998</v>
      </c>
      <c r="B593">
        <v>-42.192999999999998</v>
      </c>
      <c r="C593">
        <v>-42.171999999999997</v>
      </c>
      <c r="D593">
        <v>3.718</v>
      </c>
      <c r="E593">
        <v>126.645</v>
      </c>
      <c r="F593">
        <v>80</v>
      </c>
      <c r="G593">
        <v>60.137999999999998</v>
      </c>
      <c r="H593">
        <v>2.4607000000000001</v>
      </c>
    </row>
    <row r="594" spans="1:8" x14ac:dyDescent="0.2">
      <c r="A594">
        <v>5339.4089999999997</v>
      </c>
      <c r="B594">
        <v>-42.252000000000002</v>
      </c>
      <c r="C594">
        <v>-42.231999999999999</v>
      </c>
      <c r="D594">
        <v>3.7919999999999998</v>
      </c>
      <c r="E594">
        <v>116.117</v>
      </c>
      <c r="F594">
        <v>80</v>
      </c>
      <c r="G594">
        <v>61.481999999999999</v>
      </c>
      <c r="H594">
        <v>2.1747000000000001</v>
      </c>
    </row>
    <row r="595" spans="1:8" x14ac:dyDescent="0.2">
      <c r="A595">
        <v>5340.9650000000001</v>
      </c>
      <c r="B595">
        <v>-42.311999999999998</v>
      </c>
      <c r="C595">
        <v>-42.290999999999997</v>
      </c>
      <c r="D595">
        <v>3.8420000000000001</v>
      </c>
      <c r="E595">
        <v>104.92700000000001</v>
      </c>
      <c r="F595">
        <v>80</v>
      </c>
      <c r="G595">
        <v>62.11</v>
      </c>
      <c r="H595">
        <v>1.8953000000000002</v>
      </c>
    </row>
    <row r="596" spans="1:8" x14ac:dyDescent="0.2">
      <c r="A596">
        <v>5342.5259999999998</v>
      </c>
      <c r="B596">
        <v>-42.372999999999998</v>
      </c>
      <c r="C596">
        <v>-42.350999999999999</v>
      </c>
      <c r="D596">
        <v>3.8420000000000001</v>
      </c>
      <c r="E596">
        <v>97.15</v>
      </c>
      <c r="F596">
        <v>80</v>
      </c>
      <c r="G596">
        <v>62.720999999999997</v>
      </c>
      <c r="H596">
        <v>1.7149000000000001</v>
      </c>
    </row>
    <row r="597" spans="1:8" x14ac:dyDescent="0.2">
      <c r="A597">
        <v>5344.076</v>
      </c>
      <c r="B597">
        <v>-42.430999999999997</v>
      </c>
      <c r="C597">
        <v>-42.408999999999999</v>
      </c>
      <c r="D597">
        <v>3.7240000000000002</v>
      </c>
      <c r="E597">
        <v>99.918000000000006</v>
      </c>
      <c r="F597">
        <v>80</v>
      </c>
      <c r="G597">
        <v>62.277000000000001</v>
      </c>
      <c r="H597">
        <v>1.7776000000000003</v>
      </c>
    </row>
    <row r="598" spans="1:8" x14ac:dyDescent="0.2">
      <c r="A598">
        <v>5345.6289999999999</v>
      </c>
      <c r="B598">
        <v>-42.488</v>
      </c>
      <c r="C598">
        <v>-42.466999999999999</v>
      </c>
      <c r="D598">
        <v>3.7040000000000002</v>
      </c>
      <c r="E598">
        <v>99.007000000000005</v>
      </c>
      <c r="F598">
        <v>80</v>
      </c>
      <c r="G598">
        <v>62.302</v>
      </c>
      <c r="H598">
        <v>1.7567000000000002</v>
      </c>
    </row>
    <row r="599" spans="1:8" x14ac:dyDescent="0.2">
      <c r="A599">
        <v>5347.1880000000001</v>
      </c>
      <c r="B599">
        <v>-42.542999999999999</v>
      </c>
      <c r="C599">
        <v>-42.521000000000001</v>
      </c>
      <c r="D599">
        <v>3.488</v>
      </c>
      <c r="E599">
        <v>103.307</v>
      </c>
      <c r="F599">
        <v>80</v>
      </c>
      <c r="G599">
        <v>61.875</v>
      </c>
      <c r="H599">
        <v>1.8568</v>
      </c>
    </row>
    <row r="600" spans="1:8" x14ac:dyDescent="0.2">
      <c r="A600">
        <v>5348.7470000000003</v>
      </c>
      <c r="B600">
        <v>-42.597000000000001</v>
      </c>
      <c r="C600">
        <v>-42.573999999999998</v>
      </c>
      <c r="D600">
        <v>3.427</v>
      </c>
      <c r="E600">
        <v>106.13500000000001</v>
      </c>
      <c r="F600">
        <v>80</v>
      </c>
      <c r="G600">
        <v>61.582000000000001</v>
      </c>
      <c r="H600">
        <v>1.9250000000000003</v>
      </c>
    </row>
    <row r="601" spans="1:8" x14ac:dyDescent="0.2">
      <c r="A601">
        <v>5350.3019999999997</v>
      </c>
      <c r="B601">
        <v>-42.648000000000003</v>
      </c>
      <c r="C601">
        <v>-42.625</v>
      </c>
      <c r="D601">
        <v>3.2749999999999999</v>
      </c>
      <c r="E601">
        <v>119.261</v>
      </c>
      <c r="F601">
        <v>80</v>
      </c>
      <c r="G601">
        <v>59.628999999999998</v>
      </c>
      <c r="H601">
        <v>2.2572000000000001</v>
      </c>
    </row>
    <row r="602" spans="1:8" x14ac:dyDescent="0.2">
      <c r="A602">
        <v>5351.857</v>
      </c>
      <c r="B602">
        <v>-42.698</v>
      </c>
      <c r="C602">
        <v>-42.674999999999997</v>
      </c>
      <c r="D602">
        <v>3.2029999999999998</v>
      </c>
      <c r="E602">
        <v>142.97</v>
      </c>
      <c r="F602">
        <v>80</v>
      </c>
      <c r="G602">
        <v>57.823</v>
      </c>
      <c r="H602">
        <v>2.9590000000000001</v>
      </c>
    </row>
    <row r="603" spans="1:8" x14ac:dyDescent="0.2">
      <c r="A603">
        <v>5353.4319999999998</v>
      </c>
      <c r="B603">
        <v>-42.75</v>
      </c>
      <c r="C603">
        <v>-42.726999999999997</v>
      </c>
      <c r="D603">
        <v>3.2959999999999998</v>
      </c>
      <c r="E603">
        <v>148.53399999999999</v>
      </c>
      <c r="F603">
        <v>80</v>
      </c>
      <c r="G603">
        <v>57.703000000000003</v>
      </c>
      <c r="H603">
        <v>3.1471000000000005</v>
      </c>
    </row>
    <row r="604" spans="1:8" x14ac:dyDescent="0.2">
      <c r="A604">
        <v>5354.9889999999996</v>
      </c>
      <c r="B604">
        <v>-42.807000000000002</v>
      </c>
      <c r="C604">
        <v>-42.783999999999999</v>
      </c>
      <c r="D604">
        <v>3.6360000000000001</v>
      </c>
      <c r="E604">
        <v>146.79900000000001</v>
      </c>
      <c r="F604">
        <v>80</v>
      </c>
      <c r="G604">
        <v>57.850999999999999</v>
      </c>
      <c r="H604">
        <v>3.0866000000000002</v>
      </c>
    </row>
    <row r="605" spans="1:8" x14ac:dyDescent="0.2">
      <c r="A605">
        <v>5356.5460000000003</v>
      </c>
      <c r="B605">
        <v>-42.863999999999997</v>
      </c>
      <c r="C605">
        <v>-42.84</v>
      </c>
      <c r="D605">
        <v>3.5979999999999999</v>
      </c>
      <c r="E605">
        <v>144.84299999999999</v>
      </c>
      <c r="F605">
        <v>80</v>
      </c>
      <c r="G605">
        <v>58.003999999999998</v>
      </c>
      <c r="H605">
        <v>3.0206000000000004</v>
      </c>
    </row>
    <row r="606" spans="1:8" x14ac:dyDescent="0.2">
      <c r="A606">
        <v>5358.1080000000002</v>
      </c>
      <c r="B606">
        <v>-42.92</v>
      </c>
      <c r="C606">
        <v>-42.896000000000001</v>
      </c>
      <c r="D606">
        <v>3.5819999999999999</v>
      </c>
      <c r="E606">
        <v>142.1</v>
      </c>
      <c r="F606">
        <v>80</v>
      </c>
      <c r="G606">
        <v>58.137</v>
      </c>
      <c r="H606">
        <v>2.9304000000000006</v>
      </c>
    </row>
    <row r="607" spans="1:8" x14ac:dyDescent="0.2">
      <c r="A607">
        <v>5359.665</v>
      </c>
      <c r="B607">
        <v>-42.972999999999999</v>
      </c>
      <c r="C607">
        <v>-42.948</v>
      </c>
      <c r="D607">
        <v>3.39</v>
      </c>
      <c r="E607">
        <v>143.733</v>
      </c>
      <c r="F607">
        <v>80</v>
      </c>
      <c r="G607">
        <v>58.116999999999997</v>
      </c>
      <c r="H607">
        <v>2.9843000000000002</v>
      </c>
    </row>
    <row r="608" spans="1:8" x14ac:dyDescent="0.2">
      <c r="A608">
        <v>5361.2259999999997</v>
      </c>
      <c r="B608">
        <v>-43.027999999999999</v>
      </c>
      <c r="C608">
        <v>-43.003</v>
      </c>
      <c r="D608">
        <v>3.5259999999999998</v>
      </c>
      <c r="E608">
        <v>140.398</v>
      </c>
      <c r="F608">
        <v>80</v>
      </c>
      <c r="G608">
        <v>58.329000000000001</v>
      </c>
      <c r="H608">
        <v>2.8754</v>
      </c>
    </row>
    <row r="609" spans="1:8" x14ac:dyDescent="0.2">
      <c r="A609">
        <v>5362.7830000000004</v>
      </c>
      <c r="B609">
        <v>-43.085999999999999</v>
      </c>
      <c r="C609">
        <v>-43.061</v>
      </c>
      <c r="D609">
        <v>3.69</v>
      </c>
      <c r="E609">
        <v>136.435</v>
      </c>
      <c r="F609">
        <v>80</v>
      </c>
      <c r="G609">
        <v>58.715000000000003</v>
      </c>
      <c r="H609">
        <v>2.7511000000000001</v>
      </c>
    </row>
    <row r="610" spans="1:8" x14ac:dyDescent="0.2">
      <c r="A610">
        <v>5364.3370000000004</v>
      </c>
      <c r="B610">
        <v>-43.146000000000001</v>
      </c>
      <c r="C610">
        <v>-43.12</v>
      </c>
      <c r="D610">
        <v>3.8290000000000002</v>
      </c>
      <c r="E610">
        <v>132.405</v>
      </c>
      <c r="F610">
        <v>80</v>
      </c>
      <c r="G610">
        <v>59.091999999999999</v>
      </c>
      <c r="H610">
        <v>2.6278999999999999</v>
      </c>
    </row>
    <row r="611" spans="1:8" x14ac:dyDescent="0.2">
      <c r="A611">
        <v>5365.8940000000002</v>
      </c>
      <c r="B611">
        <v>-43.204000000000001</v>
      </c>
      <c r="C611">
        <v>-43.177999999999997</v>
      </c>
      <c r="D611">
        <v>3.7109999999999999</v>
      </c>
      <c r="E611">
        <v>125.887</v>
      </c>
      <c r="F611">
        <v>80</v>
      </c>
      <c r="G611">
        <v>59.774999999999999</v>
      </c>
      <c r="H611">
        <v>2.4398</v>
      </c>
    </row>
    <row r="612" spans="1:8" x14ac:dyDescent="0.2">
      <c r="A612">
        <v>5367.4489999999996</v>
      </c>
      <c r="B612">
        <v>-43.261000000000003</v>
      </c>
      <c r="C612">
        <v>-43.234999999999999</v>
      </c>
      <c r="D612">
        <v>3.6850000000000001</v>
      </c>
      <c r="E612">
        <v>118.428</v>
      </c>
      <c r="F612">
        <v>80</v>
      </c>
      <c r="G612">
        <v>60.491999999999997</v>
      </c>
      <c r="H612">
        <v>2.2352000000000003</v>
      </c>
    </row>
    <row r="613" spans="1:8" x14ac:dyDescent="0.2">
      <c r="A613">
        <v>5369.0079999999998</v>
      </c>
      <c r="B613">
        <v>-43.317</v>
      </c>
      <c r="C613">
        <v>-43.290999999999997</v>
      </c>
      <c r="D613">
        <v>3.5640000000000001</v>
      </c>
      <c r="E613">
        <v>110.73</v>
      </c>
      <c r="F613">
        <v>80</v>
      </c>
      <c r="G613">
        <v>61.13</v>
      </c>
      <c r="H613">
        <v>2.0372000000000003</v>
      </c>
    </row>
    <row r="614" spans="1:8" x14ac:dyDescent="0.2">
      <c r="A614">
        <v>5370.5410000000002</v>
      </c>
      <c r="B614">
        <v>-43.372</v>
      </c>
      <c r="C614">
        <v>-43.345999999999997</v>
      </c>
      <c r="D614">
        <v>3.5680000000000001</v>
      </c>
      <c r="E614">
        <v>104.762</v>
      </c>
      <c r="F614">
        <v>80</v>
      </c>
      <c r="G614">
        <v>61.521999999999998</v>
      </c>
      <c r="H614">
        <v>1.8920000000000001</v>
      </c>
    </row>
    <row r="615" spans="1:8" x14ac:dyDescent="0.2">
      <c r="A615">
        <v>5372.0619999999999</v>
      </c>
      <c r="B615">
        <v>-43.427</v>
      </c>
      <c r="C615">
        <v>-43.4</v>
      </c>
      <c r="D615">
        <v>3.57</v>
      </c>
      <c r="E615">
        <v>101.72799999999999</v>
      </c>
      <c r="F615">
        <v>80</v>
      </c>
      <c r="G615">
        <v>61.738999999999997</v>
      </c>
      <c r="H615">
        <v>1.8205000000000002</v>
      </c>
    </row>
    <row r="616" spans="1:8" x14ac:dyDescent="0.2">
      <c r="A616">
        <v>6239.5959999999995</v>
      </c>
      <c r="B616">
        <v>-43.433</v>
      </c>
      <c r="C616">
        <v>-43.424999999999997</v>
      </c>
      <c r="D616">
        <v>5.0519999999999996</v>
      </c>
      <c r="E616">
        <v>0.54300000000000004</v>
      </c>
      <c r="F616">
        <v>80</v>
      </c>
      <c r="G616">
        <v>69.447000000000003</v>
      </c>
      <c r="H616">
        <v>7.7000000000000011E-3</v>
      </c>
    </row>
    <row r="617" spans="1:8" x14ac:dyDescent="0.2">
      <c r="A617">
        <v>6240.8389999999999</v>
      </c>
      <c r="B617">
        <v>-43.494999999999997</v>
      </c>
      <c r="C617">
        <v>-43.485999999999997</v>
      </c>
      <c r="D617">
        <v>4.8940000000000001</v>
      </c>
      <c r="E617">
        <v>0.50600000000000001</v>
      </c>
      <c r="F617">
        <v>80</v>
      </c>
      <c r="G617">
        <v>69.08</v>
      </c>
      <c r="H617">
        <v>7.7000000000000011E-3</v>
      </c>
    </row>
    <row r="618" spans="1:8" x14ac:dyDescent="0.2">
      <c r="A618">
        <v>6242.0810000000001</v>
      </c>
      <c r="B618">
        <v>-43.551000000000002</v>
      </c>
      <c r="C618">
        <v>-43.542000000000002</v>
      </c>
      <c r="D618">
        <v>4.4710000000000001</v>
      </c>
      <c r="E618">
        <v>0.49</v>
      </c>
      <c r="F618">
        <v>80</v>
      </c>
      <c r="G618">
        <v>67.763000000000005</v>
      </c>
      <c r="H618">
        <v>6.6000000000000008E-3</v>
      </c>
    </row>
    <row r="619" spans="1:8" x14ac:dyDescent="0.2">
      <c r="A619">
        <v>6243.33</v>
      </c>
      <c r="B619">
        <v>-43.603000000000002</v>
      </c>
      <c r="C619">
        <v>-43.591999999999999</v>
      </c>
      <c r="D619">
        <v>4.0380000000000003</v>
      </c>
      <c r="E619">
        <v>0.48</v>
      </c>
      <c r="F619">
        <v>80</v>
      </c>
      <c r="G619">
        <v>68.984999999999999</v>
      </c>
      <c r="H619">
        <v>6.6000000000000008E-3</v>
      </c>
    </row>
    <row r="620" spans="1:8" x14ac:dyDescent="0.2">
      <c r="A620">
        <v>6244.57</v>
      </c>
      <c r="B620">
        <v>-43.652999999999999</v>
      </c>
      <c r="C620">
        <v>-43.642000000000003</v>
      </c>
      <c r="D620">
        <v>4.008</v>
      </c>
      <c r="E620">
        <v>32.515999999999998</v>
      </c>
      <c r="F620">
        <v>80</v>
      </c>
      <c r="G620">
        <v>63.679000000000002</v>
      </c>
      <c r="H620">
        <v>0.49390000000000006</v>
      </c>
    </row>
    <row r="621" spans="1:8" x14ac:dyDescent="0.2">
      <c r="A621">
        <v>6245.8159999999998</v>
      </c>
      <c r="B621">
        <v>-43.703000000000003</v>
      </c>
      <c r="C621">
        <v>-43.691000000000003</v>
      </c>
      <c r="D621">
        <v>3.98</v>
      </c>
      <c r="E621">
        <v>83.259</v>
      </c>
      <c r="F621">
        <v>80</v>
      </c>
      <c r="G621">
        <v>64.278999999999996</v>
      </c>
      <c r="H621">
        <v>1.4146000000000001</v>
      </c>
    </row>
    <row r="622" spans="1:8" x14ac:dyDescent="0.2">
      <c r="A622">
        <v>6247.0559999999996</v>
      </c>
      <c r="B622">
        <v>-43.753999999999998</v>
      </c>
      <c r="C622">
        <v>-43.741</v>
      </c>
      <c r="D622">
        <v>4.0270000000000001</v>
      </c>
      <c r="E622">
        <v>91.942999999999998</v>
      </c>
      <c r="F622">
        <v>80</v>
      </c>
      <c r="G622">
        <v>64.260999999999996</v>
      </c>
      <c r="H622">
        <v>1.5994000000000002</v>
      </c>
    </row>
    <row r="623" spans="1:8" x14ac:dyDescent="0.2">
      <c r="A623">
        <v>6248.6149999999998</v>
      </c>
      <c r="B623">
        <v>-43.81</v>
      </c>
      <c r="C623">
        <v>-43.796999999999997</v>
      </c>
      <c r="D623">
        <v>3.5379999999999998</v>
      </c>
      <c r="E623">
        <v>88.114999999999995</v>
      </c>
      <c r="F623">
        <v>80</v>
      </c>
      <c r="G623">
        <v>62.402999999999999</v>
      </c>
      <c r="H623">
        <v>1.5158</v>
      </c>
    </row>
    <row r="624" spans="1:8" x14ac:dyDescent="0.2">
      <c r="A624">
        <v>6250.1689999999999</v>
      </c>
      <c r="B624">
        <v>-43.87</v>
      </c>
      <c r="C624">
        <v>-43.856000000000002</v>
      </c>
      <c r="D624">
        <v>3.8210000000000002</v>
      </c>
      <c r="E624">
        <v>89.436999999999998</v>
      </c>
      <c r="F624">
        <v>80</v>
      </c>
      <c r="G624">
        <v>61.972000000000001</v>
      </c>
      <c r="H624">
        <v>1.5444</v>
      </c>
    </row>
    <row r="625" spans="1:8" x14ac:dyDescent="0.2">
      <c r="A625">
        <v>6251.73</v>
      </c>
      <c r="B625">
        <v>-43.930999999999997</v>
      </c>
      <c r="C625">
        <v>-43.915999999999997</v>
      </c>
      <c r="D625">
        <v>3.839</v>
      </c>
      <c r="E625">
        <v>96.941999999999993</v>
      </c>
      <c r="F625">
        <v>80</v>
      </c>
      <c r="G625">
        <v>64.218000000000004</v>
      </c>
      <c r="H625">
        <v>1.7105000000000001</v>
      </c>
    </row>
    <row r="626" spans="1:8" x14ac:dyDescent="0.2">
      <c r="A626">
        <v>6253.2809999999999</v>
      </c>
      <c r="B626">
        <v>-43.993000000000002</v>
      </c>
      <c r="C626">
        <v>-43.976999999999997</v>
      </c>
      <c r="D626">
        <v>3.9180000000000001</v>
      </c>
      <c r="E626">
        <v>101.15</v>
      </c>
      <c r="F626">
        <v>80</v>
      </c>
      <c r="G626">
        <v>61.357999999999997</v>
      </c>
      <c r="H626">
        <v>1.8062</v>
      </c>
    </row>
    <row r="627" spans="1:8" x14ac:dyDescent="0.2">
      <c r="A627">
        <v>6254.5259999999998</v>
      </c>
      <c r="B627">
        <v>-44.042999999999999</v>
      </c>
      <c r="C627">
        <v>-44.026000000000003</v>
      </c>
      <c r="D627">
        <v>3.97</v>
      </c>
      <c r="E627">
        <v>99.731999999999999</v>
      </c>
      <c r="F627">
        <v>80</v>
      </c>
      <c r="G627">
        <v>61.155999999999999</v>
      </c>
      <c r="H627">
        <v>1.7743000000000002</v>
      </c>
    </row>
    <row r="628" spans="1:8" x14ac:dyDescent="0.2">
      <c r="A628">
        <v>6255.7719999999999</v>
      </c>
      <c r="B628">
        <v>-44.094999999999999</v>
      </c>
      <c r="C628">
        <v>-44.076999999999998</v>
      </c>
      <c r="D628">
        <v>4.09</v>
      </c>
      <c r="E628">
        <v>99.037000000000006</v>
      </c>
      <c r="F628">
        <v>80</v>
      </c>
      <c r="G628">
        <v>60.2</v>
      </c>
      <c r="H628">
        <v>1.7578000000000003</v>
      </c>
    </row>
    <row r="629" spans="1:8" x14ac:dyDescent="0.2">
      <c r="A629">
        <v>6257.0140000000001</v>
      </c>
      <c r="B629">
        <v>-44.146999999999998</v>
      </c>
      <c r="C629">
        <v>-44.128</v>
      </c>
      <c r="D629">
        <v>4.1230000000000002</v>
      </c>
      <c r="E629">
        <v>97.126000000000005</v>
      </c>
      <c r="F629">
        <v>80</v>
      </c>
      <c r="G629">
        <v>62.874000000000002</v>
      </c>
      <c r="H629">
        <v>1.7138000000000002</v>
      </c>
    </row>
    <row r="630" spans="1:8" x14ac:dyDescent="0.2">
      <c r="A630">
        <v>6258.2529999999997</v>
      </c>
      <c r="B630">
        <v>-44.198</v>
      </c>
      <c r="C630">
        <v>-44.179000000000002</v>
      </c>
      <c r="D630">
        <v>4.0620000000000003</v>
      </c>
      <c r="E630">
        <v>95.406000000000006</v>
      </c>
      <c r="F630">
        <v>80</v>
      </c>
      <c r="G630">
        <v>60.167000000000002</v>
      </c>
      <c r="H630">
        <v>1.6753</v>
      </c>
    </row>
    <row r="631" spans="1:8" x14ac:dyDescent="0.2">
      <c r="A631">
        <v>6259.4769999999999</v>
      </c>
      <c r="B631">
        <v>-44.249000000000002</v>
      </c>
      <c r="C631">
        <v>-44.228999999999999</v>
      </c>
      <c r="D631">
        <v>4.1500000000000004</v>
      </c>
      <c r="E631">
        <v>94.117000000000004</v>
      </c>
      <c r="F631">
        <v>80</v>
      </c>
      <c r="G631">
        <v>61.701000000000001</v>
      </c>
      <c r="H631">
        <v>1.6467000000000003</v>
      </c>
    </row>
    <row r="632" spans="1:8" x14ac:dyDescent="0.2">
      <c r="A632">
        <v>6260.723</v>
      </c>
      <c r="B632">
        <v>-44.301000000000002</v>
      </c>
      <c r="C632">
        <v>-44.28</v>
      </c>
      <c r="D632">
        <v>4.0860000000000003</v>
      </c>
      <c r="E632">
        <v>54.759</v>
      </c>
      <c r="F632">
        <v>80</v>
      </c>
      <c r="G632">
        <v>68.162999999999997</v>
      </c>
      <c r="H632">
        <v>0.86900000000000011</v>
      </c>
    </row>
    <row r="633" spans="1:8" x14ac:dyDescent="0.2">
      <c r="A633">
        <v>6261.9679999999998</v>
      </c>
      <c r="B633">
        <v>-44.351999999999997</v>
      </c>
      <c r="C633">
        <v>-44.33</v>
      </c>
      <c r="D633">
        <v>4.0289999999999999</v>
      </c>
      <c r="E633">
        <v>58.145000000000003</v>
      </c>
      <c r="F633">
        <v>80</v>
      </c>
      <c r="G633">
        <v>66.215000000000003</v>
      </c>
      <c r="H633">
        <v>0.92949999999999999</v>
      </c>
    </row>
    <row r="634" spans="1:8" x14ac:dyDescent="0.2">
      <c r="A634">
        <v>6263.2190000000001</v>
      </c>
      <c r="B634">
        <v>-44.404000000000003</v>
      </c>
      <c r="C634">
        <v>-44.381</v>
      </c>
      <c r="D634">
        <v>4.0519999999999996</v>
      </c>
      <c r="E634">
        <v>62.274000000000001</v>
      </c>
      <c r="F634">
        <v>80</v>
      </c>
      <c r="G634">
        <v>63.341999999999999</v>
      </c>
      <c r="H634">
        <v>1.0054000000000001</v>
      </c>
    </row>
    <row r="635" spans="1:8" x14ac:dyDescent="0.2">
      <c r="A635">
        <v>6264.4620000000004</v>
      </c>
      <c r="B635">
        <v>-44.454000000000001</v>
      </c>
      <c r="C635">
        <v>-44.430999999999997</v>
      </c>
      <c r="D635">
        <v>3.9950000000000001</v>
      </c>
      <c r="E635">
        <v>66.691000000000003</v>
      </c>
      <c r="F635">
        <v>80</v>
      </c>
      <c r="G635">
        <v>63.887</v>
      </c>
      <c r="H635">
        <v>1.0868</v>
      </c>
    </row>
    <row r="636" spans="1:8" x14ac:dyDescent="0.2">
      <c r="A636">
        <v>6266.0190000000002</v>
      </c>
      <c r="B636">
        <v>-44.514000000000003</v>
      </c>
      <c r="C636">
        <v>-44.49</v>
      </c>
      <c r="D636">
        <v>3.8260000000000001</v>
      </c>
      <c r="E636">
        <v>57.917999999999999</v>
      </c>
      <c r="F636">
        <v>80</v>
      </c>
      <c r="G636">
        <v>62.835000000000001</v>
      </c>
      <c r="H636">
        <v>0.92510000000000003</v>
      </c>
    </row>
    <row r="637" spans="1:8" x14ac:dyDescent="0.2">
      <c r="A637">
        <v>6267.5730000000003</v>
      </c>
      <c r="B637">
        <v>-44.573999999999998</v>
      </c>
      <c r="C637">
        <v>-44.548999999999999</v>
      </c>
      <c r="D637">
        <v>3.7669999999999999</v>
      </c>
      <c r="E637">
        <v>44.939</v>
      </c>
      <c r="F637">
        <v>80</v>
      </c>
      <c r="G637">
        <v>65.396000000000001</v>
      </c>
      <c r="H637">
        <v>0.69850000000000012</v>
      </c>
    </row>
    <row r="638" spans="1:8" x14ac:dyDescent="0.2">
      <c r="A638">
        <v>6269.1260000000002</v>
      </c>
      <c r="B638">
        <v>-44.636000000000003</v>
      </c>
      <c r="C638">
        <v>-44.61</v>
      </c>
      <c r="D638">
        <v>3.9369999999999998</v>
      </c>
      <c r="E638">
        <v>39.600999999999999</v>
      </c>
      <c r="F638">
        <v>80</v>
      </c>
      <c r="G638">
        <v>67.337000000000003</v>
      </c>
      <c r="H638">
        <v>0.60940000000000005</v>
      </c>
    </row>
    <row r="639" spans="1:8" x14ac:dyDescent="0.2">
      <c r="A639">
        <v>6270.683</v>
      </c>
      <c r="B639">
        <v>-44.695999999999998</v>
      </c>
      <c r="C639">
        <v>-44.668999999999997</v>
      </c>
      <c r="D639">
        <v>3.77</v>
      </c>
      <c r="E639">
        <v>48.42</v>
      </c>
      <c r="F639">
        <v>80</v>
      </c>
      <c r="G639">
        <v>66.813999999999993</v>
      </c>
      <c r="H639">
        <v>0.75900000000000001</v>
      </c>
    </row>
    <row r="640" spans="1:8" x14ac:dyDescent="0.2">
      <c r="A640">
        <v>6272.2370000000001</v>
      </c>
      <c r="B640">
        <v>-44.753999999999998</v>
      </c>
      <c r="C640">
        <v>-44.725999999999999</v>
      </c>
      <c r="D640">
        <v>3.6989999999999998</v>
      </c>
      <c r="E640">
        <v>55.284999999999997</v>
      </c>
      <c r="F640">
        <v>80</v>
      </c>
      <c r="G640">
        <v>63.048000000000002</v>
      </c>
      <c r="H640">
        <v>0.87890000000000013</v>
      </c>
    </row>
    <row r="641" spans="1:8" x14ac:dyDescent="0.2">
      <c r="A641">
        <v>6273.8010000000004</v>
      </c>
      <c r="B641">
        <v>-44.814</v>
      </c>
      <c r="C641">
        <v>-44.786000000000001</v>
      </c>
      <c r="D641">
        <v>3.7989999999999999</v>
      </c>
      <c r="E641">
        <v>59.124000000000002</v>
      </c>
      <c r="F641">
        <v>80</v>
      </c>
      <c r="G641">
        <v>63.710999999999999</v>
      </c>
      <c r="H641">
        <v>0.94710000000000005</v>
      </c>
    </row>
    <row r="642" spans="1:8" x14ac:dyDescent="0.2">
      <c r="A642">
        <v>6275.0410000000002</v>
      </c>
      <c r="B642">
        <v>-44.863999999999997</v>
      </c>
      <c r="C642">
        <v>-44.835000000000001</v>
      </c>
      <c r="D642">
        <v>3.9940000000000002</v>
      </c>
      <c r="E642">
        <v>61.832999999999998</v>
      </c>
      <c r="F642">
        <v>80</v>
      </c>
      <c r="G642">
        <v>66.861000000000004</v>
      </c>
      <c r="H642">
        <v>0.99660000000000015</v>
      </c>
    </row>
    <row r="643" spans="1:8" x14ac:dyDescent="0.2">
      <c r="A643">
        <v>6276.2830000000004</v>
      </c>
      <c r="B643">
        <v>-44.914999999999999</v>
      </c>
      <c r="C643">
        <v>-44.884999999999998</v>
      </c>
      <c r="D643">
        <v>4.0460000000000003</v>
      </c>
      <c r="E643">
        <v>66.790000000000006</v>
      </c>
      <c r="F643">
        <v>80</v>
      </c>
      <c r="G643">
        <v>65.507999999999996</v>
      </c>
      <c r="H643">
        <v>1.089</v>
      </c>
    </row>
    <row r="644" spans="1:8" x14ac:dyDescent="0.2">
      <c r="A644">
        <v>6277.5290000000005</v>
      </c>
      <c r="B644">
        <v>-44.968000000000004</v>
      </c>
      <c r="C644">
        <v>-44.936999999999998</v>
      </c>
      <c r="D644">
        <v>4.16</v>
      </c>
      <c r="E644">
        <v>72.888999999999996</v>
      </c>
      <c r="F644">
        <v>80</v>
      </c>
      <c r="G644">
        <v>62.29</v>
      </c>
      <c r="H644">
        <v>1.2056000000000002</v>
      </c>
    </row>
    <row r="645" spans="1:8" x14ac:dyDescent="0.2">
      <c r="A645">
        <v>6278.777</v>
      </c>
      <c r="B645">
        <v>-45.021000000000001</v>
      </c>
      <c r="C645">
        <v>-44.988999999999997</v>
      </c>
      <c r="D645">
        <v>4.165</v>
      </c>
      <c r="E645">
        <v>74.959000000000003</v>
      </c>
      <c r="F645">
        <v>80</v>
      </c>
      <c r="G645">
        <v>64.697999999999993</v>
      </c>
      <c r="H645">
        <v>1.2463000000000002</v>
      </c>
    </row>
    <row r="646" spans="1:8" x14ac:dyDescent="0.2">
      <c r="A646">
        <v>6280.0240000000003</v>
      </c>
      <c r="B646">
        <v>-45.072000000000003</v>
      </c>
      <c r="C646">
        <v>-45.04</v>
      </c>
      <c r="D646">
        <v>4.0579999999999998</v>
      </c>
      <c r="E646">
        <v>80.88</v>
      </c>
      <c r="F646">
        <v>80</v>
      </c>
      <c r="G646">
        <v>60.569000000000003</v>
      </c>
      <c r="H646">
        <v>1.3651000000000002</v>
      </c>
    </row>
    <row r="647" spans="1:8" x14ac:dyDescent="0.2">
      <c r="A647">
        <v>6281.2690000000002</v>
      </c>
      <c r="B647">
        <v>-45.122999999999998</v>
      </c>
      <c r="C647">
        <v>-45.09</v>
      </c>
      <c r="D647">
        <v>4.016</v>
      </c>
      <c r="E647">
        <v>89.710999999999999</v>
      </c>
      <c r="F647">
        <v>80</v>
      </c>
      <c r="G647">
        <v>62.832000000000001</v>
      </c>
      <c r="H647">
        <v>1.5499000000000001</v>
      </c>
    </row>
    <row r="648" spans="1:8" x14ac:dyDescent="0.2">
      <c r="A648">
        <v>6282.5119999999997</v>
      </c>
      <c r="B648">
        <v>-45.173000000000002</v>
      </c>
      <c r="C648">
        <v>-45.139000000000003</v>
      </c>
      <c r="D648">
        <v>3.9750000000000001</v>
      </c>
      <c r="E648">
        <v>100.40600000000001</v>
      </c>
      <c r="F648">
        <v>80</v>
      </c>
      <c r="G648">
        <v>60.886000000000003</v>
      </c>
      <c r="H648">
        <v>1.7897000000000001</v>
      </c>
    </row>
    <row r="649" spans="1:8" x14ac:dyDescent="0.2">
      <c r="A649">
        <v>6284.0680000000002</v>
      </c>
      <c r="B649">
        <v>-45.234000000000002</v>
      </c>
      <c r="C649">
        <v>-45.198999999999998</v>
      </c>
      <c r="D649">
        <v>3.8530000000000002</v>
      </c>
      <c r="E649">
        <v>113.867</v>
      </c>
      <c r="F649">
        <v>80</v>
      </c>
      <c r="G649">
        <v>58.401000000000003</v>
      </c>
      <c r="H649">
        <v>2.1164000000000001</v>
      </c>
    </row>
    <row r="650" spans="1:8" x14ac:dyDescent="0.2">
      <c r="A650">
        <v>6285.6009999999997</v>
      </c>
      <c r="B650">
        <v>-45.293999999999997</v>
      </c>
      <c r="C650">
        <v>-45.258000000000003</v>
      </c>
      <c r="D650">
        <v>3.827</v>
      </c>
      <c r="E650">
        <v>123.863</v>
      </c>
      <c r="F650">
        <v>80</v>
      </c>
      <c r="G650">
        <v>61.23</v>
      </c>
      <c r="H650">
        <v>2.3826000000000001</v>
      </c>
    </row>
    <row r="651" spans="1:8" x14ac:dyDescent="0.2">
      <c r="A651">
        <v>6287.1409999999996</v>
      </c>
      <c r="B651">
        <v>-45.351999999999997</v>
      </c>
      <c r="C651">
        <v>-45.314999999999998</v>
      </c>
      <c r="D651">
        <v>3.746</v>
      </c>
      <c r="E651">
        <v>131.90199999999999</v>
      </c>
      <c r="F651">
        <v>80</v>
      </c>
      <c r="G651">
        <v>58.17</v>
      </c>
      <c r="H651">
        <v>2.6135999999999999</v>
      </c>
    </row>
    <row r="652" spans="1:8" x14ac:dyDescent="0.2">
      <c r="A652">
        <v>6288.6940000000004</v>
      </c>
      <c r="B652">
        <v>-45.411000000000001</v>
      </c>
      <c r="C652">
        <v>-45.372999999999998</v>
      </c>
      <c r="D652">
        <v>3.7320000000000002</v>
      </c>
      <c r="E652">
        <v>138.93700000000001</v>
      </c>
      <c r="F652">
        <v>80</v>
      </c>
      <c r="G652">
        <v>57.914000000000001</v>
      </c>
      <c r="H652">
        <v>2.8292000000000002</v>
      </c>
    </row>
    <row r="653" spans="1:8" x14ac:dyDescent="0.2">
      <c r="A653">
        <v>6290.2489999999998</v>
      </c>
      <c r="B653">
        <v>-45.47</v>
      </c>
      <c r="C653">
        <v>-45.430999999999997</v>
      </c>
      <c r="D653">
        <v>3.7090000000000001</v>
      </c>
      <c r="E653">
        <v>145.84800000000001</v>
      </c>
      <c r="F653">
        <v>80</v>
      </c>
      <c r="G653">
        <v>57.003999999999998</v>
      </c>
      <c r="H653">
        <v>3.0547000000000004</v>
      </c>
    </row>
    <row r="654" spans="1:8" x14ac:dyDescent="0.2">
      <c r="A654">
        <v>6291.8050000000003</v>
      </c>
      <c r="B654">
        <v>-45.529000000000003</v>
      </c>
      <c r="C654">
        <v>-45.49</v>
      </c>
      <c r="D654">
        <v>3.7570000000000001</v>
      </c>
      <c r="E654">
        <v>151.60599999999999</v>
      </c>
      <c r="F654">
        <v>80</v>
      </c>
      <c r="G654">
        <v>57.274000000000001</v>
      </c>
      <c r="H654">
        <v>3.2549000000000001</v>
      </c>
    </row>
    <row r="655" spans="1:8" x14ac:dyDescent="0.2">
      <c r="A655">
        <v>6293.3630000000003</v>
      </c>
      <c r="B655">
        <v>-45.588000000000001</v>
      </c>
      <c r="C655">
        <v>-45.548000000000002</v>
      </c>
      <c r="D655">
        <v>3.758</v>
      </c>
      <c r="E655">
        <v>154.09899999999999</v>
      </c>
      <c r="F655">
        <v>80</v>
      </c>
      <c r="G655">
        <v>56.857999999999997</v>
      </c>
      <c r="H655">
        <v>3.3451000000000004</v>
      </c>
    </row>
    <row r="656" spans="1:8" x14ac:dyDescent="0.2">
      <c r="A656">
        <v>6294.9189999999999</v>
      </c>
      <c r="B656">
        <v>-45.648000000000003</v>
      </c>
      <c r="C656">
        <v>-45.606999999999999</v>
      </c>
      <c r="D656">
        <v>3.774</v>
      </c>
      <c r="E656">
        <v>154.619</v>
      </c>
      <c r="F656">
        <v>80</v>
      </c>
      <c r="G656">
        <v>56.664999999999999</v>
      </c>
      <c r="H656">
        <v>3.3637999999999999</v>
      </c>
    </row>
    <row r="657" spans="1:8" x14ac:dyDescent="0.2">
      <c r="A657">
        <v>6296.4780000000001</v>
      </c>
      <c r="B657">
        <v>-45.709000000000003</v>
      </c>
      <c r="C657">
        <v>-45.667000000000002</v>
      </c>
      <c r="D657">
        <v>3.8740000000000001</v>
      </c>
      <c r="E657">
        <v>155.79499999999999</v>
      </c>
      <c r="F657">
        <v>80</v>
      </c>
      <c r="G657">
        <v>56.618000000000002</v>
      </c>
      <c r="H657">
        <v>3.4077999999999999</v>
      </c>
    </row>
    <row r="658" spans="1:8" x14ac:dyDescent="0.2">
      <c r="A658">
        <v>6297.723</v>
      </c>
      <c r="B658">
        <v>-45.76</v>
      </c>
      <c r="C658">
        <v>-45.716999999999999</v>
      </c>
      <c r="D658">
        <v>4.0279999999999996</v>
      </c>
      <c r="E658">
        <v>157.02500000000001</v>
      </c>
      <c r="F658">
        <v>80</v>
      </c>
      <c r="G658">
        <v>56.545999999999999</v>
      </c>
      <c r="H658">
        <v>3.4540000000000006</v>
      </c>
    </row>
    <row r="659" spans="1:8" x14ac:dyDescent="0.2">
      <c r="A659">
        <v>6298.9579999999996</v>
      </c>
      <c r="B659">
        <v>-45.811999999999998</v>
      </c>
      <c r="C659">
        <v>-45.768999999999998</v>
      </c>
      <c r="D659">
        <v>4.1399999999999997</v>
      </c>
      <c r="E659">
        <v>158.066</v>
      </c>
      <c r="F659">
        <v>80</v>
      </c>
      <c r="G659">
        <v>56.499000000000002</v>
      </c>
      <c r="H659">
        <v>3.4936000000000003</v>
      </c>
    </row>
    <row r="660" spans="1:8" x14ac:dyDescent="0.2">
      <c r="A660">
        <v>6300.2079999999996</v>
      </c>
      <c r="B660">
        <v>-45.865000000000002</v>
      </c>
      <c r="C660">
        <v>-45.820999999999998</v>
      </c>
      <c r="D660">
        <v>4.173</v>
      </c>
      <c r="E660">
        <v>158.97200000000001</v>
      </c>
      <c r="F660">
        <v>80</v>
      </c>
      <c r="G660">
        <v>56.203000000000003</v>
      </c>
      <c r="H660">
        <v>3.5288000000000004</v>
      </c>
    </row>
    <row r="661" spans="1:8" x14ac:dyDescent="0.2">
      <c r="A661">
        <v>6301.4549999999999</v>
      </c>
      <c r="B661">
        <v>-45.917999999999999</v>
      </c>
      <c r="C661">
        <v>-45.872999999999998</v>
      </c>
      <c r="D661">
        <v>4.1840000000000002</v>
      </c>
      <c r="E661">
        <v>156.84</v>
      </c>
      <c r="F661">
        <v>80</v>
      </c>
      <c r="G661">
        <v>56.543999999999997</v>
      </c>
      <c r="H661">
        <v>3.4474</v>
      </c>
    </row>
    <row r="662" spans="1:8" x14ac:dyDescent="0.2">
      <c r="A662">
        <v>6302.701</v>
      </c>
      <c r="B662">
        <v>-45.970999999999997</v>
      </c>
      <c r="C662">
        <v>-45.924999999999997</v>
      </c>
      <c r="D662">
        <v>4.2039999999999997</v>
      </c>
      <c r="E662">
        <v>155.87100000000001</v>
      </c>
      <c r="F662">
        <v>80</v>
      </c>
      <c r="G662">
        <v>56.71</v>
      </c>
      <c r="H662">
        <v>3.4111000000000002</v>
      </c>
    </row>
    <row r="663" spans="1:8" x14ac:dyDescent="0.2">
      <c r="A663">
        <v>6303.9459999999999</v>
      </c>
      <c r="B663">
        <v>-46.023000000000003</v>
      </c>
      <c r="C663">
        <v>-45.975999999999999</v>
      </c>
      <c r="D663">
        <v>4.09</v>
      </c>
      <c r="E663">
        <v>155.32400000000001</v>
      </c>
      <c r="F663">
        <v>80</v>
      </c>
      <c r="G663">
        <v>56.466000000000001</v>
      </c>
      <c r="H663">
        <v>3.3902000000000001</v>
      </c>
    </row>
    <row r="664" spans="1:8" x14ac:dyDescent="0.2">
      <c r="A664">
        <v>6305.5039999999999</v>
      </c>
      <c r="B664">
        <v>-46.085000000000001</v>
      </c>
      <c r="C664">
        <v>-46.036999999999999</v>
      </c>
      <c r="D664">
        <v>3.9169999999999998</v>
      </c>
      <c r="E664">
        <v>153.64400000000001</v>
      </c>
      <c r="F664">
        <v>80</v>
      </c>
      <c r="G664">
        <v>56.625</v>
      </c>
      <c r="H664">
        <v>3.3286000000000002</v>
      </c>
    </row>
    <row r="665" spans="1:8" x14ac:dyDescent="0.2">
      <c r="A665">
        <v>6306.7449999999999</v>
      </c>
      <c r="B665">
        <v>-46.134999999999998</v>
      </c>
      <c r="C665">
        <v>-46.087000000000003</v>
      </c>
      <c r="D665">
        <v>4.0140000000000002</v>
      </c>
      <c r="E665">
        <v>152.352</v>
      </c>
      <c r="F665">
        <v>80</v>
      </c>
      <c r="G665">
        <v>56.859000000000002</v>
      </c>
      <c r="H665">
        <v>3.2813000000000003</v>
      </c>
    </row>
    <row r="666" spans="1:8" x14ac:dyDescent="0.2">
      <c r="A666">
        <v>6307.9889999999996</v>
      </c>
      <c r="B666">
        <v>-46.188000000000002</v>
      </c>
      <c r="C666">
        <v>-46.139000000000003</v>
      </c>
      <c r="D666">
        <v>4.1440000000000001</v>
      </c>
      <c r="E666">
        <v>152.97499999999999</v>
      </c>
      <c r="F666">
        <v>80</v>
      </c>
      <c r="G666">
        <v>56.393999999999998</v>
      </c>
      <c r="H666">
        <v>3.3044000000000002</v>
      </c>
    </row>
    <row r="667" spans="1:8" x14ac:dyDescent="0.2">
      <c r="A667">
        <v>6309.232</v>
      </c>
      <c r="B667">
        <v>-46.241</v>
      </c>
      <c r="C667">
        <v>-46.191000000000003</v>
      </c>
      <c r="D667">
        <v>4.2270000000000003</v>
      </c>
      <c r="E667">
        <v>152.75299999999999</v>
      </c>
      <c r="F667">
        <v>80</v>
      </c>
      <c r="G667">
        <v>56.685000000000002</v>
      </c>
      <c r="H667">
        <v>3.2956000000000003</v>
      </c>
    </row>
    <row r="668" spans="1:8" x14ac:dyDescent="0.2">
      <c r="A668">
        <v>6310.4769999999999</v>
      </c>
      <c r="B668">
        <v>-46.293999999999997</v>
      </c>
      <c r="C668">
        <v>-46.243000000000002</v>
      </c>
      <c r="D668">
        <v>4.181</v>
      </c>
      <c r="E668">
        <v>154.17500000000001</v>
      </c>
      <c r="F668">
        <v>80</v>
      </c>
      <c r="G668">
        <v>56.341000000000001</v>
      </c>
      <c r="H668">
        <v>3.3484000000000003</v>
      </c>
    </row>
    <row r="669" spans="1:8" x14ac:dyDescent="0.2">
      <c r="A669">
        <v>6311.7290000000003</v>
      </c>
      <c r="B669">
        <v>-46.345999999999997</v>
      </c>
      <c r="C669">
        <v>-46.293999999999997</v>
      </c>
      <c r="D669">
        <v>4.1020000000000003</v>
      </c>
      <c r="E669">
        <v>154.13900000000001</v>
      </c>
      <c r="F669">
        <v>80</v>
      </c>
      <c r="G669">
        <v>56.17</v>
      </c>
      <c r="H669">
        <v>3.3462000000000001</v>
      </c>
    </row>
    <row r="670" spans="1:8" x14ac:dyDescent="0.2">
      <c r="A670">
        <v>6312.9740000000002</v>
      </c>
      <c r="B670">
        <v>-46.396999999999998</v>
      </c>
      <c r="C670">
        <v>-46.344999999999999</v>
      </c>
      <c r="D670">
        <v>4.0369999999999999</v>
      </c>
      <c r="E670">
        <v>155.11500000000001</v>
      </c>
      <c r="F670">
        <v>80</v>
      </c>
      <c r="G670">
        <v>56.555999999999997</v>
      </c>
      <c r="H670">
        <v>3.3825000000000003</v>
      </c>
    </row>
    <row r="671" spans="1:8" x14ac:dyDescent="0.2">
      <c r="A671">
        <v>6314.2160000000003</v>
      </c>
      <c r="B671">
        <v>-46.448999999999998</v>
      </c>
      <c r="C671">
        <v>-46.396000000000001</v>
      </c>
      <c r="D671">
        <v>4.1310000000000002</v>
      </c>
      <c r="E671">
        <v>154.77799999999999</v>
      </c>
      <c r="F671">
        <v>80</v>
      </c>
      <c r="G671">
        <v>56.331000000000003</v>
      </c>
      <c r="H671">
        <v>3.3704000000000005</v>
      </c>
    </row>
    <row r="672" spans="1:8" x14ac:dyDescent="0.2">
      <c r="A672">
        <v>6315.46</v>
      </c>
      <c r="B672">
        <v>-46.506</v>
      </c>
      <c r="C672">
        <v>-46.451999999999998</v>
      </c>
      <c r="D672">
        <v>4.492</v>
      </c>
      <c r="E672">
        <v>157.30600000000001</v>
      </c>
      <c r="F672">
        <v>80</v>
      </c>
      <c r="G672">
        <v>55.93</v>
      </c>
      <c r="H672">
        <v>3.4650000000000003</v>
      </c>
    </row>
    <row r="673" spans="1:8" x14ac:dyDescent="0.2">
      <c r="A673">
        <v>6316.7060000000001</v>
      </c>
      <c r="B673">
        <v>-46.563000000000002</v>
      </c>
      <c r="C673">
        <v>-46.509</v>
      </c>
      <c r="D673">
        <v>4.5439999999999996</v>
      </c>
      <c r="E673">
        <v>157.43700000000001</v>
      </c>
      <c r="F673">
        <v>80</v>
      </c>
      <c r="G673">
        <v>55.966000000000001</v>
      </c>
      <c r="H673">
        <v>3.4694000000000003</v>
      </c>
    </row>
    <row r="674" spans="1:8" x14ac:dyDescent="0.2">
      <c r="A674">
        <v>6317.9459999999999</v>
      </c>
      <c r="B674">
        <v>-46.622</v>
      </c>
      <c r="C674">
        <v>-46.567</v>
      </c>
      <c r="D674">
        <v>4.673</v>
      </c>
      <c r="E674">
        <v>158.733</v>
      </c>
      <c r="F674">
        <v>80</v>
      </c>
      <c r="G674">
        <v>56.401000000000003</v>
      </c>
      <c r="H674">
        <v>3.5200000000000005</v>
      </c>
    </row>
    <row r="675" spans="1:8" x14ac:dyDescent="0.2">
      <c r="A675">
        <v>6319.19</v>
      </c>
      <c r="B675">
        <v>-46.680999999999997</v>
      </c>
      <c r="C675">
        <v>-46.624000000000002</v>
      </c>
      <c r="D675">
        <v>4.66</v>
      </c>
      <c r="E675">
        <v>160.85499999999999</v>
      </c>
      <c r="F675">
        <v>80</v>
      </c>
      <c r="G675">
        <v>55.790999999999997</v>
      </c>
      <c r="H675">
        <v>3.6025</v>
      </c>
    </row>
    <row r="676" spans="1:8" x14ac:dyDescent="0.2">
      <c r="A676">
        <v>6320.4350000000004</v>
      </c>
      <c r="B676">
        <v>-46.74</v>
      </c>
      <c r="C676">
        <v>-46.682000000000002</v>
      </c>
      <c r="D676">
        <v>4.6539999999999999</v>
      </c>
      <c r="E676">
        <v>161.93299999999999</v>
      </c>
      <c r="F676">
        <v>80</v>
      </c>
      <c r="G676">
        <v>55.790999999999997</v>
      </c>
      <c r="H676">
        <v>3.6454000000000004</v>
      </c>
    </row>
    <row r="677" spans="1:8" x14ac:dyDescent="0.2">
      <c r="A677">
        <v>6321.6809999999996</v>
      </c>
      <c r="B677">
        <v>-46.798000000000002</v>
      </c>
      <c r="C677">
        <v>-46.738999999999997</v>
      </c>
      <c r="D677">
        <v>4.57</v>
      </c>
      <c r="E677">
        <v>164.31800000000001</v>
      </c>
      <c r="F677">
        <v>80</v>
      </c>
      <c r="G677">
        <v>54.917999999999999</v>
      </c>
      <c r="H677">
        <v>3.7410999999999999</v>
      </c>
    </row>
    <row r="678" spans="1:8" x14ac:dyDescent="0.2">
      <c r="A678">
        <v>6322.9260000000004</v>
      </c>
      <c r="B678">
        <v>-46.854999999999997</v>
      </c>
      <c r="C678">
        <v>-46.795999999999999</v>
      </c>
      <c r="D678">
        <v>4.5679999999999996</v>
      </c>
      <c r="E678">
        <v>165.05600000000001</v>
      </c>
      <c r="F678">
        <v>80</v>
      </c>
      <c r="G678">
        <v>55.287999999999997</v>
      </c>
      <c r="H678">
        <v>3.7719</v>
      </c>
    </row>
    <row r="679" spans="1:8" x14ac:dyDescent="0.2">
      <c r="A679">
        <v>6326.6629999999996</v>
      </c>
      <c r="B679">
        <v>-46.914000000000001</v>
      </c>
      <c r="C679">
        <v>-46.853999999999999</v>
      </c>
      <c r="D679">
        <v>1.5429999999999999</v>
      </c>
      <c r="E679">
        <v>161.21299999999999</v>
      </c>
      <c r="F679">
        <v>80</v>
      </c>
      <c r="G679">
        <v>55.287999999999997</v>
      </c>
      <c r="H679">
        <v>3.6168</v>
      </c>
    </row>
    <row r="680" spans="1:8" x14ac:dyDescent="0.2">
      <c r="A680">
        <v>6327.9070000000002</v>
      </c>
      <c r="B680">
        <v>-46.968000000000004</v>
      </c>
      <c r="C680">
        <v>-46.908000000000001</v>
      </c>
      <c r="D680">
        <v>4.3220000000000001</v>
      </c>
      <c r="E680">
        <v>164.9</v>
      </c>
      <c r="F680">
        <v>80</v>
      </c>
      <c r="G680">
        <v>55.354999999999997</v>
      </c>
      <c r="H680">
        <v>3.7653000000000003</v>
      </c>
    </row>
    <row r="681" spans="1:8" x14ac:dyDescent="0.2">
      <c r="A681">
        <v>6329.1570000000002</v>
      </c>
      <c r="B681">
        <v>-47.026000000000003</v>
      </c>
      <c r="C681">
        <v>-46.963999999999999</v>
      </c>
      <c r="D681">
        <v>4.5019999999999998</v>
      </c>
      <c r="E681">
        <v>167.26900000000001</v>
      </c>
      <c r="F681">
        <v>80</v>
      </c>
      <c r="G681">
        <v>55.412999999999997</v>
      </c>
      <c r="H681">
        <v>3.8643000000000001</v>
      </c>
    </row>
    <row r="682" spans="1:8" x14ac:dyDescent="0.2">
      <c r="A682">
        <v>6330.4009999999998</v>
      </c>
      <c r="B682">
        <v>-47.079000000000001</v>
      </c>
      <c r="C682">
        <v>-47.015999999999998</v>
      </c>
      <c r="D682">
        <v>4.194</v>
      </c>
      <c r="E682">
        <v>167.06100000000001</v>
      </c>
      <c r="F682">
        <v>80</v>
      </c>
      <c r="G682">
        <v>55.512999999999998</v>
      </c>
      <c r="H682">
        <v>3.8555000000000001</v>
      </c>
    </row>
    <row r="683" spans="1:8" x14ac:dyDescent="0.2">
      <c r="A683">
        <v>6331.6490000000003</v>
      </c>
      <c r="B683">
        <v>-47.131</v>
      </c>
      <c r="C683">
        <v>-47.067</v>
      </c>
      <c r="D683">
        <v>4.117</v>
      </c>
      <c r="E683">
        <v>167.023</v>
      </c>
      <c r="F683">
        <v>80</v>
      </c>
      <c r="G683">
        <v>54.902000000000001</v>
      </c>
      <c r="H683">
        <v>3.8544000000000005</v>
      </c>
    </row>
    <row r="684" spans="1:8" x14ac:dyDescent="0.2">
      <c r="A684">
        <v>6332.8980000000001</v>
      </c>
      <c r="B684">
        <v>-47.188000000000002</v>
      </c>
      <c r="C684">
        <v>-47.124000000000002</v>
      </c>
      <c r="D684">
        <v>4.5129999999999999</v>
      </c>
      <c r="E684">
        <v>165.99100000000001</v>
      </c>
      <c r="F684">
        <v>80</v>
      </c>
      <c r="G684">
        <v>55.451000000000001</v>
      </c>
      <c r="H684">
        <v>3.8104000000000005</v>
      </c>
    </row>
    <row r="685" spans="1:8" x14ac:dyDescent="0.2">
      <c r="A685">
        <v>6334.1409999999996</v>
      </c>
      <c r="B685">
        <v>-47.247</v>
      </c>
      <c r="C685">
        <v>-47.182000000000002</v>
      </c>
      <c r="D685">
        <v>4.6390000000000002</v>
      </c>
      <c r="E685">
        <v>164.23699999999999</v>
      </c>
      <c r="F685">
        <v>80</v>
      </c>
      <c r="G685">
        <v>55.552999999999997</v>
      </c>
      <c r="H685">
        <v>3.7378000000000005</v>
      </c>
    </row>
    <row r="686" spans="1:8" x14ac:dyDescent="0.2">
      <c r="A686">
        <v>6335.3869999999997</v>
      </c>
      <c r="B686">
        <v>-47.305</v>
      </c>
      <c r="C686">
        <v>-47.238999999999997</v>
      </c>
      <c r="D686">
        <v>4.625</v>
      </c>
      <c r="E686">
        <v>162.429</v>
      </c>
      <c r="F686">
        <v>80</v>
      </c>
      <c r="G686">
        <v>55.171999999999997</v>
      </c>
      <c r="H686">
        <v>3.6652</v>
      </c>
    </row>
    <row r="687" spans="1:8" x14ac:dyDescent="0.2">
      <c r="A687">
        <v>6336.6289999999999</v>
      </c>
      <c r="B687">
        <v>-47.356000000000002</v>
      </c>
      <c r="C687">
        <v>-47.29</v>
      </c>
      <c r="D687">
        <v>4.0629999999999997</v>
      </c>
      <c r="E687">
        <v>160.792</v>
      </c>
      <c r="F687">
        <v>80</v>
      </c>
      <c r="G687">
        <v>55.609000000000002</v>
      </c>
      <c r="H687">
        <v>3.6003000000000003</v>
      </c>
    </row>
    <row r="688" spans="1:8" x14ac:dyDescent="0.2">
      <c r="A688">
        <v>6337.8789999999999</v>
      </c>
      <c r="B688">
        <v>-47.415999999999997</v>
      </c>
      <c r="C688">
        <v>-47.347999999999999</v>
      </c>
      <c r="D688">
        <v>4.6879999999999997</v>
      </c>
      <c r="E688">
        <v>157.81700000000001</v>
      </c>
      <c r="F688">
        <v>80</v>
      </c>
      <c r="G688">
        <v>55.591999999999999</v>
      </c>
      <c r="H688">
        <v>3.4848000000000003</v>
      </c>
    </row>
    <row r="689" spans="1:8" x14ac:dyDescent="0.2">
      <c r="A689">
        <v>6339.1239999999998</v>
      </c>
      <c r="B689">
        <v>-47.475999999999999</v>
      </c>
      <c r="C689">
        <v>-47.408000000000001</v>
      </c>
      <c r="D689">
        <v>4.7690000000000001</v>
      </c>
      <c r="E689">
        <v>152.93799999999999</v>
      </c>
      <c r="F689">
        <v>80</v>
      </c>
      <c r="G689">
        <v>56.482999999999997</v>
      </c>
      <c r="H689">
        <v>3.3033000000000006</v>
      </c>
    </row>
    <row r="690" spans="1:8" x14ac:dyDescent="0.2">
      <c r="A690">
        <v>6340.3710000000001</v>
      </c>
      <c r="B690">
        <v>-47.534999999999997</v>
      </c>
      <c r="C690">
        <v>-47.466000000000001</v>
      </c>
      <c r="D690">
        <v>4.6609999999999996</v>
      </c>
      <c r="E690">
        <v>149.846</v>
      </c>
      <c r="F690">
        <v>80</v>
      </c>
      <c r="G690">
        <v>56.802999999999997</v>
      </c>
      <c r="H690">
        <v>3.1922000000000006</v>
      </c>
    </row>
    <row r="691" spans="1:8" x14ac:dyDescent="0.2">
      <c r="A691">
        <v>6341.6130000000003</v>
      </c>
      <c r="B691">
        <v>-47.591999999999999</v>
      </c>
      <c r="C691">
        <v>-47.521999999999998</v>
      </c>
      <c r="D691">
        <v>4.54</v>
      </c>
      <c r="E691">
        <v>148.75200000000001</v>
      </c>
      <c r="F691">
        <v>80</v>
      </c>
      <c r="G691">
        <v>56.9</v>
      </c>
      <c r="H691">
        <v>3.1537000000000002</v>
      </c>
    </row>
    <row r="692" spans="1:8" x14ac:dyDescent="0.2">
      <c r="A692">
        <v>6342.8580000000002</v>
      </c>
      <c r="B692">
        <v>-47.649000000000001</v>
      </c>
      <c r="C692">
        <v>-47.578000000000003</v>
      </c>
      <c r="D692">
        <v>4.4770000000000003</v>
      </c>
      <c r="E692">
        <v>153.499</v>
      </c>
      <c r="F692">
        <v>80</v>
      </c>
      <c r="G692">
        <v>56.463000000000001</v>
      </c>
      <c r="H692">
        <v>3.3231000000000002</v>
      </c>
    </row>
    <row r="693" spans="1:8" x14ac:dyDescent="0.2">
      <c r="A693">
        <v>6345.6660000000002</v>
      </c>
      <c r="B693">
        <v>-47.7</v>
      </c>
      <c r="C693">
        <v>-47.628</v>
      </c>
      <c r="D693">
        <v>1.78</v>
      </c>
      <c r="E693">
        <v>152.76400000000001</v>
      </c>
      <c r="F693">
        <v>80</v>
      </c>
      <c r="G693">
        <v>56.703000000000003</v>
      </c>
      <c r="H693">
        <v>3.2967</v>
      </c>
    </row>
    <row r="694" spans="1:8" x14ac:dyDescent="0.2">
      <c r="A694">
        <v>6346.8919999999998</v>
      </c>
      <c r="B694">
        <v>-47.75</v>
      </c>
      <c r="C694">
        <v>-47.677999999999997</v>
      </c>
      <c r="D694">
        <v>4.0839999999999996</v>
      </c>
      <c r="E694">
        <v>151.78899999999999</v>
      </c>
      <c r="F694">
        <v>80</v>
      </c>
      <c r="G694">
        <v>56.637</v>
      </c>
      <c r="H694">
        <v>3.2615000000000003</v>
      </c>
    </row>
    <row r="695" spans="1:8" x14ac:dyDescent="0.2">
      <c r="A695">
        <v>6348.1139999999996</v>
      </c>
      <c r="B695">
        <v>-47.801000000000002</v>
      </c>
      <c r="C695">
        <v>-47.728000000000002</v>
      </c>
      <c r="D695">
        <v>4.0910000000000002</v>
      </c>
      <c r="E695">
        <v>148.76900000000001</v>
      </c>
      <c r="F695">
        <v>80</v>
      </c>
      <c r="G695">
        <v>57.101999999999997</v>
      </c>
      <c r="H695">
        <v>3.1548000000000003</v>
      </c>
    </row>
    <row r="696" spans="1:8" x14ac:dyDescent="0.2">
      <c r="A696">
        <v>6349.3649999999998</v>
      </c>
      <c r="B696">
        <v>-47.854999999999997</v>
      </c>
      <c r="C696">
        <v>-47.78</v>
      </c>
      <c r="D696">
        <v>4.2009999999999996</v>
      </c>
      <c r="E696">
        <v>147.88499999999999</v>
      </c>
      <c r="F696">
        <v>80</v>
      </c>
      <c r="G696">
        <v>56.945999999999998</v>
      </c>
      <c r="H696">
        <v>3.1240000000000001</v>
      </c>
    </row>
    <row r="697" spans="1:8" x14ac:dyDescent="0.2">
      <c r="A697">
        <v>6350.61</v>
      </c>
      <c r="B697">
        <v>-47.908999999999999</v>
      </c>
      <c r="C697">
        <v>-47.835000000000001</v>
      </c>
      <c r="D697">
        <v>4.3449999999999998</v>
      </c>
      <c r="E697">
        <v>145.60499999999999</v>
      </c>
      <c r="F697">
        <v>80</v>
      </c>
      <c r="G697">
        <v>57.201000000000001</v>
      </c>
      <c r="H697">
        <v>3.0470000000000002</v>
      </c>
    </row>
    <row r="698" spans="1:8" x14ac:dyDescent="0.2">
      <c r="A698">
        <v>6351.8549999999996</v>
      </c>
      <c r="B698">
        <v>-47.962000000000003</v>
      </c>
      <c r="C698">
        <v>-47.887</v>
      </c>
      <c r="D698">
        <v>4.1829999999999998</v>
      </c>
      <c r="E698">
        <v>144.58600000000001</v>
      </c>
      <c r="F698">
        <v>80</v>
      </c>
      <c r="G698">
        <v>57.427</v>
      </c>
      <c r="H698">
        <v>3.0118</v>
      </c>
    </row>
    <row r="699" spans="1:8" x14ac:dyDescent="0.2">
      <c r="A699">
        <v>6353.39</v>
      </c>
      <c r="B699">
        <v>-48.023000000000003</v>
      </c>
      <c r="C699">
        <v>-47.945999999999998</v>
      </c>
      <c r="D699">
        <v>3.8860000000000001</v>
      </c>
      <c r="E699">
        <v>139.999</v>
      </c>
      <c r="F699">
        <v>80</v>
      </c>
      <c r="G699">
        <v>57.743000000000002</v>
      </c>
      <c r="H699">
        <v>2.8622000000000001</v>
      </c>
    </row>
    <row r="700" spans="1:8" x14ac:dyDescent="0.2">
      <c r="A700">
        <v>6354.9480000000003</v>
      </c>
      <c r="B700">
        <v>-48.076999999999998</v>
      </c>
      <c r="C700">
        <v>-48</v>
      </c>
      <c r="D700">
        <v>3.45</v>
      </c>
      <c r="E700">
        <v>137.45099999999999</v>
      </c>
      <c r="F700">
        <v>80</v>
      </c>
      <c r="G700">
        <v>58.59</v>
      </c>
      <c r="H700">
        <v>2.7819000000000003</v>
      </c>
    </row>
    <row r="701" spans="1:8" x14ac:dyDescent="0.2">
      <c r="A701">
        <v>12291.986000000001</v>
      </c>
      <c r="B701">
        <v>-48.061</v>
      </c>
      <c r="C701">
        <v>-48.061999999999998</v>
      </c>
      <c r="D701">
        <v>0</v>
      </c>
      <c r="E701">
        <v>136.95599999999999</v>
      </c>
      <c r="F701">
        <v>100</v>
      </c>
      <c r="G701">
        <v>56.234000000000002</v>
      </c>
      <c r="H701">
        <v>3.0734000000000004</v>
      </c>
    </row>
    <row r="702" spans="1:8" x14ac:dyDescent="0.2">
      <c r="A702">
        <v>12293.853999999999</v>
      </c>
      <c r="B702">
        <v>-48.119</v>
      </c>
      <c r="C702">
        <v>-48.12</v>
      </c>
      <c r="D702">
        <v>3.113</v>
      </c>
      <c r="E702">
        <v>133.262</v>
      </c>
      <c r="F702">
        <v>100</v>
      </c>
      <c r="G702">
        <v>56.500999999999998</v>
      </c>
      <c r="H702">
        <v>2.9326000000000003</v>
      </c>
    </row>
    <row r="703" spans="1:8" x14ac:dyDescent="0.2">
      <c r="A703">
        <v>12295.721</v>
      </c>
      <c r="B703">
        <v>-48.176000000000002</v>
      </c>
      <c r="C703">
        <v>-48.177</v>
      </c>
      <c r="D703">
        <v>3.0419999999999998</v>
      </c>
      <c r="E703">
        <v>132.018</v>
      </c>
      <c r="F703">
        <v>100</v>
      </c>
      <c r="G703">
        <v>56.741999999999997</v>
      </c>
      <c r="H703">
        <v>2.8864000000000005</v>
      </c>
    </row>
    <row r="704" spans="1:8" x14ac:dyDescent="0.2">
      <c r="A704">
        <v>12297.589</v>
      </c>
      <c r="B704">
        <v>-48.234000000000002</v>
      </c>
      <c r="C704">
        <v>-48.234999999999999</v>
      </c>
      <c r="D704">
        <v>3.1259999999999999</v>
      </c>
      <c r="E704">
        <v>133.744</v>
      </c>
      <c r="F704">
        <v>100</v>
      </c>
      <c r="G704">
        <v>56.375999999999998</v>
      </c>
      <c r="H704">
        <v>2.9502000000000002</v>
      </c>
    </row>
    <row r="705" spans="1:8" x14ac:dyDescent="0.2">
      <c r="A705">
        <v>12299.463</v>
      </c>
      <c r="B705">
        <v>-48.287999999999997</v>
      </c>
      <c r="C705">
        <v>-48.289000000000001</v>
      </c>
      <c r="D705">
        <v>2.87</v>
      </c>
      <c r="E705">
        <v>127.488</v>
      </c>
      <c r="F705">
        <v>100</v>
      </c>
      <c r="G705">
        <v>57.029000000000003</v>
      </c>
      <c r="H705">
        <v>2.7236000000000002</v>
      </c>
    </row>
    <row r="706" spans="1:8" x14ac:dyDescent="0.2">
      <c r="A706">
        <v>12301.014999999999</v>
      </c>
      <c r="B706">
        <v>-48.338999999999999</v>
      </c>
      <c r="C706">
        <v>-48.34</v>
      </c>
      <c r="D706">
        <v>3.3039999999999998</v>
      </c>
      <c r="E706">
        <v>131.404</v>
      </c>
      <c r="F706">
        <v>100</v>
      </c>
      <c r="G706">
        <v>56.536000000000001</v>
      </c>
      <c r="H706">
        <v>2.8633000000000006</v>
      </c>
    </row>
    <row r="707" spans="1:8" x14ac:dyDescent="0.2">
      <c r="A707">
        <v>12302.57</v>
      </c>
      <c r="B707">
        <v>-48.39</v>
      </c>
      <c r="C707">
        <v>-48.390999999999998</v>
      </c>
      <c r="D707">
        <v>3.282</v>
      </c>
      <c r="E707">
        <v>131.934</v>
      </c>
      <c r="F707">
        <v>100</v>
      </c>
      <c r="G707">
        <v>56.594999999999999</v>
      </c>
      <c r="H707">
        <v>2.8831000000000002</v>
      </c>
    </row>
    <row r="708" spans="1:8" x14ac:dyDescent="0.2">
      <c r="A708">
        <v>12304.438</v>
      </c>
      <c r="B708">
        <v>-48.445</v>
      </c>
      <c r="C708">
        <v>-48.447000000000003</v>
      </c>
      <c r="D708">
        <v>2.9689999999999999</v>
      </c>
      <c r="E708">
        <v>131.75</v>
      </c>
      <c r="F708">
        <v>100</v>
      </c>
      <c r="G708">
        <v>56.656999999999996</v>
      </c>
      <c r="H708">
        <v>2.8765000000000005</v>
      </c>
    </row>
    <row r="709" spans="1:8" x14ac:dyDescent="0.2">
      <c r="A709">
        <v>12306.308000000001</v>
      </c>
      <c r="B709">
        <v>-48.499000000000002</v>
      </c>
      <c r="C709">
        <v>-48.500999999999998</v>
      </c>
      <c r="D709">
        <v>2.915</v>
      </c>
      <c r="E709">
        <v>131.25</v>
      </c>
      <c r="F709">
        <v>100</v>
      </c>
      <c r="G709">
        <v>56.610999999999997</v>
      </c>
      <c r="H709">
        <v>2.8578000000000001</v>
      </c>
    </row>
    <row r="710" spans="1:8" x14ac:dyDescent="0.2">
      <c r="A710">
        <v>12308.177</v>
      </c>
      <c r="B710">
        <v>-48.552</v>
      </c>
      <c r="C710">
        <v>-48.555</v>
      </c>
      <c r="D710">
        <v>2.86</v>
      </c>
      <c r="E710">
        <v>132.07499999999999</v>
      </c>
      <c r="F710">
        <v>100</v>
      </c>
      <c r="G710">
        <v>56.694000000000003</v>
      </c>
      <c r="H710">
        <v>2.8875000000000002</v>
      </c>
    </row>
    <row r="711" spans="1:8" x14ac:dyDescent="0.2">
      <c r="A711">
        <v>12310.36</v>
      </c>
      <c r="B711">
        <v>-48.606999999999999</v>
      </c>
      <c r="C711">
        <v>-48.61</v>
      </c>
      <c r="D711">
        <v>2.52</v>
      </c>
      <c r="E711">
        <v>130.34899999999999</v>
      </c>
      <c r="F711">
        <v>100</v>
      </c>
      <c r="G711">
        <v>56.74</v>
      </c>
      <c r="H711">
        <v>2.8248000000000002</v>
      </c>
    </row>
    <row r="712" spans="1:8" x14ac:dyDescent="0.2">
      <c r="A712">
        <v>12312.234</v>
      </c>
      <c r="B712">
        <v>-48.658000000000001</v>
      </c>
      <c r="C712">
        <v>-48.66</v>
      </c>
      <c r="D712">
        <v>2.7040000000000002</v>
      </c>
      <c r="E712">
        <v>130.03399999999999</v>
      </c>
      <c r="F712">
        <v>100</v>
      </c>
      <c r="G712">
        <v>56.780999999999999</v>
      </c>
      <c r="H712">
        <v>2.8138000000000001</v>
      </c>
    </row>
    <row r="713" spans="1:8" x14ac:dyDescent="0.2">
      <c r="A713">
        <v>12314.413</v>
      </c>
      <c r="B713">
        <v>-48.710999999999999</v>
      </c>
      <c r="C713">
        <v>-48.713999999999999</v>
      </c>
      <c r="D713">
        <v>2.4529999999999998</v>
      </c>
      <c r="E713">
        <v>126.863</v>
      </c>
      <c r="F713">
        <v>100</v>
      </c>
      <c r="G713">
        <v>57.097000000000001</v>
      </c>
      <c r="H713">
        <v>2.7016</v>
      </c>
    </row>
    <row r="714" spans="1:8" x14ac:dyDescent="0.2">
      <c r="A714">
        <v>12316.907999999999</v>
      </c>
      <c r="B714">
        <v>-48.765999999999998</v>
      </c>
      <c r="C714">
        <v>-48.768999999999998</v>
      </c>
      <c r="D714">
        <v>2.2000000000000002</v>
      </c>
      <c r="E714">
        <v>124.071</v>
      </c>
      <c r="F714">
        <v>100</v>
      </c>
      <c r="G714">
        <v>57.292000000000002</v>
      </c>
      <c r="H714">
        <v>2.6059000000000005</v>
      </c>
    </row>
    <row r="715" spans="1:8" x14ac:dyDescent="0.2">
      <c r="A715">
        <v>12319.092000000001</v>
      </c>
      <c r="B715">
        <v>-48.82</v>
      </c>
      <c r="C715">
        <v>-48.823</v>
      </c>
      <c r="D715">
        <v>2.484</v>
      </c>
      <c r="E715">
        <v>123.28400000000001</v>
      </c>
      <c r="F715">
        <v>100</v>
      </c>
      <c r="G715">
        <v>57.366</v>
      </c>
      <c r="H715">
        <v>2.5795000000000003</v>
      </c>
    </row>
    <row r="716" spans="1:8" x14ac:dyDescent="0.2">
      <c r="A716">
        <v>12321.576999999999</v>
      </c>
      <c r="B716">
        <v>-48.874000000000002</v>
      </c>
      <c r="C716">
        <v>-48.877000000000002</v>
      </c>
      <c r="D716">
        <v>2.1920000000000002</v>
      </c>
      <c r="E716">
        <v>121.973</v>
      </c>
      <c r="F716">
        <v>100</v>
      </c>
      <c r="G716">
        <v>57.542999999999999</v>
      </c>
      <c r="H716">
        <v>2.5366000000000004</v>
      </c>
    </row>
    <row r="717" spans="1:8" x14ac:dyDescent="0.2">
      <c r="A717">
        <v>12324.065000000001</v>
      </c>
      <c r="B717">
        <v>-48.929000000000002</v>
      </c>
      <c r="C717">
        <v>-48.933</v>
      </c>
      <c r="D717">
        <v>2.2229999999999999</v>
      </c>
      <c r="E717">
        <v>120.42700000000001</v>
      </c>
      <c r="F717">
        <v>100</v>
      </c>
      <c r="G717">
        <v>57.597000000000001</v>
      </c>
      <c r="H717">
        <v>2.4859999999999998</v>
      </c>
    </row>
    <row r="718" spans="1:8" x14ac:dyDescent="0.2">
      <c r="A718">
        <v>12326.561</v>
      </c>
      <c r="B718">
        <v>-48.984000000000002</v>
      </c>
      <c r="C718">
        <v>-48.988</v>
      </c>
      <c r="D718">
        <v>2.2069999999999999</v>
      </c>
      <c r="E718">
        <v>121.09099999999999</v>
      </c>
      <c r="F718">
        <v>100</v>
      </c>
      <c r="G718">
        <v>57.601999999999997</v>
      </c>
      <c r="H718">
        <v>2.5068999999999999</v>
      </c>
    </row>
    <row r="719" spans="1:8" x14ac:dyDescent="0.2">
      <c r="A719">
        <v>12329.054</v>
      </c>
      <c r="B719">
        <v>-49.034999999999997</v>
      </c>
      <c r="C719">
        <v>-49.04</v>
      </c>
      <c r="D719">
        <v>2.0790000000000002</v>
      </c>
      <c r="E719">
        <v>120.931</v>
      </c>
      <c r="F719">
        <v>100</v>
      </c>
      <c r="G719">
        <v>57.569000000000003</v>
      </c>
      <c r="H719">
        <v>2.5024999999999999</v>
      </c>
    </row>
    <row r="720" spans="1:8" x14ac:dyDescent="0.2">
      <c r="A720">
        <v>12331.55</v>
      </c>
      <c r="B720">
        <v>-49.091000000000001</v>
      </c>
      <c r="C720">
        <v>-49.095999999999997</v>
      </c>
      <c r="D720">
        <v>2.25</v>
      </c>
      <c r="E720">
        <v>120.34399999999999</v>
      </c>
      <c r="F720">
        <v>100</v>
      </c>
      <c r="G720">
        <v>57.61</v>
      </c>
      <c r="H720">
        <v>2.4827000000000004</v>
      </c>
    </row>
    <row r="721" spans="1:8" x14ac:dyDescent="0.2">
      <c r="A721">
        <v>12333.717000000001</v>
      </c>
      <c r="B721">
        <v>-49.142000000000003</v>
      </c>
      <c r="C721">
        <v>-49.146000000000001</v>
      </c>
      <c r="D721">
        <v>2.331</v>
      </c>
      <c r="E721">
        <v>119.47</v>
      </c>
      <c r="F721">
        <v>100</v>
      </c>
      <c r="G721">
        <v>57.731999999999999</v>
      </c>
      <c r="H721">
        <v>2.4552000000000005</v>
      </c>
    </row>
    <row r="722" spans="1:8" x14ac:dyDescent="0.2">
      <c r="A722">
        <v>12336.198</v>
      </c>
      <c r="B722">
        <v>-49.194000000000003</v>
      </c>
      <c r="C722">
        <v>-49.198999999999998</v>
      </c>
      <c r="D722">
        <v>2.1309999999999998</v>
      </c>
      <c r="E722">
        <v>118.39</v>
      </c>
      <c r="F722">
        <v>100</v>
      </c>
      <c r="G722">
        <v>57.843000000000004</v>
      </c>
      <c r="H722">
        <v>2.4211000000000005</v>
      </c>
    </row>
    <row r="723" spans="1:8" x14ac:dyDescent="0.2">
      <c r="A723">
        <v>12338.694</v>
      </c>
      <c r="B723">
        <v>-49.25</v>
      </c>
      <c r="C723">
        <v>-49.255000000000003</v>
      </c>
      <c r="D723">
        <v>2.238</v>
      </c>
      <c r="E723">
        <v>117.84099999999999</v>
      </c>
      <c r="F723">
        <v>100</v>
      </c>
      <c r="G723">
        <v>57.957999999999998</v>
      </c>
      <c r="H723">
        <v>2.4035000000000002</v>
      </c>
    </row>
    <row r="724" spans="1:8" x14ac:dyDescent="0.2">
      <c r="A724">
        <v>12341.183999999999</v>
      </c>
      <c r="B724">
        <v>-49.301000000000002</v>
      </c>
      <c r="C724">
        <v>-49.305999999999997</v>
      </c>
      <c r="D724">
        <v>2.0649999999999999</v>
      </c>
      <c r="E724">
        <v>115.596</v>
      </c>
      <c r="F724">
        <v>100</v>
      </c>
      <c r="G724">
        <v>58.067999999999998</v>
      </c>
      <c r="H724">
        <v>2.3331000000000004</v>
      </c>
    </row>
    <row r="725" spans="1:8" x14ac:dyDescent="0.2">
      <c r="A725">
        <v>12343.672</v>
      </c>
      <c r="B725">
        <v>-49.353000000000002</v>
      </c>
      <c r="C725">
        <v>-49.359000000000002</v>
      </c>
      <c r="D725">
        <v>2.1059999999999999</v>
      </c>
      <c r="E725">
        <v>115.26900000000001</v>
      </c>
      <c r="F725">
        <v>100</v>
      </c>
      <c r="G725">
        <v>58.107999999999997</v>
      </c>
      <c r="H725">
        <v>2.3232000000000004</v>
      </c>
    </row>
    <row r="726" spans="1:8" x14ac:dyDescent="0.2">
      <c r="A726">
        <v>12346.155000000001</v>
      </c>
      <c r="B726">
        <v>-49.405999999999999</v>
      </c>
      <c r="C726">
        <v>-49.411000000000001</v>
      </c>
      <c r="D726">
        <v>2.1110000000000002</v>
      </c>
      <c r="E726">
        <v>116.381</v>
      </c>
      <c r="F726">
        <v>100</v>
      </c>
      <c r="G726">
        <v>58.061</v>
      </c>
      <c r="H726">
        <v>2.3573</v>
      </c>
    </row>
    <row r="727" spans="1:8" x14ac:dyDescent="0.2">
      <c r="A727">
        <v>12348.960999999999</v>
      </c>
      <c r="B727">
        <v>-49.459000000000003</v>
      </c>
      <c r="C727">
        <v>-49.465000000000003</v>
      </c>
      <c r="D727">
        <v>1.929</v>
      </c>
      <c r="E727">
        <v>117.15</v>
      </c>
      <c r="F727">
        <v>100</v>
      </c>
      <c r="G727">
        <v>57.960999999999999</v>
      </c>
      <c r="H727">
        <v>2.3815000000000004</v>
      </c>
    </row>
    <row r="728" spans="1:8" x14ac:dyDescent="0.2">
      <c r="A728">
        <v>12351.77</v>
      </c>
      <c r="B728">
        <v>-49.512</v>
      </c>
      <c r="C728">
        <v>-49.518000000000001</v>
      </c>
      <c r="D728">
        <v>1.891</v>
      </c>
      <c r="E728">
        <v>118.134</v>
      </c>
      <c r="F728">
        <v>100</v>
      </c>
      <c r="G728">
        <v>57.881</v>
      </c>
      <c r="H728">
        <v>2.4123000000000001</v>
      </c>
    </row>
    <row r="729" spans="1:8" x14ac:dyDescent="0.2">
      <c r="A729">
        <v>12354.573</v>
      </c>
      <c r="B729">
        <v>-49.564999999999998</v>
      </c>
      <c r="C729">
        <v>-49.572000000000003</v>
      </c>
      <c r="D729">
        <v>1.903</v>
      </c>
      <c r="E729">
        <v>116.673</v>
      </c>
      <c r="F729">
        <v>100</v>
      </c>
      <c r="G729">
        <v>57.972999999999999</v>
      </c>
      <c r="H729">
        <v>2.3672000000000004</v>
      </c>
    </row>
    <row r="730" spans="1:8" x14ac:dyDescent="0.2">
      <c r="A730">
        <v>12357.369000000001</v>
      </c>
      <c r="B730">
        <v>-49.618000000000002</v>
      </c>
      <c r="C730">
        <v>-49.625</v>
      </c>
      <c r="D730">
        <v>1.901</v>
      </c>
      <c r="E730">
        <v>117.601</v>
      </c>
      <c r="F730">
        <v>100</v>
      </c>
      <c r="G730">
        <v>57.966000000000001</v>
      </c>
      <c r="H730">
        <v>2.3957999999999999</v>
      </c>
    </row>
    <row r="731" spans="1:8" x14ac:dyDescent="0.2">
      <c r="A731">
        <v>12359.859</v>
      </c>
      <c r="B731">
        <v>-49.668999999999997</v>
      </c>
      <c r="C731">
        <v>-49.676000000000002</v>
      </c>
      <c r="D731">
        <v>2.052</v>
      </c>
      <c r="E731">
        <v>117.15300000000001</v>
      </c>
      <c r="F731">
        <v>100</v>
      </c>
      <c r="G731">
        <v>57.896000000000001</v>
      </c>
      <c r="H731">
        <v>2.3815000000000004</v>
      </c>
    </row>
    <row r="732" spans="1:8" x14ac:dyDescent="0.2">
      <c r="A732">
        <v>12362.657999999999</v>
      </c>
      <c r="B732">
        <v>-49.720999999999997</v>
      </c>
      <c r="C732">
        <v>-49.728000000000002</v>
      </c>
      <c r="D732">
        <v>1.8480000000000001</v>
      </c>
      <c r="E732">
        <v>118.374</v>
      </c>
      <c r="F732">
        <v>100</v>
      </c>
      <c r="G732">
        <v>57.88</v>
      </c>
      <c r="H732">
        <v>2.4200000000000004</v>
      </c>
    </row>
    <row r="733" spans="1:8" x14ac:dyDescent="0.2">
      <c r="A733">
        <v>12365.152</v>
      </c>
      <c r="B733">
        <v>-49.771000000000001</v>
      </c>
      <c r="C733">
        <v>-49.777999999999999</v>
      </c>
      <c r="D733">
        <v>2.0190000000000001</v>
      </c>
      <c r="E733">
        <v>118.18600000000001</v>
      </c>
      <c r="F733">
        <v>100</v>
      </c>
      <c r="G733">
        <v>57.847000000000001</v>
      </c>
      <c r="H733">
        <v>2.4144999999999999</v>
      </c>
    </row>
    <row r="734" spans="1:8" x14ac:dyDescent="0.2">
      <c r="A734">
        <v>12367.646000000001</v>
      </c>
      <c r="B734">
        <v>-49.822000000000003</v>
      </c>
      <c r="C734">
        <v>-49.829000000000001</v>
      </c>
      <c r="D734">
        <v>2.056</v>
      </c>
      <c r="E734">
        <v>119.15600000000001</v>
      </c>
      <c r="F734">
        <v>100</v>
      </c>
      <c r="G734">
        <v>57.875999999999998</v>
      </c>
      <c r="H734">
        <v>2.4453</v>
      </c>
    </row>
    <row r="735" spans="1:8" x14ac:dyDescent="0.2">
      <c r="A735">
        <v>12370.442999999999</v>
      </c>
      <c r="B735">
        <v>-49.874000000000002</v>
      </c>
      <c r="C735">
        <v>-49.881999999999998</v>
      </c>
      <c r="D735">
        <v>1.88</v>
      </c>
      <c r="E735">
        <v>117.372</v>
      </c>
      <c r="F735">
        <v>100</v>
      </c>
      <c r="G735">
        <v>57.956000000000003</v>
      </c>
      <c r="H735">
        <v>2.3892000000000002</v>
      </c>
    </row>
    <row r="736" spans="1:8" x14ac:dyDescent="0.2">
      <c r="A736">
        <v>12373.552</v>
      </c>
      <c r="B736">
        <v>-49.926000000000002</v>
      </c>
      <c r="C736">
        <v>-49.933999999999997</v>
      </c>
      <c r="D736">
        <v>1.669</v>
      </c>
      <c r="E736">
        <v>116.122</v>
      </c>
      <c r="F736">
        <v>100</v>
      </c>
      <c r="G736">
        <v>58.052999999999997</v>
      </c>
      <c r="H736">
        <v>2.3496000000000001</v>
      </c>
    </row>
    <row r="737" spans="1:8" x14ac:dyDescent="0.2">
      <c r="A737">
        <v>12376.637000000001</v>
      </c>
      <c r="B737">
        <v>-49.981000000000002</v>
      </c>
      <c r="C737">
        <v>-49.988999999999997</v>
      </c>
      <c r="D737">
        <v>1.778</v>
      </c>
      <c r="E737">
        <v>114.705</v>
      </c>
      <c r="F737">
        <v>100</v>
      </c>
      <c r="G737">
        <v>58.164000000000001</v>
      </c>
      <c r="H737">
        <v>2.3067000000000002</v>
      </c>
    </row>
    <row r="738" spans="1:8" x14ac:dyDescent="0.2">
      <c r="A738">
        <v>12379.745999999999</v>
      </c>
      <c r="B738">
        <v>-50.033000000000001</v>
      </c>
      <c r="C738">
        <v>-50.042000000000002</v>
      </c>
      <c r="D738">
        <v>1.6990000000000001</v>
      </c>
      <c r="E738">
        <v>115.601</v>
      </c>
      <c r="F738">
        <v>100</v>
      </c>
      <c r="G738">
        <v>58.1</v>
      </c>
      <c r="H738">
        <v>2.3342000000000001</v>
      </c>
    </row>
    <row r="739" spans="1:8" x14ac:dyDescent="0.2">
      <c r="A739">
        <v>12382.849</v>
      </c>
      <c r="B739">
        <v>-50.088999999999999</v>
      </c>
      <c r="C739">
        <v>-50.097000000000001</v>
      </c>
      <c r="D739">
        <v>1.794</v>
      </c>
      <c r="E739">
        <v>115.485</v>
      </c>
      <c r="F739">
        <v>100</v>
      </c>
      <c r="G739">
        <v>58.098999999999997</v>
      </c>
      <c r="H739">
        <v>2.3298000000000001</v>
      </c>
    </row>
    <row r="740" spans="1:8" x14ac:dyDescent="0.2">
      <c r="A740">
        <v>12385.96</v>
      </c>
      <c r="B740">
        <v>-50.14</v>
      </c>
      <c r="C740">
        <v>-50.149000000000001</v>
      </c>
      <c r="D740">
        <v>1.6519999999999999</v>
      </c>
      <c r="E740">
        <v>115.426</v>
      </c>
      <c r="F740">
        <v>100</v>
      </c>
      <c r="G740">
        <v>58.234000000000002</v>
      </c>
      <c r="H740">
        <v>2.3287</v>
      </c>
    </row>
    <row r="741" spans="1:8" x14ac:dyDescent="0.2">
      <c r="A741">
        <v>12389.04</v>
      </c>
      <c r="B741">
        <v>-50.195</v>
      </c>
      <c r="C741">
        <v>-50.204000000000001</v>
      </c>
      <c r="D741">
        <v>1.7949999999999999</v>
      </c>
      <c r="E741">
        <v>114.283</v>
      </c>
      <c r="F741">
        <v>100</v>
      </c>
      <c r="G741">
        <v>58.313000000000002</v>
      </c>
      <c r="H741">
        <v>2.2935000000000003</v>
      </c>
    </row>
    <row r="742" spans="1:8" x14ac:dyDescent="0.2">
      <c r="A742">
        <v>12392.106</v>
      </c>
      <c r="B742">
        <v>-50.250999999999998</v>
      </c>
      <c r="C742">
        <v>-50.26</v>
      </c>
      <c r="D742">
        <v>1.8180000000000001</v>
      </c>
      <c r="E742">
        <v>113.377</v>
      </c>
      <c r="F742">
        <v>100</v>
      </c>
      <c r="G742">
        <v>58.345999999999997</v>
      </c>
      <c r="H742">
        <v>2.2660000000000005</v>
      </c>
    </row>
    <row r="743" spans="1:8" x14ac:dyDescent="0.2">
      <c r="A743">
        <v>12394.906999999999</v>
      </c>
      <c r="B743">
        <v>-50.302</v>
      </c>
      <c r="C743">
        <v>-50.311</v>
      </c>
      <c r="D743">
        <v>1.8260000000000001</v>
      </c>
      <c r="E743">
        <v>112.83799999999999</v>
      </c>
      <c r="F743">
        <v>100</v>
      </c>
      <c r="G743">
        <v>58.345999999999997</v>
      </c>
      <c r="H743">
        <v>2.2505999999999999</v>
      </c>
    </row>
    <row r="744" spans="1:8" x14ac:dyDescent="0.2">
      <c r="A744">
        <v>12398.023999999999</v>
      </c>
      <c r="B744">
        <v>-50.356000000000002</v>
      </c>
      <c r="C744">
        <v>-50.366</v>
      </c>
      <c r="D744">
        <v>1.758</v>
      </c>
      <c r="E744">
        <v>112.639</v>
      </c>
      <c r="F744">
        <v>100</v>
      </c>
      <c r="G744">
        <v>58.429000000000002</v>
      </c>
      <c r="H744">
        <v>2.2440000000000002</v>
      </c>
    </row>
    <row r="745" spans="1:8" x14ac:dyDescent="0.2">
      <c r="A745">
        <v>12401.153</v>
      </c>
      <c r="B745">
        <v>-50.41</v>
      </c>
      <c r="C745">
        <v>-50.418999999999997</v>
      </c>
      <c r="D745">
        <v>1.7210000000000001</v>
      </c>
      <c r="E745">
        <v>112.973</v>
      </c>
      <c r="F745">
        <v>100</v>
      </c>
      <c r="G745">
        <v>58.415999999999997</v>
      </c>
      <c r="H745">
        <v>2.2539000000000002</v>
      </c>
    </row>
    <row r="746" spans="1:8" x14ac:dyDescent="0.2">
      <c r="A746">
        <v>12404.262000000001</v>
      </c>
      <c r="B746">
        <v>-50.463999999999999</v>
      </c>
      <c r="C746">
        <v>-50.472999999999999</v>
      </c>
      <c r="D746">
        <v>1.7390000000000001</v>
      </c>
      <c r="E746">
        <v>112.38500000000001</v>
      </c>
      <c r="F746">
        <v>100</v>
      </c>
      <c r="G746">
        <v>58.459000000000003</v>
      </c>
      <c r="H746">
        <v>2.2363</v>
      </c>
    </row>
    <row r="747" spans="1:8" x14ac:dyDescent="0.2">
      <c r="A747">
        <v>12407.373</v>
      </c>
      <c r="B747">
        <v>-50.517000000000003</v>
      </c>
      <c r="C747">
        <v>-50.527000000000001</v>
      </c>
      <c r="D747">
        <v>1.7190000000000001</v>
      </c>
      <c r="E747">
        <v>112.88</v>
      </c>
      <c r="F747">
        <v>100</v>
      </c>
      <c r="G747">
        <v>58.323999999999998</v>
      </c>
      <c r="H747">
        <v>2.2517000000000005</v>
      </c>
    </row>
    <row r="748" spans="1:8" x14ac:dyDescent="0.2">
      <c r="A748">
        <v>12410.800999999999</v>
      </c>
      <c r="B748">
        <v>-50.57</v>
      </c>
      <c r="C748">
        <v>-50.58</v>
      </c>
      <c r="D748">
        <v>1.5509999999999999</v>
      </c>
      <c r="E748">
        <v>112.658</v>
      </c>
      <c r="F748">
        <v>100</v>
      </c>
      <c r="G748">
        <v>58.316000000000003</v>
      </c>
      <c r="H748">
        <v>2.2451000000000003</v>
      </c>
    </row>
    <row r="749" spans="1:8" x14ac:dyDescent="0.2">
      <c r="A749">
        <v>12414.226000000001</v>
      </c>
      <c r="B749">
        <v>-50.624000000000002</v>
      </c>
      <c r="C749">
        <v>-50.634999999999998</v>
      </c>
      <c r="D749">
        <v>1.601</v>
      </c>
      <c r="E749">
        <v>114.09699999999999</v>
      </c>
      <c r="F749">
        <v>100</v>
      </c>
      <c r="G749">
        <v>58.261000000000003</v>
      </c>
      <c r="H749">
        <v>2.2880000000000003</v>
      </c>
    </row>
    <row r="750" spans="1:8" x14ac:dyDescent="0.2">
      <c r="A750">
        <v>12417.348</v>
      </c>
      <c r="B750">
        <v>-50.674999999999997</v>
      </c>
      <c r="C750">
        <v>-50.686</v>
      </c>
      <c r="D750">
        <v>1.623</v>
      </c>
      <c r="E750">
        <v>114.67100000000001</v>
      </c>
      <c r="F750">
        <v>100</v>
      </c>
      <c r="G750">
        <v>58.22</v>
      </c>
      <c r="H750">
        <v>2.3056000000000001</v>
      </c>
    </row>
    <row r="751" spans="1:8" x14ac:dyDescent="0.2">
      <c r="A751">
        <v>12420.775</v>
      </c>
      <c r="B751">
        <v>-50.725999999999999</v>
      </c>
      <c r="C751">
        <v>-50.737000000000002</v>
      </c>
      <c r="D751">
        <v>1.5049999999999999</v>
      </c>
      <c r="E751">
        <v>115.45399999999999</v>
      </c>
      <c r="F751">
        <v>100</v>
      </c>
      <c r="G751">
        <v>58.226999999999997</v>
      </c>
      <c r="H751">
        <v>2.3287</v>
      </c>
    </row>
    <row r="752" spans="1:8" x14ac:dyDescent="0.2">
      <c r="A752">
        <v>12424.163</v>
      </c>
      <c r="B752">
        <v>-50.777000000000001</v>
      </c>
      <c r="C752">
        <v>-50.787999999999997</v>
      </c>
      <c r="D752">
        <v>1.512</v>
      </c>
      <c r="E752">
        <v>114.155</v>
      </c>
      <c r="F752">
        <v>100</v>
      </c>
      <c r="G752">
        <v>58.249000000000002</v>
      </c>
      <c r="H752">
        <v>2.2902</v>
      </c>
    </row>
    <row r="753" spans="1:8" x14ac:dyDescent="0.2">
      <c r="A753">
        <v>12427.904</v>
      </c>
      <c r="B753">
        <v>-50.83</v>
      </c>
      <c r="C753">
        <v>-50.841999999999999</v>
      </c>
      <c r="D753">
        <v>1.4259999999999999</v>
      </c>
      <c r="E753">
        <v>113.36</v>
      </c>
      <c r="F753">
        <v>100</v>
      </c>
      <c r="G753">
        <v>58.302</v>
      </c>
      <c r="H753">
        <v>2.2660000000000005</v>
      </c>
    </row>
    <row r="754" spans="1:8" x14ac:dyDescent="0.2">
      <c r="A754">
        <v>12431.324000000001</v>
      </c>
      <c r="B754">
        <v>-50.881999999999998</v>
      </c>
      <c r="C754">
        <v>-50.893000000000001</v>
      </c>
      <c r="D754">
        <v>1.5109999999999999</v>
      </c>
      <c r="E754">
        <v>114.13200000000001</v>
      </c>
      <c r="F754">
        <v>100</v>
      </c>
      <c r="G754">
        <v>58.343000000000004</v>
      </c>
      <c r="H754">
        <v>2.2891000000000004</v>
      </c>
    </row>
    <row r="755" spans="1:8" x14ac:dyDescent="0.2">
      <c r="A755">
        <v>12435.075000000001</v>
      </c>
      <c r="B755">
        <v>-50.936</v>
      </c>
      <c r="C755">
        <v>-50.948</v>
      </c>
      <c r="D755">
        <v>1.4470000000000001</v>
      </c>
      <c r="E755">
        <v>112.896</v>
      </c>
      <c r="F755">
        <v>100</v>
      </c>
      <c r="G755">
        <v>58.347999999999999</v>
      </c>
      <c r="H755">
        <v>2.2517000000000005</v>
      </c>
    </row>
    <row r="756" spans="1:8" x14ac:dyDescent="0.2">
      <c r="A756">
        <v>12438.777</v>
      </c>
      <c r="B756">
        <v>-50.985999999999997</v>
      </c>
      <c r="C756">
        <v>-50.997999999999998</v>
      </c>
      <c r="D756">
        <v>1.3680000000000001</v>
      </c>
      <c r="E756">
        <v>113.68899999999999</v>
      </c>
      <c r="F756">
        <v>100</v>
      </c>
      <c r="G756">
        <v>58.386000000000003</v>
      </c>
      <c r="H756">
        <v>2.2759</v>
      </c>
    </row>
    <row r="757" spans="1:8" x14ac:dyDescent="0.2">
      <c r="A757">
        <v>12442.432000000001</v>
      </c>
      <c r="B757">
        <v>-51.036999999999999</v>
      </c>
      <c r="C757">
        <v>-51.048999999999999</v>
      </c>
      <c r="D757">
        <v>1.379</v>
      </c>
      <c r="E757">
        <v>112.816</v>
      </c>
      <c r="F757">
        <v>100</v>
      </c>
      <c r="G757">
        <v>58.39</v>
      </c>
      <c r="H757">
        <v>2.2495000000000003</v>
      </c>
    </row>
    <row r="758" spans="1:8" x14ac:dyDescent="0.2">
      <c r="A758">
        <v>12446.162</v>
      </c>
      <c r="B758">
        <v>-51.087000000000003</v>
      </c>
      <c r="C758">
        <v>-51.098999999999997</v>
      </c>
      <c r="D758">
        <v>1.3580000000000001</v>
      </c>
      <c r="E758">
        <v>113.426</v>
      </c>
      <c r="F758">
        <v>100</v>
      </c>
      <c r="G758">
        <v>58.383000000000003</v>
      </c>
      <c r="H758">
        <v>2.2682000000000002</v>
      </c>
    </row>
    <row r="759" spans="1:8" x14ac:dyDescent="0.2">
      <c r="A759">
        <v>12449.907999999999</v>
      </c>
      <c r="B759">
        <v>-51.14</v>
      </c>
      <c r="C759">
        <v>-51.152000000000001</v>
      </c>
      <c r="D759">
        <v>1.411</v>
      </c>
      <c r="E759">
        <v>113.124</v>
      </c>
      <c r="F759">
        <v>100</v>
      </c>
      <c r="G759">
        <v>58.371000000000002</v>
      </c>
      <c r="H759">
        <v>2.2583000000000002</v>
      </c>
    </row>
    <row r="760" spans="1:8" x14ac:dyDescent="0.2">
      <c r="A760">
        <v>12453.656999999999</v>
      </c>
      <c r="B760">
        <v>-51.192</v>
      </c>
      <c r="C760">
        <v>-51.204000000000001</v>
      </c>
      <c r="D760">
        <v>1.393</v>
      </c>
      <c r="E760">
        <v>113.937</v>
      </c>
      <c r="F760">
        <v>100</v>
      </c>
      <c r="G760">
        <v>58.341000000000001</v>
      </c>
      <c r="H760">
        <v>2.2836000000000003</v>
      </c>
    </row>
    <row r="761" spans="1:8" x14ac:dyDescent="0.2">
      <c r="A761">
        <v>12457.361999999999</v>
      </c>
      <c r="B761">
        <v>-51.241999999999997</v>
      </c>
      <c r="C761">
        <v>-51.255000000000003</v>
      </c>
      <c r="D761">
        <v>1.377</v>
      </c>
      <c r="E761">
        <v>114.224</v>
      </c>
      <c r="F761">
        <v>100</v>
      </c>
      <c r="G761">
        <v>58.281999999999996</v>
      </c>
      <c r="H761">
        <v>2.2913000000000006</v>
      </c>
    </row>
    <row r="762" spans="1:8" x14ac:dyDescent="0.2">
      <c r="A762">
        <v>12461.091</v>
      </c>
      <c r="B762">
        <v>-51.296999999999997</v>
      </c>
      <c r="C762">
        <v>-51.31</v>
      </c>
      <c r="D762">
        <v>1.4730000000000001</v>
      </c>
      <c r="E762">
        <v>115.86499999999999</v>
      </c>
      <c r="F762">
        <v>100</v>
      </c>
      <c r="G762">
        <v>58.134999999999998</v>
      </c>
      <c r="H762">
        <v>2.3419000000000003</v>
      </c>
    </row>
    <row r="763" spans="1:8" x14ac:dyDescent="0.2">
      <c r="A763">
        <v>12464.838</v>
      </c>
      <c r="B763">
        <v>-51.350999999999999</v>
      </c>
      <c r="C763">
        <v>-51.365000000000002</v>
      </c>
      <c r="D763">
        <v>1.4510000000000001</v>
      </c>
      <c r="E763">
        <v>117.041</v>
      </c>
      <c r="F763">
        <v>100</v>
      </c>
      <c r="G763">
        <v>58.073</v>
      </c>
      <c r="H763">
        <v>2.3782000000000001</v>
      </c>
    </row>
    <row r="764" spans="1:8" x14ac:dyDescent="0.2">
      <c r="A764">
        <v>12468.58</v>
      </c>
      <c r="B764">
        <v>-51.405000000000001</v>
      </c>
      <c r="C764">
        <v>-51.418999999999997</v>
      </c>
      <c r="D764">
        <v>1.45</v>
      </c>
      <c r="E764">
        <v>116.083</v>
      </c>
      <c r="F764">
        <v>100</v>
      </c>
      <c r="G764">
        <v>58.042999999999999</v>
      </c>
      <c r="H764">
        <v>2.3485</v>
      </c>
    </row>
    <row r="765" spans="1:8" x14ac:dyDescent="0.2">
      <c r="A765">
        <v>12472.316999999999</v>
      </c>
      <c r="B765">
        <v>-51.459000000000003</v>
      </c>
      <c r="C765">
        <v>-51.472999999999999</v>
      </c>
      <c r="D765">
        <v>1.4490000000000001</v>
      </c>
      <c r="E765">
        <v>115.89100000000001</v>
      </c>
      <c r="F765">
        <v>100</v>
      </c>
      <c r="G765">
        <v>58.106999999999999</v>
      </c>
      <c r="H765">
        <v>2.343</v>
      </c>
    </row>
    <row r="766" spans="1:8" x14ac:dyDescent="0.2">
      <c r="A766">
        <v>12475.746999999999</v>
      </c>
      <c r="B766">
        <v>-51.512</v>
      </c>
      <c r="C766">
        <v>-51.526000000000003</v>
      </c>
      <c r="D766">
        <v>1.5389999999999999</v>
      </c>
      <c r="E766">
        <v>116.572</v>
      </c>
      <c r="F766">
        <v>100</v>
      </c>
      <c r="G766">
        <v>58.072000000000003</v>
      </c>
      <c r="H766">
        <v>2.3639000000000001</v>
      </c>
    </row>
    <row r="767" spans="1:8" x14ac:dyDescent="0.2">
      <c r="A767">
        <v>12479.183999999999</v>
      </c>
      <c r="B767">
        <v>-51.564999999999998</v>
      </c>
      <c r="C767">
        <v>-51.579000000000001</v>
      </c>
      <c r="D767">
        <v>1.544</v>
      </c>
      <c r="E767">
        <v>117.52200000000001</v>
      </c>
      <c r="F767">
        <v>100</v>
      </c>
      <c r="G767">
        <v>57.972000000000001</v>
      </c>
      <c r="H767">
        <v>2.3936000000000002</v>
      </c>
    </row>
    <row r="768" spans="1:8" x14ac:dyDescent="0.2">
      <c r="A768">
        <v>12482.295</v>
      </c>
      <c r="B768">
        <v>-51.616999999999997</v>
      </c>
      <c r="C768">
        <v>-51.631999999999998</v>
      </c>
      <c r="D768">
        <v>1.6879999999999999</v>
      </c>
      <c r="E768">
        <v>116.87</v>
      </c>
      <c r="F768">
        <v>100</v>
      </c>
      <c r="G768">
        <v>57.997999999999998</v>
      </c>
      <c r="H768">
        <v>2.3727</v>
      </c>
    </row>
    <row r="769" spans="1:8" x14ac:dyDescent="0.2">
      <c r="A769">
        <v>12485.414000000001</v>
      </c>
      <c r="B769">
        <v>-51.667000000000002</v>
      </c>
      <c r="C769">
        <v>-51.682000000000002</v>
      </c>
      <c r="D769">
        <v>1.623</v>
      </c>
      <c r="E769">
        <v>116.693</v>
      </c>
      <c r="F769">
        <v>100</v>
      </c>
      <c r="G769">
        <v>58.015000000000001</v>
      </c>
      <c r="H769">
        <v>2.3672000000000004</v>
      </c>
    </row>
    <row r="770" spans="1:8" x14ac:dyDescent="0.2">
      <c r="A770">
        <v>12488.535</v>
      </c>
      <c r="B770">
        <v>-51.722999999999999</v>
      </c>
      <c r="C770">
        <v>-51.737000000000002</v>
      </c>
      <c r="D770">
        <v>1.7729999999999999</v>
      </c>
      <c r="E770">
        <v>117.94</v>
      </c>
      <c r="F770">
        <v>100</v>
      </c>
      <c r="G770">
        <v>57.936999999999998</v>
      </c>
      <c r="H770">
        <v>2.4068000000000005</v>
      </c>
    </row>
    <row r="771" spans="1:8" x14ac:dyDescent="0.2">
      <c r="A771">
        <v>12491.642</v>
      </c>
      <c r="B771">
        <v>-51.774000000000001</v>
      </c>
      <c r="C771">
        <v>-51.789000000000001</v>
      </c>
      <c r="D771">
        <v>1.659</v>
      </c>
      <c r="E771">
        <v>116.77500000000001</v>
      </c>
      <c r="F771">
        <v>100</v>
      </c>
      <c r="G771">
        <v>58.012999999999998</v>
      </c>
      <c r="H771">
        <v>2.3704999999999998</v>
      </c>
    </row>
    <row r="772" spans="1:8" x14ac:dyDescent="0.2">
      <c r="A772">
        <v>12494.752</v>
      </c>
      <c r="B772">
        <v>-51.828000000000003</v>
      </c>
      <c r="C772">
        <v>-51.843000000000004</v>
      </c>
      <c r="D772">
        <v>1.734</v>
      </c>
      <c r="E772">
        <v>115.935</v>
      </c>
      <c r="F772">
        <v>100</v>
      </c>
      <c r="G772">
        <v>58.081000000000003</v>
      </c>
      <c r="H772">
        <v>2.3441000000000001</v>
      </c>
    </row>
    <row r="773" spans="1:8" x14ac:dyDescent="0.2">
      <c r="A773">
        <v>12497.866</v>
      </c>
      <c r="B773">
        <v>-51.881</v>
      </c>
      <c r="C773">
        <v>-51.896000000000001</v>
      </c>
      <c r="D773">
        <v>1.7170000000000001</v>
      </c>
      <c r="E773">
        <v>115.93</v>
      </c>
      <c r="F773">
        <v>100</v>
      </c>
      <c r="G773">
        <v>58.100999999999999</v>
      </c>
      <c r="H773">
        <v>2.3441000000000001</v>
      </c>
    </row>
    <row r="774" spans="1:8" x14ac:dyDescent="0.2">
      <c r="A774">
        <v>12503.468000000001</v>
      </c>
      <c r="B774">
        <v>-51.932000000000002</v>
      </c>
      <c r="C774">
        <v>-51.948</v>
      </c>
      <c r="D774">
        <v>0.91300000000000003</v>
      </c>
      <c r="E774">
        <v>115.34399999999999</v>
      </c>
      <c r="F774">
        <v>100</v>
      </c>
      <c r="G774">
        <v>58.116999999999997</v>
      </c>
      <c r="H774">
        <v>2.3254000000000001</v>
      </c>
    </row>
    <row r="775" spans="1:8" x14ac:dyDescent="0.2">
      <c r="A775">
        <v>12506.587</v>
      </c>
      <c r="B775">
        <v>-51.987000000000002</v>
      </c>
      <c r="C775">
        <v>-52.003</v>
      </c>
      <c r="D775">
        <v>1.7689999999999999</v>
      </c>
      <c r="E775">
        <v>116.123</v>
      </c>
      <c r="F775">
        <v>100</v>
      </c>
      <c r="G775">
        <v>58.095999999999997</v>
      </c>
      <c r="H775">
        <v>2.3496000000000001</v>
      </c>
    </row>
    <row r="776" spans="1:8" x14ac:dyDescent="0.2">
      <c r="A776">
        <v>12510.004999999999</v>
      </c>
      <c r="B776">
        <v>-52.042000000000002</v>
      </c>
      <c r="C776">
        <v>-52.058</v>
      </c>
      <c r="D776">
        <v>1.611</v>
      </c>
      <c r="E776">
        <v>115.629</v>
      </c>
      <c r="F776">
        <v>100</v>
      </c>
      <c r="G776">
        <v>58.222999999999999</v>
      </c>
      <c r="H776">
        <v>2.3342000000000001</v>
      </c>
    </row>
    <row r="777" spans="1:8" x14ac:dyDescent="0.2">
      <c r="A777">
        <v>12513.120999999999</v>
      </c>
      <c r="B777">
        <v>-52.095999999999997</v>
      </c>
      <c r="C777">
        <v>-52.112000000000002</v>
      </c>
      <c r="D777">
        <v>1.7470000000000001</v>
      </c>
      <c r="E777">
        <v>115.08799999999999</v>
      </c>
      <c r="F777">
        <v>100</v>
      </c>
      <c r="G777">
        <v>58.218000000000004</v>
      </c>
      <c r="H777">
        <v>2.3177000000000003</v>
      </c>
    </row>
    <row r="778" spans="1:8" x14ac:dyDescent="0.2">
      <c r="A778">
        <v>12515.932000000001</v>
      </c>
      <c r="B778">
        <v>-52.148000000000003</v>
      </c>
      <c r="C778">
        <v>-52.164000000000001</v>
      </c>
      <c r="D778">
        <v>1.8440000000000001</v>
      </c>
      <c r="E778">
        <v>114.813</v>
      </c>
      <c r="F778">
        <v>100</v>
      </c>
      <c r="G778">
        <v>58.21</v>
      </c>
      <c r="H778">
        <v>2.3100000000000005</v>
      </c>
    </row>
    <row r="779" spans="1:8" x14ac:dyDescent="0.2">
      <c r="A779">
        <v>12519.005999999999</v>
      </c>
      <c r="B779">
        <v>-52.201000000000001</v>
      </c>
      <c r="C779">
        <v>-52.218000000000004</v>
      </c>
      <c r="D779">
        <v>1.7529999999999999</v>
      </c>
      <c r="E779">
        <v>114.358</v>
      </c>
      <c r="F779">
        <v>100</v>
      </c>
      <c r="G779">
        <v>58.262</v>
      </c>
      <c r="H779">
        <v>2.2957000000000005</v>
      </c>
    </row>
    <row r="780" spans="1:8" x14ac:dyDescent="0.2">
      <c r="A780">
        <v>12522.114</v>
      </c>
      <c r="B780">
        <v>-52.256</v>
      </c>
      <c r="C780">
        <v>-52.273000000000003</v>
      </c>
      <c r="D780">
        <v>1.7689999999999999</v>
      </c>
      <c r="E780">
        <v>113.532</v>
      </c>
      <c r="F780">
        <v>100</v>
      </c>
      <c r="G780">
        <v>58.365000000000002</v>
      </c>
      <c r="H780">
        <v>2.2704000000000004</v>
      </c>
    </row>
    <row r="781" spans="1:8" x14ac:dyDescent="0.2">
      <c r="A781">
        <v>12525.231</v>
      </c>
      <c r="B781">
        <v>-52.307000000000002</v>
      </c>
      <c r="C781">
        <v>-52.323999999999998</v>
      </c>
      <c r="D781">
        <v>1.6359999999999999</v>
      </c>
      <c r="E781">
        <v>111.65600000000001</v>
      </c>
      <c r="F781">
        <v>100</v>
      </c>
      <c r="G781">
        <v>58.548999999999999</v>
      </c>
      <c r="H781">
        <v>2.2153999999999998</v>
      </c>
    </row>
    <row r="782" spans="1:8" x14ac:dyDescent="0.2">
      <c r="A782">
        <v>12528.335999999999</v>
      </c>
      <c r="B782">
        <v>-52.359000000000002</v>
      </c>
      <c r="C782">
        <v>-52.377000000000002</v>
      </c>
      <c r="D782">
        <v>1.6990000000000001</v>
      </c>
      <c r="E782">
        <v>109.377</v>
      </c>
      <c r="F782">
        <v>100</v>
      </c>
      <c r="G782">
        <v>58.712000000000003</v>
      </c>
      <c r="H782">
        <v>2.1483000000000003</v>
      </c>
    </row>
    <row r="783" spans="1:8" x14ac:dyDescent="0.2">
      <c r="A783">
        <v>12531.141</v>
      </c>
      <c r="B783">
        <v>-52.411999999999999</v>
      </c>
      <c r="C783">
        <v>-52.429000000000002</v>
      </c>
      <c r="D783">
        <v>1.881</v>
      </c>
      <c r="E783">
        <v>106.997</v>
      </c>
      <c r="F783">
        <v>100</v>
      </c>
      <c r="G783">
        <v>58.926000000000002</v>
      </c>
      <c r="H783">
        <v>2.0811999999999999</v>
      </c>
    </row>
    <row r="784" spans="1:8" x14ac:dyDescent="0.2">
      <c r="A784">
        <v>12533.955</v>
      </c>
      <c r="B784">
        <v>-52.463000000000001</v>
      </c>
      <c r="C784">
        <v>-52.481000000000002</v>
      </c>
      <c r="D784">
        <v>1.8180000000000001</v>
      </c>
      <c r="E784">
        <v>104.444</v>
      </c>
      <c r="F784">
        <v>100</v>
      </c>
      <c r="G784">
        <v>59.085000000000001</v>
      </c>
      <c r="H784">
        <v>2.0097</v>
      </c>
    </row>
    <row r="785" spans="1:8" x14ac:dyDescent="0.2">
      <c r="A785">
        <v>12536.768</v>
      </c>
      <c r="B785">
        <v>-52.515000000000001</v>
      </c>
      <c r="C785">
        <v>-52.533000000000001</v>
      </c>
      <c r="D785">
        <v>1.8740000000000001</v>
      </c>
      <c r="E785">
        <v>104.749</v>
      </c>
      <c r="F785">
        <v>100</v>
      </c>
      <c r="G785">
        <v>58.994999999999997</v>
      </c>
      <c r="H785">
        <v>2.0185</v>
      </c>
    </row>
    <row r="786" spans="1:8" x14ac:dyDescent="0.2">
      <c r="A786">
        <v>12539.88</v>
      </c>
      <c r="B786">
        <v>-52.57</v>
      </c>
      <c r="C786">
        <v>-52.588000000000001</v>
      </c>
      <c r="D786">
        <v>1.7669999999999999</v>
      </c>
      <c r="E786">
        <v>105.705</v>
      </c>
      <c r="F786">
        <v>100</v>
      </c>
      <c r="G786">
        <v>58.975999999999999</v>
      </c>
      <c r="H786">
        <v>2.0449000000000002</v>
      </c>
    </row>
    <row r="787" spans="1:8" x14ac:dyDescent="0.2">
      <c r="A787">
        <v>12543.616</v>
      </c>
      <c r="B787">
        <v>-52.621000000000002</v>
      </c>
      <c r="C787">
        <v>-52.639000000000003</v>
      </c>
      <c r="D787">
        <v>1.363</v>
      </c>
      <c r="E787">
        <v>110.336</v>
      </c>
      <c r="F787">
        <v>100</v>
      </c>
      <c r="G787">
        <v>58.658999999999999</v>
      </c>
      <c r="H787">
        <v>2.1769000000000003</v>
      </c>
    </row>
    <row r="788" spans="1:8" x14ac:dyDescent="0.2">
      <c r="A788">
        <v>12547.044</v>
      </c>
      <c r="B788">
        <v>-52.671999999999997</v>
      </c>
      <c r="C788">
        <v>-52.69</v>
      </c>
      <c r="D788">
        <v>1.488</v>
      </c>
      <c r="E788">
        <v>110.962</v>
      </c>
      <c r="F788">
        <v>100</v>
      </c>
      <c r="G788">
        <v>58.581000000000003</v>
      </c>
      <c r="H788">
        <v>2.1945000000000001</v>
      </c>
    </row>
    <row r="789" spans="1:8" x14ac:dyDescent="0.2">
      <c r="A789">
        <v>12551.718000000001</v>
      </c>
      <c r="B789">
        <v>-52.722000000000001</v>
      </c>
      <c r="C789">
        <v>-52.741</v>
      </c>
      <c r="D789">
        <v>1.08</v>
      </c>
      <c r="E789">
        <v>112.90300000000001</v>
      </c>
      <c r="F789">
        <v>100</v>
      </c>
      <c r="G789">
        <v>58.341999999999999</v>
      </c>
      <c r="H789">
        <v>2.2517000000000005</v>
      </c>
    </row>
    <row r="790" spans="1:8" x14ac:dyDescent="0.2">
      <c r="A790">
        <v>12557.029</v>
      </c>
      <c r="B790">
        <v>-52.773000000000003</v>
      </c>
      <c r="C790">
        <v>-52.792000000000002</v>
      </c>
      <c r="D790">
        <v>0.96799999999999997</v>
      </c>
      <c r="E790">
        <v>114.51900000000001</v>
      </c>
      <c r="F790">
        <v>100</v>
      </c>
      <c r="G790">
        <v>58.192999999999998</v>
      </c>
      <c r="H790">
        <v>2.3012000000000001</v>
      </c>
    </row>
    <row r="791" spans="1:8" x14ac:dyDescent="0.2">
      <c r="A791">
        <v>12561.393</v>
      </c>
      <c r="B791">
        <v>-52.823999999999998</v>
      </c>
      <c r="C791">
        <v>-52.843000000000004</v>
      </c>
      <c r="D791">
        <v>1.1619999999999999</v>
      </c>
      <c r="E791">
        <v>114.137</v>
      </c>
      <c r="F791">
        <v>100</v>
      </c>
      <c r="G791">
        <v>58.213999999999999</v>
      </c>
      <c r="H791">
        <v>2.2891000000000004</v>
      </c>
    </row>
    <row r="792" spans="1:8" x14ac:dyDescent="0.2">
      <c r="A792">
        <v>12565.441000000001</v>
      </c>
      <c r="B792">
        <v>-52.877000000000002</v>
      </c>
      <c r="C792">
        <v>-52.896000000000001</v>
      </c>
      <c r="D792">
        <v>1.321</v>
      </c>
      <c r="E792">
        <v>115.479</v>
      </c>
      <c r="F792">
        <v>100</v>
      </c>
      <c r="G792">
        <v>58.12</v>
      </c>
      <c r="H792">
        <v>2.3298000000000001</v>
      </c>
    </row>
    <row r="793" spans="1:8" x14ac:dyDescent="0.2">
      <c r="A793">
        <v>12571.668</v>
      </c>
      <c r="B793">
        <v>-52.927999999999997</v>
      </c>
      <c r="C793">
        <v>-52.948</v>
      </c>
      <c r="D793">
        <v>0.82399999999999995</v>
      </c>
      <c r="E793">
        <v>116.35899999999999</v>
      </c>
      <c r="F793">
        <v>100</v>
      </c>
      <c r="G793">
        <v>58.094000000000001</v>
      </c>
      <c r="H793">
        <v>2.3573</v>
      </c>
    </row>
    <row r="794" spans="1:8" x14ac:dyDescent="0.2">
      <c r="A794">
        <v>12576.036</v>
      </c>
      <c r="B794">
        <v>-52.98</v>
      </c>
      <c r="C794">
        <v>-53</v>
      </c>
      <c r="D794">
        <v>1.2</v>
      </c>
      <c r="E794">
        <v>115.84399999999999</v>
      </c>
      <c r="F794">
        <v>100</v>
      </c>
      <c r="G794">
        <v>58.207000000000001</v>
      </c>
      <c r="H794">
        <v>2.3408000000000002</v>
      </c>
    </row>
    <row r="795" spans="1:8" x14ac:dyDescent="0.2">
      <c r="A795">
        <v>24704.763999999999</v>
      </c>
      <c r="B795">
        <v>-53.058</v>
      </c>
      <c r="C795">
        <v>-53.058</v>
      </c>
      <c r="D795">
        <v>0</v>
      </c>
      <c r="E795">
        <v>115.9</v>
      </c>
      <c r="F795">
        <v>100</v>
      </c>
      <c r="G795">
        <v>58.094999999999999</v>
      </c>
      <c r="H795">
        <v>2.343</v>
      </c>
    </row>
    <row r="796" spans="1:8" x14ac:dyDescent="0.2">
      <c r="A796">
        <v>24707.881000000001</v>
      </c>
      <c r="B796">
        <v>-53.11</v>
      </c>
      <c r="C796">
        <v>-53.110999999999997</v>
      </c>
      <c r="D796">
        <v>1.698</v>
      </c>
      <c r="E796">
        <v>112.756</v>
      </c>
      <c r="F796">
        <v>100</v>
      </c>
      <c r="G796">
        <v>58.33</v>
      </c>
      <c r="H796">
        <v>2.2473000000000005</v>
      </c>
    </row>
    <row r="797" spans="1:8" x14ac:dyDescent="0.2">
      <c r="A797">
        <v>24711.316999999999</v>
      </c>
      <c r="B797">
        <v>-53.162999999999997</v>
      </c>
      <c r="C797">
        <v>-53.164000000000001</v>
      </c>
      <c r="D797">
        <v>1.5409999999999999</v>
      </c>
      <c r="E797">
        <v>116.07299999999999</v>
      </c>
      <c r="F797">
        <v>100</v>
      </c>
      <c r="G797">
        <v>58.061</v>
      </c>
      <c r="H797">
        <v>2.3485</v>
      </c>
    </row>
    <row r="798" spans="1:8" x14ac:dyDescent="0.2">
      <c r="A798">
        <v>24714.116999999998</v>
      </c>
      <c r="B798">
        <v>-53.213000000000001</v>
      </c>
      <c r="C798">
        <v>-53.215000000000003</v>
      </c>
      <c r="D798">
        <v>1.8169999999999999</v>
      </c>
      <c r="E798">
        <v>116.816</v>
      </c>
      <c r="F798">
        <v>100</v>
      </c>
      <c r="G798">
        <v>57.993000000000002</v>
      </c>
      <c r="H798">
        <v>2.3716000000000004</v>
      </c>
    </row>
    <row r="799" spans="1:8" x14ac:dyDescent="0.2">
      <c r="A799">
        <v>24716.916000000001</v>
      </c>
      <c r="B799">
        <v>-53.265999999999998</v>
      </c>
      <c r="C799">
        <v>-53.268000000000001</v>
      </c>
      <c r="D799">
        <v>1.9059999999999999</v>
      </c>
      <c r="E799">
        <v>122.867</v>
      </c>
      <c r="F799">
        <v>100</v>
      </c>
      <c r="G799">
        <v>57.225999999999999</v>
      </c>
      <c r="H799">
        <v>2.5651999999999999</v>
      </c>
    </row>
    <row r="800" spans="1:8" x14ac:dyDescent="0.2">
      <c r="A800">
        <v>24720.026000000002</v>
      </c>
      <c r="B800">
        <v>-53.320999999999998</v>
      </c>
      <c r="C800">
        <v>-53.323999999999998</v>
      </c>
      <c r="D800">
        <v>1.7789999999999999</v>
      </c>
      <c r="E800">
        <v>129.87</v>
      </c>
      <c r="F800">
        <v>100</v>
      </c>
      <c r="G800">
        <v>57.118000000000002</v>
      </c>
      <c r="H800">
        <v>2.8072000000000004</v>
      </c>
    </row>
    <row r="801" spans="1:8" x14ac:dyDescent="0.2">
      <c r="A801">
        <v>24723.155999999999</v>
      </c>
      <c r="B801">
        <v>-53.375999999999998</v>
      </c>
      <c r="C801">
        <v>-53.38</v>
      </c>
      <c r="D801">
        <v>1.7889999999999999</v>
      </c>
      <c r="E801">
        <v>128.63900000000001</v>
      </c>
      <c r="F801">
        <v>100</v>
      </c>
      <c r="G801">
        <v>56.987000000000002</v>
      </c>
      <c r="H801">
        <v>2.7632000000000003</v>
      </c>
    </row>
    <row r="802" spans="1:8" x14ac:dyDescent="0.2">
      <c r="A802">
        <v>24725.919999999998</v>
      </c>
      <c r="B802">
        <v>-53.429000000000002</v>
      </c>
      <c r="C802">
        <v>-53.433</v>
      </c>
      <c r="D802">
        <v>1.9219999999999999</v>
      </c>
      <c r="E802">
        <v>128.923</v>
      </c>
      <c r="F802">
        <v>100</v>
      </c>
      <c r="G802">
        <v>56.968000000000004</v>
      </c>
      <c r="H802">
        <v>2.7742</v>
      </c>
    </row>
    <row r="803" spans="1:8" x14ac:dyDescent="0.2">
      <c r="A803">
        <v>24728.723999999998</v>
      </c>
      <c r="B803">
        <v>-53.48</v>
      </c>
      <c r="C803">
        <v>-53.484000000000002</v>
      </c>
      <c r="D803">
        <v>1.84</v>
      </c>
      <c r="E803">
        <v>129.92400000000001</v>
      </c>
      <c r="F803">
        <v>100</v>
      </c>
      <c r="G803">
        <v>56.831000000000003</v>
      </c>
      <c r="H803">
        <v>2.8094000000000001</v>
      </c>
    </row>
    <row r="804" spans="1:8" x14ac:dyDescent="0.2">
      <c r="A804">
        <v>24731.837</v>
      </c>
      <c r="B804">
        <v>-53.534999999999997</v>
      </c>
      <c r="C804">
        <v>-53.54</v>
      </c>
      <c r="D804">
        <v>1.7949999999999999</v>
      </c>
      <c r="E804">
        <v>135.35599999999999</v>
      </c>
      <c r="F804">
        <v>100</v>
      </c>
      <c r="G804">
        <v>56.506</v>
      </c>
      <c r="H804">
        <v>3.0118</v>
      </c>
    </row>
    <row r="805" spans="1:8" x14ac:dyDescent="0.2">
      <c r="A805">
        <v>24734.954000000002</v>
      </c>
      <c r="B805">
        <v>-53.588999999999999</v>
      </c>
      <c r="C805">
        <v>-53.594000000000001</v>
      </c>
      <c r="D805">
        <v>1.732</v>
      </c>
      <c r="E805">
        <v>130.93899999999999</v>
      </c>
      <c r="F805">
        <v>100</v>
      </c>
      <c r="G805">
        <v>56.927999999999997</v>
      </c>
      <c r="H805">
        <v>2.8468000000000004</v>
      </c>
    </row>
    <row r="806" spans="1:8" x14ac:dyDescent="0.2">
      <c r="A806">
        <v>24738.378000000001</v>
      </c>
      <c r="B806">
        <v>-53.639000000000003</v>
      </c>
      <c r="C806">
        <v>-53.645000000000003</v>
      </c>
      <c r="D806">
        <v>1.48</v>
      </c>
      <c r="E806">
        <v>126.958</v>
      </c>
      <c r="F806">
        <v>100</v>
      </c>
      <c r="G806">
        <v>57.307000000000002</v>
      </c>
      <c r="H806">
        <v>2.7049000000000003</v>
      </c>
    </row>
    <row r="807" spans="1:8" x14ac:dyDescent="0.2">
      <c r="A807">
        <v>24741.798999999999</v>
      </c>
      <c r="B807">
        <v>-53.691000000000003</v>
      </c>
      <c r="C807">
        <v>-53.697000000000003</v>
      </c>
      <c r="D807">
        <v>1.5209999999999999</v>
      </c>
      <c r="E807">
        <v>122.38800000000001</v>
      </c>
      <c r="F807">
        <v>100</v>
      </c>
      <c r="G807">
        <v>57.594000000000001</v>
      </c>
      <c r="H807">
        <v>2.5498000000000003</v>
      </c>
    </row>
    <row r="808" spans="1:8" x14ac:dyDescent="0.2">
      <c r="A808">
        <v>24745.541000000001</v>
      </c>
      <c r="B808">
        <v>-53.741999999999997</v>
      </c>
      <c r="C808">
        <v>-53.747999999999998</v>
      </c>
      <c r="D808">
        <v>1.3740000000000001</v>
      </c>
      <c r="E808">
        <v>119.863</v>
      </c>
      <c r="F808">
        <v>100</v>
      </c>
      <c r="G808">
        <v>57.463000000000001</v>
      </c>
      <c r="H808">
        <v>2.4673000000000003</v>
      </c>
    </row>
    <row r="809" spans="1:8" x14ac:dyDescent="0.2">
      <c r="A809">
        <v>24749.591</v>
      </c>
      <c r="B809">
        <v>-53.793999999999997</v>
      </c>
      <c r="C809">
        <v>-53.801000000000002</v>
      </c>
      <c r="D809">
        <v>1.2989999999999999</v>
      </c>
      <c r="E809">
        <v>116.813</v>
      </c>
      <c r="F809">
        <v>100</v>
      </c>
      <c r="G809">
        <v>57.841000000000001</v>
      </c>
      <c r="H809">
        <v>2.3716000000000004</v>
      </c>
    </row>
    <row r="810" spans="1:8" x14ac:dyDescent="0.2">
      <c r="A810">
        <v>24753.641</v>
      </c>
      <c r="B810">
        <v>-53.848999999999997</v>
      </c>
      <c r="C810">
        <v>-53.856999999999999</v>
      </c>
      <c r="D810">
        <v>1.369</v>
      </c>
      <c r="E810">
        <v>114.402</v>
      </c>
      <c r="F810">
        <v>100</v>
      </c>
      <c r="G810">
        <v>58.13</v>
      </c>
      <c r="H810">
        <v>2.2968000000000002</v>
      </c>
    </row>
    <row r="811" spans="1:8" x14ac:dyDescent="0.2">
      <c r="A811">
        <v>24757.364000000001</v>
      </c>
      <c r="B811">
        <v>-53.9</v>
      </c>
      <c r="C811">
        <v>-53.908000000000001</v>
      </c>
      <c r="D811">
        <v>1.3939999999999999</v>
      </c>
      <c r="E811">
        <v>111.98</v>
      </c>
      <c r="F811">
        <v>100</v>
      </c>
      <c r="G811">
        <v>58.405000000000001</v>
      </c>
      <c r="H811">
        <v>2.2242000000000002</v>
      </c>
    </row>
    <row r="812" spans="1:8" x14ac:dyDescent="0.2">
      <c r="A812">
        <v>24761.707999999999</v>
      </c>
      <c r="B812">
        <v>-53.951999999999998</v>
      </c>
      <c r="C812">
        <v>-53.96</v>
      </c>
      <c r="D812">
        <v>1.194</v>
      </c>
      <c r="E812">
        <v>109.798</v>
      </c>
      <c r="F812">
        <v>100</v>
      </c>
      <c r="G812">
        <v>58.576000000000001</v>
      </c>
      <c r="H812">
        <v>2.1604000000000001</v>
      </c>
    </row>
    <row r="813" spans="1:8" x14ac:dyDescent="0.2">
      <c r="A813">
        <v>24765.446</v>
      </c>
      <c r="B813">
        <v>-54.002000000000002</v>
      </c>
      <c r="C813">
        <v>-54.011000000000003</v>
      </c>
      <c r="D813">
        <v>1.35</v>
      </c>
      <c r="E813">
        <v>107.77800000000001</v>
      </c>
      <c r="F813">
        <v>100</v>
      </c>
      <c r="G813">
        <v>58.521000000000001</v>
      </c>
      <c r="H813">
        <v>2.1032000000000002</v>
      </c>
    </row>
    <row r="814" spans="1:8" x14ac:dyDescent="0.2">
      <c r="A814">
        <v>24771.05</v>
      </c>
      <c r="B814">
        <v>-54.055</v>
      </c>
      <c r="C814">
        <v>-54.064</v>
      </c>
      <c r="D814">
        <v>0.95399999999999996</v>
      </c>
      <c r="E814">
        <v>107.526</v>
      </c>
      <c r="F814">
        <v>100</v>
      </c>
      <c r="G814">
        <v>58.744</v>
      </c>
      <c r="H814">
        <v>2.0955000000000004</v>
      </c>
    </row>
    <row r="815" spans="1:8" x14ac:dyDescent="0.2">
      <c r="A815">
        <v>24775.096000000001</v>
      </c>
      <c r="B815">
        <v>-54.106999999999999</v>
      </c>
      <c r="C815">
        <v>-54.116999999999997</v>
      </c>
      <c r="D815">
        <v>1.2989999999999999</v>
      </c>
      <c r="E815">
        <v>104.77</v>
      </c>
      <c r="F815">
        <v>100</v>
      </c>
      <c r="G815">
        <v>58.965000000000003</v>
      </c>
      <c r="H815">
        <v>2.0185</v>
      </c>
    </row>
    <row r="816" spans="1:8" x14ac:dyDescent="0.2">
      <c r="A816">
        <v>24780.082999999999</v>
      </c>
      <c r="B816">
        <v>-54.158999999999999</v>
      </c>
      <c r="C816">
        <v>-54.17</v>
      </c>
      <c r="D816">
        <v>1.0680000000000001</v>
      </c>
      <c r="E816">
        <v>103.29900000000001</v>
      </c>
      <c r="F816">
        <v>100</v>
      </c>
      <c r="G816">
        <v>59.15</v>
      </c>
      <c r="H816">
        <v>1.9789000000000001</v>
      </c>
    </row>
    <row r="817" spans="1:8" x14ac:dyDescent="0.2">
      <c r="A817">
        <v>24784.43</v>
      </c>
      <c r="B817">
        <v>-54.21</v>
      </c>
      <c r="C817">
        <v>-54.220999999999997</v>
      </c>
      <c r="D817">
        <v>1.1779999999999999</v>
      </c>
      <c r="E817">
        <v>100.229</v>
      </c>
      <c r="F817">
        <v>100</v>
      </c>
      <c r="G817">
        <v>59.334000000000003</v>
      </c>
      <c r="H817">
        <v>1.8964000000000001</v>
      </c>
    </row>
    <row r="818" spans="1:8" x14ac:dyDescent="0.2">
      <c r="A818">
        <v>24788.794999999998</v>
      </c>
      <c r="B818">
        <v>-54.261000000000003</v>
      </c>
      <c r="C818">
        <v>-54.273000000000003</v>
      </c>
      <c r="D818">
        <v>1.175</v>
      </c>
      <c r="E818">
        <v>97.9</v>
      </c>
      <c r="F818">
        <v>100</v>
      </c>
      <c r="G818">
        <v>59.619</v>
      </c>
      <c r="H818">
        <v>1.8348</v>
      </c>
    </row>
    <row r="819" spans="1:8" x14ac:dyDescent="0.2">
      <c r="A819">
        <v>24793.468000000001</v>
      </c>
      <c r="B819">
        <v>-54.313000000000002</v>
      </c>
      <c r="C819">
        <v>-54.325000000000003</v>
      </c>
      <c r="D819">
        <v>1.121</v>
      </c>
      <c r="E819">
        <v>95.307000000000002</v>
      </c>
      <c r="F819">
        <v>100</v>
      </c>
      <c r="G819">
        <v>59.64</v>
      </c>
      <c r="H819">
        <v>1.7688000000000001</v>
      </c>
    </row>
    <row r="820" spans="1:8" x14ac:dyDescent="0.2">
      <c r="A820">
        <v>24797.153999999999</v>
      </c>
      <c r="B820">
        <v>-54.363</v>
      </c>
      <c r="C820">
        <v>-54.375999999999998</v>
      </c>
      <c r="D820">
        <v>1.387</v>
      </c>
      <c r="E820">
        <v>92.745000000000005</v>
      </c>
      <c r="F820">
        <v>100</v>
      </c>
      <c r="G820">
        <v>59.817999999999998</v>
      </c>
      <c r="H820">
        <v>1.7050000000000003</v>
      </c>
    </row>
    <row r="821" spans="1:8" x14ac:dyDescent="0.2">
      <c r="A821">
        <v>24799.934000000001</v>
      </c>
      <c r="B821">
        <v>-54.414000000000001</v>
      </c>
      <c r="C821">
        <v>-54.427</v>
      </c>
      <c r="D821">
        <v>1.837</v>
      </c>
      <c r="E821">
        <v>92.126000000000005</v>
      </c>
      <c r="F821">
        <v>100</v>
      </c>
      <c r="G821">
        <v>60.033000000000001</v>
      </c>
      <c r="H821">
        <v>1.6896000000000002</v>
      </c>
    </row>
    <row r="822" spans="1:8" x14ac:dyDescent="0.2">
      <c r="A822">
        <v>24803.05</v>
      </c>
      <c r="B822">
        <v>-54.463999999999999</v>
      </c>
      <c r="C822">
        <v>-54.478000000000002</v>
      </c>
      <c r="D822">
        <v>1.6240000000000001</v>
      </c>
      <c r="E822">
        <v>90.176000000000002</v>
      </c>
      <c r="F822">
        <v>100</v>
      </c>
      <c r="G822">
        <v>59.965000000000003</v>
      </c>
      <c r="H822">
        <v>1.6423000000000003</v>
      </c>
    </row>
    <row r="823" spans="1:8" x14ac:dyDescent="0.2">
      <c r="A823">
        <v>24806.785</v>
      </c>
      <c r="B823">
        <v>-54.518999999999998</v>
      </c>
      <c r="C823">
        <v>-54.533000000000001</v>
      </c>
      <c r="D823">
        <v>1.4910000000000001</v>
      </c>
      <c r="E823">
        <v>88.692999999999998</v>
      </c>
      <c r="F823">
        <v>100</v>
      </c>
      <c r="G823">
        <v>60.543999999999997</v>
      </c>
      <c r="H823">
        <v>1.6060000000000001</v>
      </c>
    </row>
    <row r="824" spans="1:8" x14ac:dyDescent="0.2">
      <c r="A824">
        <v>24810.215</v>
      </c>
      <c r="B824">
        <v>-54.573999999999998</v>
      </c>
      <c r="C824">
        <v>-54.588000000000001</v>
      </c>
      <c r="D824">
        <v>1.5940000000000001</v>
      </c>
      <c r="E824">
        <v>71.691999999999993</v>
      </c>
      <c r="F824">
        <v>100</v>
      </c>
      <c r="G824">
        <v>61.871000000000002</v>
      </c>
      <c r="H824">
        <v>1.2265000000000001</v>
      </c>
    </row>
    <row r="825" spans="1:8" x14ac:dyDescent="0.2">
      <c r="A825">
        <v>24813.644</v>
      </c>
      <c r="B825">
        <v>-54.625999999999998</v>
      </c>
      <c r="C825">
        <v>-54.640999999999998</v>
      </c>
      <c r="D825">
        <v>1.5549999999999999</v>
      </c>
      <c r="E825">
        <v>51.152000000000001</v>
      </c>
      <c r="F825">
        <v>100</v>
      </c>
      <c r="G825">
        <v>62.975000000000001</v>
      </c>
      <c r="H825">
        <v>0.82500000000000007</v>
      </c>
    </row>
    <row r="826" spans="1:8" x14ac:dyDescent="0.2">
      <c r="A826">
        <v>24817.07</v>
      </c>
      <c r="B826">
        <v>-54.68</v>
      </c>
      <c r="C826">
        <v>-54.695</v>
      </c>
      <c r="D826">
        <v>1.5720000000000001</v>
      </c>
      <c r="E826">
        <v>40.320999999999998</v>
      </c>
      <c r="F826">
        <v>100</v>
      </c>
      <c r="G826">
        <v>63.456000000000003</v>
      </c>
      <c r="H826">
        <v>0.63249999999999995</v>
      </c>
    </row>
    <row r="827" spans="1:8" x14ac:dyDescent="0.2">
      <c r="A827">
        <v>24820.493999999999</v>
      </c>
      <c r="B827">
        <v>-54.731000000000002</v>
      </c>
      <c r="C827">
        <v>-54.747</v>
      </c>
      <c r="D827">
        <v>1.5029999999999999</v>
      </c>
      <c r="E827">
        <v>34.302999999999997</v>
      </c>
      <c r="F827">
        <v>100</v>
      </c>
      <c r="G827">
        <v>63.680999999999997</v>
      </c>
      <c r="H827">
        <v>0.5302</v>
      </c>
    </row>
    <row r="828" spans="1:8" x14ac:dyDescent="0.2">
      <c r="A828">
        <v>24823.919999999998</v>
      </c>
      <c r="B828">
        <v>-54.783999999999999</v>
      </c>
      <c r="C828">
        <v>-54.8</v>
      </c>
      <c r="D828">
        <v>1.56</v>
      </c>
      <c r="E828">
        <v>17.771999999999998</v>
      </c>
      <c r="F828">
        <v>100</v>
      </c>
      <c r="G828">
        <v>64.427000000000007</v>
      </c>
      <c r="H828">
        <v>0.2651</v>
      </c>
    </row>
    <row r="829" spans="1:8" x14ac:dyDescent="0.2">
      <c r="A829">
        <v>24827.347000000002</v>
      </c>
      <c r="B829">
        <v>-54.838000000000001</v>
      </c>
      <c r="C829">
        <v>-54.854999999999997</v>
      </c>
      <c r="D829">
        <v>1.591</v>
      </c>
      <c r="E829">
        <v>11.95</v>
      </c>
      <c r="F829">
        <v>100</v>
      </c>
      <c r="G829">
        <v>64.698999999999998</v>
      </c>
      <c r="H829">
        <v>0.17600000000000002</v>
      </c>
    </row>
    <row r="830" spans="1:8" x14ac:dyDescent="0.2">
      <c r="A830">
        <v>24830.774000000001</v>
      </c>
      <c r="B830">
        <v>-54.890999999999998</v>
      </c>
      <c r="C830">
        <v>-54.908999999999999</v>
      </c>
      <c r="D830">
        <v>1.5740000000000001</v>
      </c>
      <c r="E830">
        <v>11.218999999999999</v>
      </c>
      <c r="F830">
        <v>100</v>
      </c>
      <c r="G830">
        <v>64.893000000000001</v>
      </c>
      <c r="H830">
        <v>0.16500000000000001</v>
      </c>
    </row>
    <row r="831" spans="1:8" x14ac:dyDescent="0.2">
      <c r="A831">
        <v>24834.208999999999</v>
      </c>
      <c r="B831">
        <v>-54.945</v>
      </c>
      <c r="C831">
        <v>-54.963000000000001</v>
      </c>
      <c r="D831">
        <v>1.581</v>
      </c>
      <c r="E831">
        <v>11.933</v>
      </c>
      <c r="F831">
        <v>100</v>
      </c>
      <c r="G831">
        <v>64.863</v>
      </c>
      <c r="H831">
        <v>0.17600000000000002</v>
      </c>
    </row>
    <row r="832" spans="1:8" x14ac:dyDescent="0.2">
      <c r="A832">
        <v>24837.625</v>
      </c>
      <c r="B832">
        <v>-54.999000000000002</v>
      </c>
      <c r="C832">
        <v>-55.018000000000001</v>
      </c>
      <c r="D832">
        <v>1.603</v>
      </c>
      <c r="E832">
        <v>14.808999999999999</v>
      </c>
      <c r="F832">
        <v>100</v>
      </c>
      <c r="G832">
        <v>64.707999999999998</v>
      </c>
      <c r="H832">
        <v>0.22000000000000003</v>
      </c>
    </row>
    <row r="833" spans="1:8" x14ac:dyDescent="0.2">
      <c r="A833">
        <v>24841.03</v>
      </c>
      <c r="B833">
        <v>-55.054000000000002</v>
      </c>
      <c r="C833">
        <v>-55.073</v>
      </c>
      <c r="D833">
        <v>1.619</v>
      </c>
      <c r="E833">
        <v>17.454000000000001</v>
      </c>
      <c r="F833">
        <v>100</v>
      </c>
      <c r="G833">
        <v>64.646000000000001</v>
      </c>
      <c r="H833">
        <v>0.26069999999999999</v>
      </c>
    </row>
    <row r="834" spans="1:8" x14ac:dyDescent="0.2">
      <c r="A834">
        <v>24844.45</v>
      </c>
      <c r="B834">
        <v>-55.106000000000002</v>
      </c>
      <c r="C834">
        <v>-55.125</v>
      </c>
      <c r="D834">
        <v>1.532</v>
      </c>
      <c r="E834">
        <v>19.86</v>
      </c>
      <c r="F834">
        <v>100</v>
      </c>
      <c r="G834">
        <v>64.457999999999998</v>
      </c>
      <c r="H834">
        <v>0.29810000000000003</v>
      </c>
    </row>
    <row r="835" spans="1:8" x14ac:dyDescent="0.2">
      <c r="A835">
        <v>24848.178</v>
      </c>
      <c r="B835">
        <v>-55.16</v>
      </c>
      <c r="C835">
        <v>-55.18</v>
      </c>
      <c r="D835">
        <v>1.4570000000000001</v>
      </c>
      <c r="E835">
        <v>17.878</v>
      </c>
      <c r="F835">
        <v>100</v>
      </c>
      <c r="G835">
        <v>64.606999999999999</v>
      </c>
      <c r="H835">
        <v>0.26730000000000004</v>
      </c>
    </row>
    <row r="836" spans="1:8" x14ac:dyDescent="0.2">
      <c r="A836">
        <v>24851.899000000001</v>
      </c>
      <c r="B836">
        <v>-55.213000000000001</v>
      </c>
      <c r="C836">
        <v>-55.234000000000002</v>
      </c>
      <c r="D836">
        <v>1.454</v>
      </c>
      <c r="E836">
        <v>16.783000000000001</v>
      </c>
      <c r="F836">
        <v>100</v>
      </c>
      <c r="G836">
        <v>64.816999999999993</v>
      </c>
      <c r="H836">
        <v>0.24970000000000003</v>
      </c>
    </row>
    <row r="837" spans="1:8" x14ac:dyDescent="0.2">
      <c r="A837">
        <v>24855.330999999998</v>
      </c>
      <c r="B837">
        <v>-55.265999999999998</v>
      </c>
      <c r="C837">
        <v>-55.286999999999999</v>
      </c>
      <c r="D837">
        <v>1.5529999999999999</v>
      </c>
      <c r="E837">
        <v>15.244</v>
      </c>
      <c r="F837">
        <v>100</v>
      </c>
      <c r="G837">
        <v>64.811000000000007</v>
      </c>
      <c r="H837">
        <v>0.2266</v>
      </c>
    </row>
    <row r="838" spans="1:8" x14ac:dyDescent="0.2">
      <c r="A838">
        <v>24859.07</v>
      </c>
      <c r="B838">
        <v>-55.32</v>
      </c>
      <c r="C838">
        <v>-55.341000000000001</v>
      </c>
      <c r="D838">
        <v>1.4490000000000001</v>
      </c>
      <c r="E838">
        <v>13.94</v>
      </c>
      <c r="F838">
        <v>100</v>
      </c>
      <c r="G838">
        <v>64.846999999999994</v>
      </c>
      <c r="H838">
        <v>0.20680000000000001</v>
      </c>
    </row>
    <row r="839" spans="1:8" x14ac:dyDescent="0.2">
      <c r="A839">
        <v>24862.804</v>
      </c>
      <c r="B839">
        <v>-55.371000000000002</v>
      </c>
      <c r="C839">
        <v>-55.393000000000001</v>
      </c>
      <c r="D839">
        <v>1.397</v>
      </c>
      <c r="E839">
        <v>3.5030000000000001</v>
      </c>
      <c r="F839">
        <v>100</v>
      </c>
      <c r="G839">
        <v>69.307000000000002</v>
      </c>
      <c r="H839">
        <v>5.0600000000000006E-2</v>
      </c>
    </row>
    <row r="840" spans="1:8" x14ac:dyDescent="0.2">
      <c r="A840">
        <v>24867.442999999999</v>
      </c>
      <c r="B840">
        <v>-55.423999999999999</v>
      </c>
      <c r="C840">
        <v>-55.447000000000003</v>
      </c>
      <c r="D840">
        <v>1.1499999999999999</v>
      </c>
      <c r="E840">
        <v>4.415</v>
      </c>
      <c r="F840">
        <v>100</v>
      </c>
      <c r="G840">
        <v>70.808999999999997</v>
      </c>
      <c r="H840">
        <v>6.3800000000000009E-2</v>
      </c>
    </row>
    <row r="841" spans="1:8" x14ac:dyDescent="0.2">
      <c r="A841">
        <v>24872.416000000001</v>
      </c>
      <c r="B841">
        <v>-55.476999999999997</v>
      </c>
      <c r="C841">
        <v>-55.5</v>
      </c>
      <c r="D841">
        <v>1.0740000000000001</v>
      </c>
      <c r="E841">
        <v>3.77</v>
      </c>
      <c r="F841">
        <v>100</v>
      </c>
      <c r="G841">
        <v>69.849000000000004</v>
      </c>
      <c r="H841">
        <v>5.5000000000000007E-2</v>
      </c>
    </row>
    <row r="842" spans="1:8" x14ac:dyDescent="0.2">
      <c r="A842">
        <v>24877.08</v>
      </c>
      <c r="B842">
        <v>-55.53</v>
      </c>
      <c r="C842">
        <v>-55.552999999999997</v>
      </c>
      <c r="D842">
        <v>1.139</v>
      </c>
      <c r="E842">
        <v>3.1579999999999999</v>
      </c>
      <c r="F842">
        <v>100</v>
      </c>
      <c r="G842">
        <v>69.048000000000002</v>
      </c>
      <c r="H842">
        <v>4.6200000000000005E-2</v>
      </c>
    </row>
    <row r="843" spans="1:8" x14ac:dyDescent="0.2">
      <c r="A843">
        <v>24880.823</v>
      </c>
      <c r="B843">
        <v>-55.585000000000001</v>
      </c>
      <c r="C843">
        <v>-55.609000000000002</v>
      </c>
      <c r="D843">
        <v>1.486</v>
      </c>
      <c r="E843">
        <v>0.55000000000000004</v>
      </c>
      <c r="F843">
        <v>100</v>
      </c>
      <c r="G843">
        <v>67.430999999999997</v>
      </c>
      <c r="H843">
        <v>7.7000000000000011E-3</v>
      </c>
    </row>
    <row r="844" spans="1:8" x14ac:dyDescent="0.2">
      <c r="A844">
        <v>24884.852999999999</v>
      </c>
      <c r="B844">
        <v>-55.637999999999998</v>
      </c>
      <c r="C844">
        <v>-55.661999999999999</v>
      </c>
      <c r="D844">
        <v>1.3169999999999999</v>
      </c>
      <c r="E844">
        <v>0.55400000000000005</v>
      </c>
      <c r="F844">
        <v>100</v>
      </c>
      <c r="G844">
        <v>67.334999999999994</v>
      </c>
      <c r="H844">
        <v>7.7000000000000011E-3</v>
      </c>
    </row>
    <row r="845" spans="1:8" x14ac:dyDescent="0.2">
      <c r="A845">
        <v>24887.902999999998</v>
      </c>
      <c r="B845">
        <v>-55.688000000000002</v>
      </c>
      <c r="C845">
        <v>-55.713000000000001</v>
      </c>
      <c r="D845">
        <v>1.663</v>
      </c>
      <c r="E845">
        <v>0.47299999999999998</v>
      </c>
      <c r="F845">
        <v>100</v>
      </c>
      <c r="G845">
        <v>66.956999999999994</v>
      </c>
      <c r="H845">
        <v>6.6000000000000008E-3</v>
      </c>
    </row>
    <row r="846" spans="1:8" x14ac:dyDescent="0.2">
      <c r="A846">
        <v>24891.002</v>
      </c>
      <c r="B846">
        <v>-55.74</v>
      </c>
      <c r="C846">
        <v>-55.765000000000001</v>
      </c>
      <c r="D846">
        <v>1.6859999999999999</v>
      </c>
      <c r="E846">
        <v>0.47</v>
      </c>
      <c r="F846">
        <v>100</v>
      </c>
      <c r="G846">
        <v>65.674999999999997</v>
      </c>
      <c r="H846">
        <v>6.6000000000000008E-3</v>
      </c>
    </row>
    <row r="847" spans="1:8" x14ac:dyDescent="0.2">
      <c r="A847">
        <v>24894.736000000001</v>
      </c>
      <c r="B847">
        <v>-55.792000000000002</v>
      </c>
      <c r="C847">
        <v>-55.817</v>
      </c>
      <c r="D847">
        <v>1.4079999999999999</v>
      </c>
      <c r="E847">
        <v>20.024999999999999</v>
      </c>
      <c r="F847">
        <v>100</v>
      </c>
      <c r="G847">
        <v>64.793999999999997</v>
      </c>
      <c r="H847">
        <v>0.30030000000000007</v>
      </c>
    </row>
    <row r="848" spans="1:8" x14ac:dyDescent="0.2">
      <c r="A848">
        <v>24898.166000000001</v>
      </c>
      <c r="B848">
        <v>-55.841999999999999</v>
      </c>
      <c r="C848">
        <v>-55.868000000000002</v>
      </c>
      <c r="D848">
        <v>1.4890000000000001</v>
      </c>
      <c r="E848">
        <v>32.472999999999999</v>
      </c>
      <c r="F848">
        <v>100</v>
      </c>
      <c r="G848">
        <v>64.641999999999996</v>
      </c>
      <c r="H848">
        <v>0.49940000000000007</v>
      </c>
    </row>
    <row r="849" spans="1:8" x14ac:dyDescent="0.2">
      <c r="A849">
        <v>24902.159</v>
      </c>
      <c r="B849">
        <v>-55.895000000000003</v>
      </c>
      <c r="C849">
        <v>-55.921999999999997</v>
      </c>
      <c r="D849">
        <v>1.339</v>
      </c>
      <c r="E849">
        <v>44.268999999999998</v>
      </c>
      <c r="F849">
        <v>100</v>
      </c>
      <c r="G849">
        <v>64.299000000000007</v>
      </c>
      <c r="H849">
        <v>0.7007000000000001</v>
      </c>
    </row>
    <row r="850" spans="1:8" x14ac:dyDescent="0.2">
      <c r="A850">
        <v>24906.213</v>
      </c>
      <c r="B850">
        <v>-55.948999999999998</v>
      </c>
      <c r="C850">
        <v>-55.975999999999999</v>
      </c>
      <c r="D850">
        <v>1.3440000000000001</v>
      </c>
      <c r="E850">
        <v>55.009</v>
      </c>
      <c r="F850">
        <v>100</v>
      </c>
      <c r="G850">
        <v>63.43</v>
      </c>
      <c r="H850">
        <v>0.89649999999999996</v>
      </c>
    </row>
    <row r="851" spans="1:8" x14ac:dyDescent="0.2">
      <c r="A851">
        <v>24909.634999999998</v>
      </c>
      <c r="B851">
        <v>-56</v>
      </c>
      <c r="C851">
        <v>-56.027999999999999</v>
      </c>
      <c r="D851">
        <v>1.5009999999999999</v>
      </c>
      <c r="E851">
        <v>63.061</v>
      </c>
      <c r="F851">
        <v>100</v>
      </c>
      <c r="G851">
        <v>63.006</v>
      </c>
      <c r="H851">
        <v>1.0505</v>
      </c>
    </row>
    <row r="852" spans="1:8" x14ac:dyDescent="0.2">
      <c r="A852">
        <v>24913.056</v>
      </c>
      <c r="B852">
        <v>-56.052</v>
      </c>
      <c r="C852">
        <v>-56.08</v>
      </c>
      <c r="D852">
        <v>1.532</v>
      </c>
      <c r="E852">
        <v>71.923000000000002</v>
      </c>
      <c r="F852">
        <v>100</v>
      </c>
      <c r="G852">
        <v>62.353000000000002</v>
      </c>
      <c r="H852">
        <v>1.2309000000000001</v>
      </c>
    </row>
    <row r="853" spans="1:8" x14ac:dyDescent="0.2">
      <c r="A853">
        <v>24916.794999999998</v>
      </c>
      <c r="B853">
        <v>-56.103000000000002</v>
      </c>
      <c r="C853">
        <v>-56.131</v>
      </c>
      <c r="D853">
        <v>1.3660000000000001</v>
      </c>
      <c r="E853">
        <v>82.141000000000005</v>
      </c>
      <c r="F853">
        <v>100</v>
      </c>
      <c r="G853">
        <v>61.651000000000003</v>
      </c>
      <c r="H853">
        <v>1.4542000000000002</v>
      </c>
    </row>
    <row r="854" spans="1:8" x14ac:dyDescent="0.2">
      <c r="A854">
        <v>24920.218000000001</v>
      </c>
      <c r="B854">
        <v>-56.156999999999996</v>
      </c>
      <c r="C854">
        <v>-56.186</v>
      </c>
      <c r="D854">
        <v>1.5960000000000001</v>
      </c>
      <c r="E854">
        <v>87.150999999999996</v>
      </c>
      <c r="F854">
        <v>100</v>
      </c>
      <c r="G854">
        <v>61.118000000000002</v>
      </c>
      <c r="H854">
        <v>1.5697000000000001</v>
      </c>
    </row>
    <row r="855" spans="1:8" x14ac:dyDescent="0.2">
      <c r="A855">
        <v>24923.330999999998</v>
      </c>
      <c r="B855">
        <v>-56.207999999999998</v>
      </c>
      <c r="C855">
        <v>-56.237000000000002</v>
      </c>
      <c r="D855">
        <v>1.6519999999999999</v>
      </c>
      <c r="E855">
        <v>91.432000000000002</v>
      </c>
      <c r="F855">
        <v>100</v>
      </c>
      <c r="G855">
        <v>60.978000000000002</v>
      </c>
      <c r="H855">
        <v>1.6731</v>
      </c>
    </row>
    <row r="856" spans="1:8" x14ac:dyDescent="0.2">
      <c r="A856">
        <v>24926.131000000001</v>
      </c>
      <c r="B856">
        <v>-56.264000000000003</v>
      </c>
      <c r="C856">
        <v>-56.293999999999997</v>
      </c>
      <c r="D856">
        <v>2.012</v>
      </c>
      <c r="E856">
        <v>92.331999999999994</v>
      </c>
      <c r="F856">
        <v>100</v>
      </c>
      <c r="G856">
        <v>60.908999999999999</v>
      </c>
      <c r="H856">
        <v>1.6951000000000001</v>
      </c>
    </row>
    <row r="857" spans="1:8" x14ac:dyDescent="0.2">
      <c r="A857">
        <v>24930.491000000002</v>
      </c>
      <c r="B857">
        <v>-56.314999999999998</v>
      </c>
      <c r="C857">
        <v>-56.345999999999997</v>
      </c>
      <c r="D857">
        <v>1.19</v>
      </c>
      <c r="E857">
        <v>86.801000000000002</v>
      </c>
      <c r="F857">
        <v>100</v>
      </c>
      <c r="G857">
        <v>61.433999999999997</v>
      </c>
      <c r="H857">
        <v>1.5620000000000001</v>
      </c>
    </row>
    <row r="858" spans="1:8" x14ac:dyDescent="0.2">
      <c r="A858">
        <v>24936.085999999999</v>
      </c>
      <c r="B858">
        <v>-56.366</v>
      </c>
      <c r="C858">
        <v>-56.396999999999998</v>
      </c>
      <c r="D858">
        <v>0.91200000000000003</v>
      </c>
      <c r="E858">
        <v>70.051000000000002</v>
      </c>
      <c r="F858">
        <v>100</v>
      </c>
      <c r="G858">
        <v>62.822000000000003</v>
      </c>
      <c r="H858">
        <v>1.1924000000000001</v>
      </c>
    </row>
    <row r="859" spans="1:8" x14ac:dyDescent="0.2">
      <c r="A859">
        <v>24941.992999999999</v>
      </c>
      <c r="B859">
        <v>-56.415999999999997</v>
      </c>
      <c r="C859">
        <v>-56.447000000000003</v>
      </c>
      <c r="D859">
        <v>0.86199999999999999</v>
      </c>
      <c r="E859">
        <v>36.003999999999998</v>
      </c>
      <c r="F859">
        <v>100</v>
      </c>
      <c r="G859">
        <v>64.186999999999998</v>
      </c>
      <c r="H859">
        <v>0.55880000000000007</v>
      </c>
    </row>
    <row r="860" spans="1:8" x14ac:dyDescent="0.2">
      <c r="A860">
        <v>24948.227999999999</v>
      </c>
      <c r="B860">
        <v>-56.468000000000004</v>
      </c>
      <c r="C860">
        <v>-56.5</v>
      </c>
      <c r="D860">
        <v>0.84199999999999997</v>
      </c>
      <c r="E860">
        <v>43.53</v>
      </c>
      <c r="F860">
        <v>100</v>
      </c>
      <c r="G860">
        <v>64.067999999999998</v>
      </c>
      <c r="H860">
        <v>0.6886000000000001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4"/>
  <sheetViews>
    <sheetView workbookViewId="0">
      <selection activeCell="L14" sqref="L14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-48</v>
      </c>
      <c r="E14" s="309">
        <v>56.634999999999998</v>
      </c>
      <c r="F14" s="310" t="s">
        <v>102</v>
      </c>
      <c r="G14" s="308">
        <v>70</v>
      </c>
      <c r="H14" s="308">
        <v>45</v>
      </c>
      <c r="I14" s="311">
        <v>0</v>
      </c>
      <c r="J14" s="173">
        <v>4.72</v>
      </c>
      <c r="K14" s="311">
        <v>0</v>
      </c>
      <c r="L14" s="173">
        <v>6.37</v>
      </c>
      <c r="M14" s="311">
        <v>0</v>
      </c>
      <c r="N14" s="294"/>
      <c r="O14" s="295"/>
      <c r="P14" s="308">
        <v>25.55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291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82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-48</v>
      </c>
      <c r="E15" s="309">
        <v>56.634999999999998</v>
      </c>
      <c r="F15" s="310" t="s">
        <v>103</v>
      </c>
      <c r="G15" s="308">
        <v>110</v>
      </c>
      <c r="H15" s="308">
        <v>44</v>
      </c>
      <c r="I15" s="311">
        <v>-2.222</v>
      </c>
      <c r="J15" s="173">
        <v>3.6</v>
      </c>
      <c r="K15" s="311">
        <v>-23.728999999999999</v>
      </c>
      <c r="L15" s="173">
        <v>6.36</v>
      </c>
      <c r="M15" s="311">
        <v>-0.157</v>
      </c>
      <c r="N15" s="294">
        <f t="shared" ref="N15:N36" si="1">IF(ISNUMBER(Z15), AA15, "")</f>
        <v>82</v>
      </c>
      <c r="O15" s="295" t="str">
        <f t="shared" ref="O15:O36" si="2">IF(ISNUMBER(N14), IF(ISNUMBER(N15), ABS(((ABS(N14-N15))/N14)*100), ""), "")</f>
        <v/>
      </c>
      <c r="P15" s="308">
        <v>25.78</v>
      </c>
      <c r="Q15" s="311">
        <v>0.9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291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82</v>
      </c>
      <c r="AC15" s="312">
        <v>0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-48</v>
      </c>
      <c r="E16" s="309">
        <v>56.634999999999998</v>
      </c>
      <c r="F16" s="310" t="s">
        <v>104</v>
      </c>
      <c r="G16" s="308">
        <v>140</v>
      </c>
      <c r="H16" s="308">
        <v>43</v>
      </c>
      <c r="I16" s="311">
        <v>-2.2730000000000001</v>
      </c>
      <c r="J16" s="173">
        <v>3.15</v>
      </c>
      <c r="K16" s="311">
        <v>-12.5</v>
      </c>
      <c r="L16" s="173">
        <v>6.34</v>
      </c>
      <c r="M16" s="311">
        <v>-0.314</v>
      </c>
      <c r="N16" s="294">
        <f t="shared" si="1"/>
        <v>85</v>
      </c>
      <c r="O16" s="295">
        <f t="shared" si="2"/>
        <v>3.6585365853658534</v>
      </c>
      <c r="P16" s="308">
        <v>26.11</v>
      </c>
      <c r="Q16" s="311">
        <v>1.28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291</v>
      </c>
      <c r="AA16" s="10">
        <f t="shared" si="4"/>
        <v>85</v>
      </c>
      <c r="AC16" s="312">
        <v>0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-48</v>
      </c>
      <c r="E17" s="309">
        <v>56.634999999999998</v>
      </c>
      <c r="F17" s="310" t="s">
        <v>105</v>
      </c>
      <c r="G17" s="308">
        <v>170</v>
      </c>
      <c r="H17" s="308">
        <v>43</v>
      </c>
      <c r="I17" s="311">
        <v>0</v>
      </c>
      <c r="J17" s="173">
        <v>3.01</v>
      </c>
      <c r="K17" s="311">
        <v>-4.444</v>
      </c>
      <c r="L17" s="173">
        <v>6.31</v>
      </c>
      <c r="M17" s="311">
        <v>-0.47299999999999998</v>
      </c>
      <c r="N17" s="294">
        <f t="shared" si="1"/>
        <v>86</v>
      </c>
      <c r="O17" s="295">
        <f t="shared" si="2"/>
        <v>1.1764705882352942</v>
      </c>
      <c r="P17" s="308">
        <v>26.37</v>
      </c>
      <c r="Q17" s="311">
        <v>0.996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292</v>
      </c>
      <c r="AA17" s="10">
        <f t="shared" si="4"/>
        <v>86</v>
      </c>
      <c r="AC17" s="312">
        <v>0.34399999999999997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-48</v>
      </c>
      <c r="E18" s="309">
        <v>56.634999999999998</v>
      </c>
      <c r="F18" s="310" t="s">
        <v>106</v>
      </c>
      <c r="G18" s="308">
        <v>190</v>
      </c>
      <c r="H18" s="308">
        <v>43</v>
      </c>
      <c r="I18" s="311">
        <v>0</v>
      </c>
      <c r="J18" s="173">
        <v>2.76</v>
      </c>
      <c r="K18" s="311">
        <v>-8.3059999999999992</v>
      </c>
      <c r="L18" s="173">
        <v>6.32</v>
      </c>
      <c r="M18" s="311">
        <v>0.158</v>
      </c>
      <c r="N18" s="294">
        <f t="shared" si="1"/>
        <v>84</v>
      </c>
      <c r="O18" s="295">
        <f t="shared" si="2"/>
        <v>2.3255813953488373</v>
      </c>
      <c r="P18" s="308">
        <v>26.61</v>
      </c>
      <c r="Q18" s="311">
        <v>0.91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290</v>
      </c>
      <c r="AA18" s="10">
        <f t="shared" si="4"/>
        <v>84</v>
      </c>
      <c r="AC18" s="312">
        <v>-0.68500000000000005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-48</v>
      </c>
      <c r="E19" s="309">
        <v>56.634999999999998</v>
      </c>
      <c r="F19" s="310" t="s">
        <v>107</v>
      </c>
      <c r="G19" s="308">
        <v>220</v>
      </c>
      <c r="H19" s="308">
        <v>43</v>
      </c>
      <c r="I19" s="311">
        <v>0</v>
      </c>
      <c r="J19" s="173">
        <v>3.51</v>
      </c>
      <c r="K19" s="311">
        <v>27.173999999999999</v>
      </c>
      <c r="L19" s="173">
        <v>6.22</v>
      </c>
      <c r="M19" s="311">
        <v>-1.5820000000000001</v>
      </c>
      <c r="N19" s="294">
        <f t="shared" si="1"/>
        <v>88</v>
      </c>
      <c r="O19" s="295">
        <f t="shared" si="2"/>
        <v>4.7619047619047619</v>
      </c>
      <c r="P19" s="308">
        <v>26.86</v>
      </c>
      <c r="Q19" s="311">
        <v>0.93899999999999995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294</v>
      </c>
      <c r="AA19" s="10">
        <f t="shared" si="4"/>
        <v>88</v>
      </c>
      <c r="AC19" s="312">
        <v>1.379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-48</v>
      </c>
      <c r="E20" s="309">
        <v>56.634999999999998</v>
      </c>
      <c r="F20" s="310" t="s">
        <v>108</v>
      </c>
      <c r="G20" s="308">
        <v>230</v>
      </c>
      <c r="H20" s="308">
        <v>43</v>
      </c>
      <c r="I20" s="311">
        <v>0</v>
      </c>
      <c r="J20" s="173">
        <v>2.87</v>
      </c>
      <c r="K20" s="311">
        <v>-18.234000000000002</v>
      </c>
      <c r="L20" s="173">
        <v>6.18</v>
      </c>
      <c r="M20" s="311">
        <v>-0.64300000000000002</v>
      </c>
      <c r="N20" s="294">
        <f t="shared" si="1"/>
        <v>86</v>
      </c>
      <c r="O20" s="295">
        <f t="shared" si="2"/>
        <v>2.2727272727272729</v>
      </c>
      <c r="P20" s="308">
        <v>26.96</v>
      </c>
      <c r="Q20" s="311">
        <v>0.372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292</v>
      </c>
      <c r="AA20" s="10">
        <f t="shared" si="4"/>
        <v>86</v>
      </c>
      <c r="AC20" s="312">
        <v>-0.68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-48</v>
      </c>
      <c r="E21" s="309">
        <v>56.634999999999998</v>
      </c>
      <c r="F21" s="310" t="s">
        <v>109</v>
      </c>
      <c r="G21" s="308">
        <v>250</v>
      </c>
      <c r="H21" s="308">
        <v>41</v>
      </c>
      <c r="I21" s="311">
        <v>-4.6509999999999998</v>
      </c>
      <c r="J21" s="173">
        <v>1.72</v>
      </c>
      <c r="K21" s="311">
        <v>-40.07</v>
      </c>
      <c r="L21" s="173">
        <v>6.23</v>
      </c>
      <c r="M21" s="311">
        <v>0.80900000000000005</v>
      </c>
      <c r="N21" s="294">
        <f t="shared" si="1"/>
        <v>82</v>
      </c>
      <c r="O21" s="295">
        <f t="shared" si="2"/>
        <v>4.6511627906976747</v>
      </c>
      <c r="P21" s="308">
        <v>27.27</v>
      </c>
      <c r="Q21" s="311">
        <v>1.1499999999999999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288</v>
      </c>
      <c r="AA21" s="10">
        <f t="shared" si="4"/>
        <v>82</v>
      </c>
      <c r="AC21" s="312">
        <v>-1.37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-48</v>
      </c>
      <c r="E22" s="309">
        <v>56.634999999999998</v>
      </c>
      <c r="F22" s="310" t="s">
        <v>110</v>
      </c>
      <c r="G22" s="308">
        <v>280</v>
      </c>
      <c r="H22" s="308">
        <v>42</v>
      </c>
      <c r="I22" s="311">
        <v>2.4390000000000001</v>
      </c>
      <c r="J22" s="173">
        <v>2.15</v>
      </c>
      <c r="K22" s="311">
        <v>25</v>
      </c>
      <c r="L22" s="173">
        <v>6.14</v>
      </c>
      <c r="M22" s="311">
        <v>-1.4450000000000001</v>
      </c>
      <c r="N22" s="294">
        <f t="shared" si="1"/>
        <v>85</v>
      </c>
      <c r="O22" s="295">
        <f t="shared" si="2"/>
        <v>3.6585365853658534</v>
      </c>
      <c r="P22" s="308">
        <v>27.43</v>
      </c>
      <c r="Q22" s="311">
        <v>0.58699999999999997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291</v>
      </c>
      <c r="AA22" s="10">
        <f t="shared" si="4"/>
        <v>85</v>
      </c>
      <c r="AC22" s="312">
        <v>1.042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309">
        <v>-48</v>
      </c>
      <c r="E23" s="309">
        <v>56.634999999999998</v>
      </c>
      <c r="F23" s="310" t="s">
        <v>111</v>
      </c>
      <c r="G23" s="308">
        <v>310</v>
      </c>
      <c r="H23" s="308">
        <v>41</v>
      </c>
      <c r="I23" s="311">
        <v>-2.3809999999999998</v>
      </c>
      <c r="J23" s="173">
        <v>1.87</v>
      </c>
      <c r="K23" s="311">
        <v>-13.023</v>
      </c>
      <c r="L23" s="173">
        <v>6.18</v>
      </c>
      <c r="M23" s="311">
        <v>0.65100000000000002</v>
      </c>
      <c r="N23" s="294">
        <f t="shared" si="1"/>
        <v>82</v>
      </c>
      <c r="O23" s="295">
        <f t="shared" si="2"/>
        <v>3.5294117647058822</v>
      </c>
      <c r="P23" s="308">
        <v>27.67</v>
      </c>
      <c r="Q23" s="311">
        <v>0.875</v>
      </c>
      <c r="R23" s="274"/>
      <c r="S23" s="286" t="str">
        <f t="shared" si="3"/>
        <v/>
      </c>
      <c r="T23" s="313" t="s">
        <v>112</v>
      </c>
      <c r="U23" s="272"/>
      <c r="V23" s="272"/>
      <c r="W23" s="272"/>
      <c r="X23" s="14"/>
      <c r="Z23" s="312">
        <v>288</v>
      </c>
      <c r="AA23" s="10">
        <f t="shared" si="4"/>
        <v>82</v>
      </c>
      <c r="AC23" s="312">
        <v>-1.0309999999999999</v>
      </c>
    </row>
    <row r="24" spans="1:29" s="10" customFormat="1" ht="39.950000000000003" customHeight="1" x14ac:dyDescent="0.2">
      <c r="A24" s="10">
        <f t="shared" ca="1" si="0"/>
        <v>24</v>
      </c>
      <c r="B24" s="313">
        <v>1</v>
      </c>
      <c r="C24" s="5"/>
      <c r="D24" s="309">
        <v>-48</v>
      </c>
      <c r="E24" s="309">
        <v>56.634999999999998</v>
      </c>
      <c r="F24" s="310" t="s">
        <v>113</v>
      </c>
      <c r="G24" s="308">
        <v>310</v>
      </c>
      <c r="H24" s="308">
        <v>41</v>
      </c>
      <c r="I24" s="311">
        <v>0</v>
      </c>
      <c r="J24" s="173">
        <v>1.77</v>
      </c>
      <c r="K24" s="311">
        <v>-5.3479999999999999</v>
      </c>
      <c r="L24" s="173">
        <v>6.22</v>
      </c>
      <c r="M24" s="311">
        <v>0.64700000000000002</v>
      </c>
      <c r="N24" s="294">
        <f t="shared" si="1"/>
        <v>82</v>
      </c>
      <c r="O24" s="295">
        <f t="shared" si="2"/>
        <v>0</v>
      </c>
      <c r="P24" s="308">
        <v>28.31</v>
      </c>
      <c r="Q24" s="311">
        <v>2.3130000000000002</v>
      </c>
      <c r="R24" s="274"/>
      <c r="S24" s="286" t="str">
        <f t="shared" si="3"/>
        <v/>
      </c>
      <c r="T24" s="272"/>
      <c r="U24" s="272"/>
      <c r="V24" s="272"/>
      <c r="W24" s="272"/>
      <c r="X24" s="14"/>
      <c r="Z24" s="312">
        <v>284</v>
      </c>
      <c r="AA24" s="10">
        <f t="shared" si="4"/>
        <v>82</v>
      </c>
      <c r="AC24" s="312">
        <v>-1.389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ref="I25:I36" si="5">IF(ISNUMBER(H24), IF(ISNUMBER(H25), ((ABS(H24-H25))/H24)*100, ""), "")</f>
        <v/>
      </c>
      <c r="J25" s="276"/>
      <c r="K25" s="286" t="str">
        <f t="shared" ref="K25:K36" si="6">IF(ISNUMBER(J24), IF(ISNUMBER(J25), ((ABS(J24-J25))/J24)*100, ""), "")</f>
        <v/>
      </c>
      <c r="L25" s="276"/>
      <c r="M25" s="286" t="str">
        <f t="shared" ref="M25:M36" si="7">IF(ISNUMBER(L24), IF(ISNUMBER(L25), ((ABS(L24-L25))/L24)*100, ""), "")</f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ref="Q25:Q36" si="8">IF(ISNUMBER(P24), IF(ISNUMBER(P25), ABS(((ABS(P24-P25))/P24)*100), ""), "")</f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1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24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-53</v>
      </c>
      <c r="E14" s="309">
        <v>58.073999999999998</v>
      </c>
      <c r="F14" s="310" t="s">
        <v>114</v>
      </c>
      <c r="G14" s="308">
        <v>30</v>
      </c>
      <c r="H14" s="308">
        <v>40</v>
      </c>
      <c r="I14" s="311">
        <v>-2.4390000000000001</v>
      </c>
      <c r="J14" s="173">
        <v>2.5</v>
      </c>
      <c r="K14" s="311">
        <v>41.243000000000002</v>
      </c>
      <c r="L14" s="173">
        <v>6.19</v>
      </c>
      <c r="M14" s="311">
        <v>-0.48199999999999998</v>
      </c>
      <c r="N14" s="294"/>
      <c r="O14" s="295"/>
      <c r="P14" s="308">
        <v>28.63</v>
      </c>
      <c r="Q14" s="311">
        <v>1.1299999999999999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288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86</v>
      </c>
      <c r="AC14" s="312">
        <v>1.4079999999999999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-53</v>
      </c>
      <c r="E15" s="309">
        <v>58.073999999999998</v>
      </c>
      <c r="F15" s="310" t="s">
        <v>115</v>
      </c>
      <c r="G15" s="308">
        <v>100</v>
      </c>
      <c r="H15" s="308">
        <v>40</v>
      </c>
      <c r="I15" s="311">
        <v>0</v>
      </c>
      <c r="J15" s="173">
        <v>2.71</v>
      </c>
      <c r="K15" s="311">
        <v>8.4</v>
      </c>
      <c r="L15" s="173">
        <v>6.14</v>
      </c>
      <c r="M15" s="311">
        <v>-0.80800000000000005</v>
      </c>
      <c r="N15" s="294">
        <f t="shared" ref="N15:N36" si="1">IF(ISNUMBER(Z15), AA15, "")</f>
        <v>89</v>
      </c>
      <c r="O15" s="295" t="str">
        <f t="shared" ref="O15:O36" si="2">IF(ISNUMBER(N14), IF(ISNUMBER(N15), ABS(((ABS(N14-N15))/N14)*100), ""), "")</f>
        <v/>
      </c>
      <c r="P15" s="308">
        <v>28.63</v>
      </c>
      <c r="Q15" s="311">
        <v>0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291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89</v>
      </c>
      <c r="AC15" s="312">
        <v>1.042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-53</v>
      </c>
      <c r="E16" s="309">
        <v>58.073999999999998</v>
      </c>
      <c r="F16" s="310" t="s">
        <v>116</v>
      </c>
      <c r="G16" s="308">
        <v>130</v>
      </c>
      <c r="H16" s="308">
        <v>40</v>
      </c>
      <c r="I16" s="311">
        <v>0</v>
      </c>
      <c r="J16" s="173">
        <v>2.89</v>
      </c>
      <c r="K16" s="311">
        <v>6.6420000000000003</v>
      </c>
      <c r="L16" s="173">
        <v>6.09</v>
      </c>
      <c r="M16" s="311">
        <v>-0.81399999999999995</v>
      </c>
      <c r="N16" s="294">
        <f t="shared" si="1"/>
        <v>91</v>
      </c>
      <c r="O16" s="295">
        <f t="shared" si="2"/>
        <v>2.2471910112359552</v>
      </c>
      <c r="P16" s="308">
        <v>28.53</v>
      </c>
      <c r="Q16" s="311">
        <v>-0.34899999999999998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293</v>
      </c>
      <c r="AA16" s="10">
        <f t="shared" si="4"/>
        <v>91</v>
      </c>
      <c r="AC16" s="312">
        <v>0.68700000000000006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-53</v>
      </c>
      <c r="E17" s="309">
        <v>58.073999999999998</v>
      </c>
      <c r="F17" s="310" t="s">
        <v>117</v>
      </c>
      <c r="G17" s="308">
        <v>180</v>
      </c>
      <c r="H17" s="308">
        <v>39</v>
      </c>
      <c r="I17" s="311">
        <v>-2.5</v>
      </c>
      <c r="J17" s="173">
        <v>2.68</v>
      </c>
      <c r="K17" s="311">
        <v>-7.266</v>
      </c>
      <c r="L17" s="173">
        <v>6.09</v>
      </c>
      <c r="M17" s="311">
        <v>0</v>
      </c>
      <c r="N17" s="294">
        <f t="shared" si="1"/>
        <v>92</v>
      </c>
      <c r="O17" s="295">
        <f t="shared" si="2"/>
        <v>1.098901098901099</v>
      </c>
      <c r="P17" s="308">
        <v>28.29</v>
      </c>
      <c r="Q17" s="311">
        <v>-0.84099999999999997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294</v>
      </c>
      <c r="AA17" s="10">
        <f t="shared" si="4"/>
        <v>92</v>
      </c>
      <c r="AC17" s="312">
        <v>0.34100000000000003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-53</v>
      </c>
      <c r="E18" s="309">
        <v>58.073999999999998</v>
      </c>
      <c r="F18" s="310" t="s">
        <v>118</v>
      </c>
      <c r="G18" s="308">
        <v>250</v>
      </c>
      <c r="H18" s="308">
        <v>40</v>
      </c>
      <c r="I18" s="311">
        <v>2.5640000000000001</v>
      </c>
      <c r="J18" s="173">
        <v>2.5</v>
      </c>
      <c r="K18" s="311">
        <v>-6.7160000000000002</v>
      </c>
      <c r="L18" s="173">
        <v>6.08</v>
      </c>
      <c r="M18" s="311">
        <v>-0.16400000000000001</v>
      </c>
      <c r="N18" s="294">
        <f t="shared" si="1"/>
        <v>92</v>
      </c>
      <c r="O18" s="295">
        <f t="shared" si="2"/>
        <v>0</v>
      </c>
      <c r="P18" s="308">
        <v>28.07</v>
      </c>
      <c r="Q18" s="311">
        <v>-0.77800000000000002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294</v>
      </c>
      <c r="AA18" s="10">
        <f t="shared" si="4"/>
        <v>92</v>
      </c>
      <c r="AC18" s="312">
        <v>0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-53</v>
      </c>
      <c r="E19" s="309">
        <v>58.073999999999998</v>
      </c>
      <c r="F19" s="310" t="s">
        <v>119</v>
      </c>
      <c r="G19" s="308">
        <v>310</v>
      </c>
      <c r="H19" s="308">
        <v>40</v>
      </c>
      <c r="I19" s="311">
        <v>0</v>
      </c>
      <c r="J19" s="173">
        <v>2.3199999999999998</v>
      </c>
      <c r="K19" s="311">
        <v>-7.2</v>
      </c>
      <c r="L19" s="173">
        <v>6.07</v>
      </c>
      <c r="M19" s="311">
        <v>-0.16400000000000001</v>
      </c>
      <c r="N19" s="294">
        <f t="shared" si="1"/>
        <v>88</v>
      </c>
      <c r="O19" s="295">
        <f t="shared" si="2"/>
        <v>4.3478260869565215</v>
      </c>
      <c r="P19" s="308">
        <v>27.95</v>
      </c>
      <c r="Q19" s="311">
        <v>-0.42799999999999999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294</v>
      </c>
      <c r="AA19" s="10">
        <f t="shared" si="4"/>
        <v>88</v>
      </c>
      <c r="AC19" s="312">
        <v>0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-53</v>
      </c>
      <c r="E20" s="309">
        <v>58.073999999999998</v>
      </c>
      <c r="F20" s="310" t="s">
        <v>120</v>
      </c>
      <c r="G20" s="308">
        <v>380</v>
      </c>
      <c r="H20" s="308">
        <v>42</v>
      </c>
      <c r="I20" s="311">
        <v>5</v>
      </c>
      <c r="J20" s="173">
        <v>2.5099999999999998</v>
      </c>
      <c r="K20" s="311">
        <v>8.19</v>
      </c>
      <c r="L20" s="173">
        <v>6</v>
      </c>
      <c r="M20" s="311">
        <v>-1.153</v>
      </c>
      <c r="N20" s="294">
        <f t="shared" si="1"/>
        <v>92</v>
      </c>
      <c r="O20" s="295">
        <f t="shared" si="2"/>
        <v>4.5454545454545459</v>
      </c>
      <c r="P20" s="308">
        <v>27.74</v>
      </c>
      <c r="Q20" s="311">
        <v>-0.751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298</v>
      </c>
      <c r="AA20" s="10">
        <f t="shared" si="4"/>
        <v>92</v>
      </c>
      <c r="AC20" s="312">
        <v>1.361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-53</v>
      </c>
      <c r="E21" s="309">
        <v>58.073999999999998</v>
      </c>
      <c r="F21" s="310" t="s">
        <v>121</v>
      </c>
      <c r="G21" s="308">
        <v>430</v>
      </c>
      <c r="H21" s="308">
        <v>42</v>
      </c>
      <c r="I21" s="311">
        <v>0</v>
      </c>
      <c r="J21" s="173">
        <v>2.25</v>
      </c>
      <c r="K21" s="311">
        <v>-10.359</v>
      </c>
      <c r="L21" s="173">
        <v>6.03</v>
      </c>
      <c r="M21" s="311">
        <v>0.5</v>
      </c>
      <c r="N21" s="294">
        <f t="shared" si="1"/>
        <v>90</v>
      </c>
      <c r="O21" s="295">
        <f t="shared" si="2"/>
        <v>2.1739130434782608</v>
      </c>
      <c r="P21" s="308">
        <v>27.72</v>
      </c>
      <c r="Q21" s="311">
        <v>-7.1999999999999995E-2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296</v>
      </c>
      <c r="AA21" s="10">
        <f t="shared" si="4"/>
        <v>90</v>
      </c>
      <c r="AC21" s="312">
        <v>-0.67100000000000004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-53</v>
      </c>
      <c r="E22" s="309">
        <v>58.073999999999998</v>
      </c>
      <c r="F22" s="310" t="s">
        <v>122</v>
      </c>
      <c r="G22" s="308">
        <v>490</v>
      </c>
      <c r="H22" s="308">
        <v>51</v>
      </c>
      <c r="I22" s="311">
        <v>21.428999999999998</v>
      </c>
      <c r="J22" s="173">
        <v>2.31</v>
      </c>
      <c r="K22" s="311">
        <v>2.6669999999999998</v>
      </c>
      <c r="L22" s="173">
        <v>5.93</v>
      </c>
      <c r="M22" s="311">
        <v>-1.6579999999999999</v>
      </c>
      <c r="N22" s="294">
        <f t="shared" si="1"/>
        <v>95</v>
      </c>
      <c r="O22" s="295">
        <f t="shared" si="2"/>
        <v>5.5555555555555554</v>
      </c>
      <c r="P22" s="308">
        <v>27.56</v>
      </c>
      <c r="Q22" s="311">
        <v>-0.57699999999999996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301</v>
      </c>
      <c r="AA22" s="10">
        <f t="shared" si="4"/>
        <v>95</v>
      </c>
      <c r="AC22" s="312">
        <v>1.6890000000000001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309">
        <v>-53</v>
      </c>
      <c r="E23" s="309">
        <v>58.073999999999998</v>
      </c>
      <c r="F23" s="310" t="s">
        <v>123</v>
      </c>
      <c r="G23" s="308">
        <v>560</v>
      </c>
      <c r="H23" s="308">
        <v>60</v>
      </c>
      <c r="I23" s="311">
        <v>17.646999999999998</v>
      </c>
      <c r="J23" s="173">
        <v>2.23</v>
      </c>
      <c r="K23" s="311">
        <v>-3.4630000000000001</v>
      </c>
      <c r="L23" s="173">
        <v>5.82</v>
      </c>
      <c r="M23" s="311">
        <v>-1.855</v>
      </c>
      <c r="N23" s="294">
        <f t="shared" si="1"/>
        <v>101</v>
      </c>
      <c r="O23" s="295">
        <f t="shared" si="2"/>
        <v>6.3157894736842106</v>
      </c>
      <c r="P23" s="308">
        <v>27.45</v>
      </c>
      <c r="Q23" s="311">
        <v>-0.39900000000000002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307</v>
      </c>
      <c r="AA23" s="10">
        <f t="shared" si="4"/>
        <v>101</v>
      </c>
      <c r="AC23" s="312">
        <v>1.9930000000000001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309">
        <v>-53</v>
      </c>
      <c r="E24" s="309">
        <v>58.073999999999998</v>
      </c>
      <c r="F24" s="310" t="s">
        <v>124</v>
      </c>
      <c r="G24" s="308">
        <v>610</v>
      </c>
      <c r="H24" s="308">
        <v>67</v>
      </c>
      <c r="I24" s="311">
        <v>11.667</v>
      </c>
      <c r="J24" s="173">
        <v>2.12</v>
      </c>
      <c r="K24" s="311">
        <v>-4.9329999999999998</v>
      </c>
      <c r="L24" s="173">
        <v>5.72</v>
      </c>
      <c r="M24" s="311">
        <v>-1.718</v>
      </c>
      <c r="N24" s="294">
        <f t="shared" si="1"/>
        <v>106</v>
      </c>
      <c r="O24" s="295">
        <f t="shared" si="2"/>
        <v>4.9504950495049505</v>
      </c>
      <c r="P24" s="308">
        <v>27.42</v>
      </c>
      <c r="Q24" s="311">
        <v>-0.109</v>
      </c>
      <c r="R24" s="274"/>
      <c r="S24" s="286" t="str">
        <f t="shared" si="3"/>
        <v/>
      </c>
      <c r="T24" s="272"/>
      <c r="U24" s="272"/>
      <c r="V24" s="272"/>
      <c r="W24" s="272"/>
      <c r="X24" s="14"/>
      <c r="Z24" s="312">
        <v>312</v>
      </c>
      <c r="AA24" s="10">
        <f t="shared" si="4"/>
        <v>106</v>
      </c>
      <c r="AC24" s="312">
        <v>1.629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309">
        <v>-53</v>
      </c>
      <c r="E25" s="309">
        <v>58.073999999999998</v>
      </c>
      <c r="F25" s="310" t="s">
        <v>125</v>
      </c>
      <c r="G25" s="308">
        <v>650</v>
      </c>
      <c r="H25" s="308">
        <v>70</v>
      </c>
      <c r="I25" s="311">
        <v>4.4779999999999998</v>
      </c>
      <c r="J25" s="173">
        <v>1.95</v>
      </c>
      <c r="K25" s="311">
        <v>-8.0190000000000001</v>
      </c>
      <c r="L25" s="173">
        <v>5.76</v>
      </c>
      <c r="M25" s="311">
        <v>0.69899999999999995</v>
      </c>
      <c r="N25" s="294">
        <f t="shared" si="1"/>
        <v>103</v>
      </c>
      <c r="O25" s="295">
        <f t="shared" si="2"/>
        <v>2.8301886792452833</v>
      </c>
      <c r="P25" s="308">
        <v>27.44</v>
      </c>
      <c r="Q25" s="311">
        <v>7.2999999999999995E-2</v>
      </c>
      <c r="R25" s="274"/>
      <c r="S25" s="286" t="str">
        <f t="shared" si="3"/>
        <v/>
      </c>
      <c r="T25" s="272"/>
      <c r="U25" s="272"/>
      <c r="V25" s="272"/>
      <c r="W25" s="272"/>
      <c r="X25" s="14"/>
      <c r="Z25" s="312">
        <v>309</v>
      </c>
      <c r="AA25" s="10">
        <f t="shared" si="4"/>
        <v>103</v>
      </c>
      <c r="AC25" s="312">
        <v>-0.96199999999999997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309">
        <v>-53</v>
      </c>
      <c r="E26" s="309">
        <v>58.073999999999998</v>
      </c>
      <c r="F26" s="310" t="s">
        <v>126</v>
      </c>
      <c r="G26" s="308">
        <v>710</v>
      </c>
      <c r="H26" s="308">
        <v>82</v>
      </c>
      <c r="I26" s="311">
        <v>17.143000000000001</v>
      </c>
      <c r="J26" s="173">
        <v>1.88</v>
      </c>
      <c r="K26" s="311">
        <v>-3.59</v>
      </c>
      <c r="L26" s="173">
        <v>5.68</v>
      </c>
      <c r="M26" s="311">
        <v>-1.389</v>
      </c>
      <c r="N26" s="294">
        <f t="shared" si="1"/>
        <v>107</v>
      </c>
      <c r="O26" s="295">
        <f t="shared" si="2"/>
        <v>3.8834951456310676</v>
      </c>
      <c r="P26" s="308">
        <v>27.5</v>
      </c>
      <c r="Q26" s="311">
        <v>0.219</v>
      </c>
      <c r="R26" s="274"/>
      <c r="S26" s="286" t="str">
        <f t="shared" si="3"/>
        <v/>
      </c>
      <c r="T26" s="272"/>
      <c r="U26" s="272"/>
      <c r="V26" s="272"/>
      <c r="W26" s="272"/>
      <c r="X26" s="14"/>
      <c r="Z26" s="312">
        <v>313</v>
      </c>
      <c r="AA26" s="10">
        <f t="shared" si="4"/>
        <v>107</v>
      </c>
      <c r="AC26" s="312">
        <v>1.294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309">
        <v>-53</v>
      </c>
      <c r="E27" s="309">
        <v>58.073999999999998</v>
      </c>
      <c r="F27" s="310" t="s">
        <v>127</v>
      </c>
      <c r="G27" s="308">
        <v>780</v>
      </c>
      <c r="H27" s="308">
        <v>90</v>
      </c>
      <c r="I27" s="311">
        <v>9.7560000000000002</v>
      </c>
      <c r="J27" s="173">
        <v>1.72</v>
      </c>
      <c r="K27" s="311">
        <v>-8.5109999999999992</v>
      </c>
      <c r="L27" s="173">
        <v>5.64</v>
      </c>
      <c r="M27" s="311">
        <v>-0.70399999999999996</v>
      </c>
      <c r="N27" s="294">
        <f t="shared" si="1"/>
        <v>109</v>
      </c>
      <c r="O27" s="295">
        <f t="shared" si="2"/>
        <v>1.8691588785046727</v>
      </c>
      <c r="P27" s="308">
        <v>27.57</v>
      </c>
      <c r="Q27" s="311">
        <v>0.255</v>
      </c>
      <c r="R27" s="274"/>
      <c r="S27" s="286" t="str">
        <f t="shared" si="3"/>
        <v/>
      </c>
      <c r="T27" s="272"/>
      <c r="U27" s="272"/>
      <c r="V27" s="272"/>
      <c r="W27" s="272"/>
      <c r="X27" s="14"/>
      <c r="Z27" s="312">
        <v>315</v>
      </c>
      <c r="AA27" s="10">
        <f t="shared" si="4"/>
        <v>109</v>
      </c>
      <c r="AC27" s="312">
        <v>0.63900000000000001</v>
      </c>
    </row>
    <row r="28" spans="1:29" s="10" customFormat="1" ht="39.950000000000003" customHeight="1" x14ac:dyDescent="0.2">
      <c r="A28" s="10">
        <f t="shared" ca="1" si="0"/>
        <v>28</v>
      </c>
      <c r="B28" s="313">
        <v>1</v>
      </c>
      <c r="C28" s="5"/>
      <c r="D28" s="309">
        <v>-53</v>
      </c>
      <c r="E28" s="309">
        <v>58.073999999999998</v>
      </c>
      <c r="F28" s="310" t="s">
        <v>128</v>
      </c>
      <c r="G28" s="308">
        <v>840</v>
      </c>
      <c r="H28" s="308">
        <v>96</v>
      </c>
      <c r="I28" s="311">
        <v>6.6669999999999998</v>
      </c>
      <c r="J28" s="173">
        <v>1.56</v>
      </c>
      <c r="K28" s="311">
        <v>-9.3019999999999996</v>
      </c>
      <c r="L28" s="173">
        <v>5.59</v>
      </c>
      <c r="M28" s="311">
        <v>-0.88700000000000001</v>
      </c>
      <c r="N28" s="294">
        <f t="shared" si="1"/>
        <v>110</v>
      </c>
      <c r="O28" s="295">
        <f t="shared" si="2"/>
        <v>0.91743119266055051</v>
      </c>
      <c r="P28" s="308">
        <v>27.72</v>
      </c>
      <c r="Q28" s="311">
        <v>0.54400000000000004</v>
      </c>
      <c r="R28" s="274"/>
      <c r="S28" s="286" t="str">
        <f t="shared" si="3"/>
        <v/>
      </c>
      <c r="T28" s="272"/>
      <c r="U28" s="272"/>
      <c r="V28" s="272"/>
      <c r="W28" s="272"/>
      <c r="X28" s="14"/>
      <c r="Z28" s="312">
        <v>316</v>
      </c>
      <c r="AA28" s="10">
        <f t="shared" si="4"/>
        <v>110</v>
      </c>
      <c r="AC28" s="312">
        <v>0.317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ref="I29:I36" si="5">IF(ISNUMBER(H28), IF(ISNUMBER(H29), ((ABS(H28-H29))/H28)*100, ""), "")</f>
        <v/>
      </c>
      <c r="J29" s="276"/>
      <c r="K29" s="286" t="str">
        <f t="shared" ref="K29:K36" si="6">IF(ISNUMBER(J28), IF(ISNUMBER(J29), ((ABS(J28-J29))/J28)*100, ""), "")</f>
        <v/>
      </c>
      <c r="L29" s="276"/>
      <c r="M29" s="286" t="str">
        <f t="shared" ref="M29:M36" si="7">IF(ISNUMBER(L28), IF(ISNUMBER(L29), ((ABS(L28-L29))/L28)*100, ""), "")</f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ref="Q29:Q36" si="8">IF(ISNUMBER(P28), IF(ISNUMBER(P29), ABS(((ABS(P28-P29))/P28)*100), ""), "")</f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2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28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topLeftCell="F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3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5" t="s">
        <v>17</v>
      </c>
      <c r="E2" s="377" t="str">
        <f>'Groundwater Profile Log'!C2</f>
        <v>Trinity</v>
      </c>
      <c r="F2" s="377"/>
      <c r="G2" s="377"/>
      <c r="H2" s="377"/>
      <c r="I2" s="33"/>
      <c r="J2" s="33"/>
      <c r="K2" s="36" t="s">
        <v>9</v>
      </c>
      <c r="L2" s="36"/>
      <c r="M2" s="6"/>
      <c r="N2" s="33"/>
      <c r="O2" s="379" t="s">
        <v>14</v>
      </c>
      <c r="P2" s="379"/>
      <c r="Q2" s="377" t="str">
        <f>'Groundwater Profile Log'!M2</f>
        <v>DPT-12</v>
      </c>
      <c r="R2" s="377"/>
      <c r="S2" s="175"/>
      <c r="X2" s="5" t="s">
        <v>13</v>
      </c>
    </row>
    <row r="3" spans="1:259" s="9" customFormat="1" ht="12.95" customHeight="1" x14ac:dyDescent="0.3">
      <c r="B3" s="66"/>
      <c r="C3" s="8"/>
      <c r="D3" s="376"/>
      <c r="E3" s="378"/>
      <c r="F3" s="378"/>
      <c r="G3" s="378"/>
      <c r="H3" s="378"/>
      <c r="I3" s="33"/>
      <c r="J3" s="35"/>
      <c r="K3" s="35"/>
      <c r="L3" s="34"/>
      <c r="M3" s="34"/>
      <c r="N3" s="34"/>
      <c r="O3" s="380"/>
      <c r="P3" s="380"/>
      <c r="Q3" s="378"/>
      <c r="R3" s="378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1">
        <f>'Groundwater Profile Log'!C5</f>
        <v>42543</v>
      </c>
      <c r="F5" s="381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4" t="str">
        <f>'Groundwater Profile Log'!C6</f>
        <v>Marietta, GA</v>
      </c>
      <c r="F6" s="374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37.813754000000003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4">
        <f>'Groundwater Profile Log'!C7</f>
        <v>206201008</v>
      </c>
      <c r="F7" s="374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69.981435000000005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82"/>
      <c r="F8" s="382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54" t="s">
        <v>10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AFP6\APS\MSTJV\[DPT12_Groundwater Profiling Log_MSTJV.xlsx]Sample 4</v>
      </c>
      <c r="F38" s="4"/>
    </row>
    <row r="39" spans="1:27" ht="12.75" customHeight="1" x14ac:dyDescent="0.2">
      <c r="F39" s="4"/>
      <c r="V39" s="383" t="s">
        <v>24</v>
      </c>
      <c r="W39" s="383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84" t="s">
        <v>58</v>
      </c>
      <c r="C49" s="346"/>
      <c r="D49" s="347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5">
        <f ca="1">MAX(A14:A36)</f>
        <v>0</v>
      </c>
      <c r="C50" s="348"/>
      <c r="D50" s="349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2020-06-24T15:17:03Z</cp:lastPrinted>
  <dcterms:created xsi:type="dcterms:W3CDTF">1999-09-28T02:07:07Z</dcterms:created>
  <dcterms:modified xsi:type="dcterms:W3CDTF">2020-06-24T15:18:49Z</dcterms:modified>
</cp:coreProperties>
</file>