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A988C7C5-DE2A-4CAA-AB91-C590740F4FBA}" xr6:coauthVersionLast="45" xr6:coauthVersionMax="45" xr10:uidLastSave="{00000000-0000-0000-0000-000000000000}"/>
  <bookViews>
    <workbookView xWindow="20370" yWindow="-2835" windowWidth="29040" windowHeight="1644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8" i="150"/>
  <c r="P7" i="150"/>
  <c r="P6" i="150"/>
  <c r="P5" i="150"/>
  <c r="Q2" i="150"/>
  <c r="P8" i="149"/>
  <c r="P7" i="149"/>
  <c r="P6" i="149"/>
  <c r="P5" i="149"/>
  <c r="Q2" i="149"/>
  <c r="P8" i="148"/>
  <c r="P7" i="148"/>
  <c r="P6" i="148"/>
  <c r="P5" i="148"/>
  <c r="Q2" i="148"/>
  <c r="P5" i="147"/>
  <c r="P8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D38" i="161" l="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N34" i="161"/>
  <c r="O35" i="161" s="1"/>
  <c r="M34" i="161"/>
  <c r="K34" i="161"/>
  <c r="I34" i="161"/>
  <c r="A34" i="161"/>
  <c r="AA33" i="161"/>
  <c r="S33" i="161"/>
  <c r="Q33" i="161"/>
  <c r="N33" i="161"/>
  <c r="O34" i="161" s="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N26" i="160"/>
  <c r="O27" i="160" s="1"/>
  <c r="M26" i="160"/>
  <c r="K26" i="160"/>
  <c r="I26" i="160"/>
  <c r="A26" i="160"/>
  <c r="AA25" i="160"/>
  <c r="S25" i="160"/>
  <c r="Q25" i="160"/>
  <c r="O25" i="160"/>
  <c r="N25" i="160"/>
  <c r="O26" i="160" s="1"/>
  <c r="M25" i="160"/>
  <c r="K25" i="160"/>
  <c r="I25" i="160"/>
  <c r="A25" i="160"/>
  <c r="AA24" i="160"/>
  <c r="S24" i="160"/>
  <c r="Q24" i="160"/>
  <c r="N24" i="160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O18" i="160"/>
  <c r="N18" i="160"/>
  <c r="O19" i="160" s="1"/>
  <c r="M18" i="160"/>
  <c r="K18" i="160"/>
  <c r="I18" i="160"/>
  <c r="A18" i="160"/>
  <c r="AA17" i="160"/>
  <c r="S17" i="160"/>
  <c r="Q17" i="160"/>
  <c r="N17" i="160"/>
  <c r="M17" i="160"/>
  <c r="K17" i="160"/>
  <c r="I17" i="160"/>
  <c r="A17" i="160"/>
  <c r="AA16" i="160"/>
  <c r="S16" i="160"/>
  <c r="Q16" i="160"/>
  <c r="N16" i="160"/>
  <c r="O17" i="160" s="1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N34" i="159"/>
  <c r="O35" i="159" s="1"/>
  <c r="M34" i="159"/>
  <c r="K34" i="159"/>
  <c r="I34" i="159"/>
  <c r="A34" i="159"/>
  <c r="AA33" i="159"/>
  <c r="S33" i="159"/>
  <c r="Q33" i="159"/>
  <c r="N33" i="159"/>
  <c r="O34" i="159" s="1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O30" i="159"/>
  <c r="N30" i="159"/>
  <c r="O31" i="159" s="1"/>
  <c r="M30" i="159"/>
  <c r="K30" i="159"/>
  <c r="I30" i="159"/>
  <c r="A30" i="159"/>
  <c r="AA29" i="159"/>
  <c r="S29" i="159"/>
  <c r="Q29" i="159"/>
  <c r="N29" i="159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N21" i="159"/>
  <c r="O22" i="159" s="1"/>
  <c r="M21" i="159"/>
  <c r="K21" i="159"/>
  <c r="I21" i="159"/>
  <c r="A21" i="159"/>
  <c r="AA20" i="159"/>
  <c r="S20" i="159"/>
  <c r="Q20" i="159"/>
  <c r="N20" i="159"/>
  <c r="O21" i="159" s="1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N29" i="158"/>
  <c r="M29" i="158"/>
  <c r="K29" i="158"/>
  <c r="I29" i="158"/>
  <c r="A29" i="158"/>
  <c r="AA28" i="158"/>
  <c r="S28" i="158"/>
  <c r="Q28" i="158"/>
  <c r="N28" i="158"/>
  <c r="O29" i="158" s="1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N34" i="157"/>
  <c r="O35" i="157" s="1"/>
  <c r="M34" i="157"/>
  <c r="K34" i="157"/>
  <c r="I34" i="157"/>
  <c r="A34" i="157"/>
  <c r="AA33" i="157"/>
  <c r="S33" i="157"/>
  <c r="Q33" i="157"/>
  <c r="N33" i="157"/>
  <c r="O34" i="157" s="1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N22" i="157"/>
  <c r="O23" i="157" s="1"/>
  <c r="M22" i="157"/>
  <c r="K22" i="157"/>
  <c r="I22" i="157"/>
  <c r="A22" i="157"/>
  <c r="AA21" i="157"/>
  <c r="S21" i="157"/>
  <c r="Q21" i="157"/>
  <c r="N21" i="157"/>
  <c r="O22" i="157" s="1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N34" i="156"/>
  <c r="O35" i="156" s="1"/>
  <c r="M34" i="156"/>
  <c r="K34" i="156"/>
  <c r="I34" i="156"/>
  <c r="A34" i="156"/>
  <c r="AA33" i="156"/>
  <c r="S33" i="156"/>
  <c r="Q33" i="156"/>
  <c r="N33" i="156"/>
  <c r="O34" i="156" s="1"/>
  <c r="M33" i="156"/>
  <c r="K33" i="156"/>
  <c r="I33" i="156"/>
  <c r="A33" i="156"/>
  <c r="AA32" i="156"/>
  <c r="S32" i="156"/>
  <c r="Q32" i="156"/>
  <c r="N32" i="156"/>
  <c r="O33" i="156" s="1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O26" i="156"/>
  <c r="N26" i="156"/>
  <c r="O27" i="156" s="1"/>
  <c r="M26" i="156"/>
  <c r="K26" i="156"/>
  <c r="I26" i="156"/>
  <c r="A26" i="156"/>
  <c r="AA25" i="156"/>
  <c r="S25" i="156"/>
  <c r="Q25" i="156"/>
  <c r="O25" i="156"/>
  <c r="N25" i="156"/>
  <c r="M25" i="156"/>
  <c r="K25" i="156"/>
  <c r="I25" i="156"/>
  <c r="A25" i="156"/>
  <c r="AA24" i="156"/>
  <c r="S24" i="156"/>
  <c r="Q24" i="156"/>
  <c r="N24" i="156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N18" i="156"/>
  <c r="O19" i="156" s="1"/>
  <c r="M18" i="156"/>
  <c r="K18" i="156"/>
  <c r="I18" i="156"/>
  <c r="A18" i="156"/>
  <c r="AA17" i="156"/>
  <c r="S17" i="156"/>
  <c r="Q17" i="156"/>
  <c r="N17" i="156"/>
  <c r="O18" i="156" s="1"/>
  <c r="M17" i="156"/>
  <c r="K17" i="156"/>
  <c r="I17" i="156"/>
  <c r="A17" i="156"/>
  <c r="AA16" i="156"/>
  <c r="S16" i="156"/>
  <c r="Q16" i="156"/>
  <c r="N16" i="156"/>
  <c r="O17" i="156" s="1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N34" i="155"/>
  <c r="M34" i="155"/>
  <c r="K34" i="155"/>
  <c r="I34" i="155"/>
  <c r="A34" i="155"/>
  <c r="AA33" i="155"/>
  <c r="S33" i="155"/>
  <c r="Q33" i="155"/>
  <c r="N33" i="155"/>
  <c r="O34" i="155" s="1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N18" i="155"/>
  <c r="M18" i="155"/>
  <c r="K18" i="155"/>
  <c r="I18" i="155"/>
  <c r="A18" i="155"/>
  <c r="AA17" i="155"/>
  <c r="S17" i="155"/>
  <c r="Q17" i="155"/>
  <c r="N17" i="155"/>
  <c r="O18" i="155" s="1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O34" i="140"/>
  <c r="N34" i="140"/>
  <c r="O35" i="140" s="1"/>
  <c r="M34" i="140"/>
  <c r="K34" i="140"/>
  <c r="I34" i="140"/>
  <c r="A34" i="140"/>
  <c r="AA33" i="140"/>
  <c r="S33" i="140"/>
  <c r="Q33" i="140"/>
  <c r="O33" i="140"/>
  <c r="N33" i="140"/>
  <c r="M33" i="140"/>
  <c r="K33" i="140"/>
  <c r="I33" i="140"/>
  <c r="A33" i="140"/>
  <c r="AA32" i="140"/>
  <c r="S32" i="140"/>
  <c r="Q32" i="140"/>
  <c r="N32" i="140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N26" i="140"/>
  <c r="O27" i="140" s="1"/>
  <c r="M26" i="140"/>
  <c r="K26" i="140"/>
  <c r="I26" i="140"/>
  <c r="A26" i="140"/>
  <c r="AA25" i="140"/>
  <c r="S25" i="140"/>
  <c r="Q25" i="140"/>
  <c r="N25" i="140"/>
  <c r="O26" i="140" s="1"/>
  <c r="M25" i="140"/>
  <c r="K25" i="140"/>
  <c r="I25" i="140"/>
  <c r="A25" i="140"/>
  <c r="AA24" i="140"/>
  <c r="S24" i="140"/>
  <c r="Q24" i="140"/>
  <c r="N24" i="140"/>
  <c r="O25" i="140" s="1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O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N26" i="52"/>
  <c r="M26" i="52"/>
  <c r="K26" i="52"/>
  <c r="I26" i="52"/>
  <c r="A26" i="52"/>
  <c r="AA25" i="52"/>
  <c r="S25" i="52"/>
  <c r="Q25" i="52"/>
  <c r="N25" i="52"/>
  <c r="O26" i="52" s="1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N34" i="142"/>
  <c r="O35" i="142" s="1"/>
  <c r="M34" i="142"/>
  <c r="K34" i="142"/>
  <c r="I34" i="142"/>
  <c r="A34" i="142"/>
  <c r="AA33" i="142"/>
  <c r="S33" i="142"/>
  <c r="Q33" i="142"/>
  <c r="N33" i="142"/>
  <c r="O34" i="142" s="1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N30" i="142"/>
  <c r="O31" i="142" s="1"/>
  <c r="M30" i="142"/>
  <c r="K30" i="142"/>
  <c r="I30" i="142"/>
  <c r="A30" i="142"/>
  <c r="AA29" i="142"/>
  <c r="S29" i="142"/>
  <c r="Q29" i="142"/>
  <c r="N29" i="142"/>
  <c r="O30" i="142" s="1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O22" i="142"/>
  <c r="N22" i="142"/>
  <c r="O23" i="142" s="1"/>
  <c r="M22" i="142"/>
  <c r="K22" i="142"/>
  <c r="I22" i="142"/>
  <c r="A22" i="142"/>
  <c r="AA21" i="142"/>
  <c r="S21" i="142"/>
  <c r="Q21" i="142"/>
  <c r="O21" i="142"/>
  <c r="N21" i="142"/>
  <c r="M21" i="142"/>
  <c r="K21" i="142"/>
  <c r="I21" i="142"/>
  <c r="A21" i="142"/>
  <c r="AA20" i="142"/>
  <c r="S20" i="142"/>
  <c r="Q20" i="142"/>
  <c r="N20" i="142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N26" i="141"/>
  <c r="O27" i="141" s="1"/>
  <c r="M26" i="141"/>
  <c r="K26" i="141"/>
  <c r="I26" i="141"/>
  <c r="A26" i="141"/>
  <c r="AA25" i="141"/>
  <c r="S25" i="141"/>
  <c r="Q25" i="141"/>
  <c r="N25" i="141"/>
  <c r="O26" i="141" s="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N30" i="146"/>
  <c r="O31" i="146" s="1"/>
  <c r="M30" i="146"/>
  <c r="K30" i="146"/>
  <c r="I30" i="146"/>
  <c r="A30" i="146"/>
  <c r="AA29" i="146"/>
  <c r="S29" i="146"/>
  <c r="Q29" i="146"/>
  <c r="N29" i="146"/>
  <c r="O30" i="146" s="1"/>
  <c r="M29" i="146"/>
  <c r="K29" i="146"/>
  <c r="I29" i="146"/>
  <c r="A29" i="146"/>
  <c r="AA28" i="146"/>
  <c r="S28" i="146"/>
  <c r="Q28" i="146"/>
  <c r="N28" i="146"/>
  <c r="O29" i="146" s="1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O22" i="146"/>
  <c r="N22" i="146"/>
  <c r="O23" i="146" s="1"/>
  <c r="M22" i="146"/>
  <c r="K22" i="146"/>
  <c r="I22" i="146"/>
  <c r="A22" i="146"/>
  <c r="AA21" i="146"/>
  <c r="S21" i="146"/>
  <c r="Q21" i="146"/>
  <c r="O21" i="146"/>
  <c r="N21" i="146"/>
  <c r="M21" i="146"/>
  <c r="K21" i="146"/>
  <c r="I21" i="146"/>
  <c r="A21" i="146"/>
  <c r="AA20" i="146"/>
  <c r="S20" i="146"/>
  <c r="Q20" i="146"/>
  <c r="N20" i="146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N30" i="143"/>
  <c r="O31" i="143" s="1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N22" i="143"/>
  <c r="M22" i="143"/>
  <c r="K22" i="143"/>
  <c r="I22" i="143"/>
  <c r="A22" i="143"/>
  <c r="AA21" i="143"/>
  <c r="S21" i="143"/>
  <c r="Q21" i="143"/>
  <c r="N21" i="143"/>
  <c r="O22" i="143" s="1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N34" i="145"/>
  <c r="O35" i="145" s="1"/>
  <c r="M34" i="145"/>
  <c r="K34" i="145"/>
  <c r="I34" i="145"/>
  <c r="A34" i="145"/>
  <c r="AA33" i="145"/>
  <c r="S33" i="145"/>
  <c r="Q33" i="145"/>
  <c r="N33" i="145"/>
  <c r="O34" i="145" s="1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N18" i="145"/>
  <c r="O19" i="145" s="1"/>
  <c r="M18" i="145"/>
  <c r="K18" i="145"/>
  <c r="I18" i="145"/>
  <c r="A18" i="145"/>
  <c r="AA17" i="145"/>
  <c r="S17" i="145"/>
  <c r="Q17" i="145"/>
  <c r="N17" i="145"/>
  <c r="O18" i="145" s="1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N33" i="154"/>
  <c r="M33" i="154"/>
  <c r="K33" i="154"/>
  <c r="I33" i="154"/>
  <c r="A33" i="154"/>
  <c r="AA32" i="154"/>
  <c r="S32" i="154"/>
  <c r="Q32" i="154"/>
  <c r="N32" i="154"/>
  <c r="O33" i="154" s="1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N25" i="154"/>
  <c r="O26" i="154" s="1"/>
  <c r="M25" i="154"/>
  <c r="K25" i="154"/>
  <c r="I25" i="154"/>
  <c r="A25" i="154"/>
  <c r="AA24" i="154"/>
  <c r="S24" i="154"/>
  <c r="Q24" i="154"/>
  <c r="N24" i="154"/>
  <c r="O25" i="154" s="1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N17" i="154"/>
  <c r="M17" i="154"/>
  <c r="K17" i="154"/>
  <c r="I17" i="154"/>
  <c r="A17" i="154"/>
  <c r="AA16" i="154"/>
  <c r="S16" i="154"/>
  <c r="Q16" i="154"/>
  <c r="N16" i="154"/>
  <c r="O17" i="154" s="1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O22" i="153"/>
  <c r="N22" i="153"/>
  <c r="O23" i="153" s="1"/>
  <c r="M22" i="153"/>
  <c r="K22" i="153"/>
  <c r="I22" i="153"/>
  <c r="A22" i="153"/>
  <c r="AA21" i="153"/>
  <c r="S21" i="153"/>
  <c r="Q21" i="153"/>
  <c r="N21" i="153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O18" i="152"/>
  <c r="N18" i="152"/>
  <c r="O19" i="152" s="1"/>
  <c r="M18" i="152"/>
  <c r="K18" i="152"/>
  <c r="I18" i="152"/>
  <c r="A18" i="152"/>
  <c r="AA17" i="152"/>
  <c r="S17" i="152"/>
  <c r="Q17" i="152"/>
  <c r="N17" i="152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N30" i="151"/>
  <c r="O31" i="151" s="1"/>
  <c r="M30" i="151"/>
  <c r="K30" i="151"/>
  <c r="I30" i="151"/>
  <c r="A30" i="151"/>
  <c r="AA29" i="151"/>
  <c r="S29" i="151"/>
  <c r="Q29" i="151"/>
  <c r="N29" i="151"/>
  <c r="O30" i="151" s="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N22" i="151"/>
  <c r="O23" i="151" s="1"/>
  <c r="M22" i="151"/>
  <c r="K22" i="151"/>
  <c r="I22" i="151"/>
  <c r="A22" i="151"/>
  <c r="AA21" i="151"/>
  <c r="S21" i="151"/>
  <c r="Q21" i="151"/>
  <c r="N21" i="151"/>
  <c r="O22" i="151" s="1"/>
  <c r="M21" i="151"/>
  <c r="K21" i="151"/>
  <c r="I21" i="151"/>
  <c r="A21" i="151"/>
  <c r="AA20" i="151"/>
  <c r="S20" i="151"/>
  <c r="Q20" i="151"/>
  <c r="N20" i="151"/>
  <c r="O21" i="151" s="1"/>
  <c r="M20" i="151"/>
  <c r="K20" i="151"/>
  <c r="I20" i="151"/>
  <c r="A20" i="151"/>
  <c r="AA19" i="151"/>
  <c r="N19" i="151" s="1"/>
  <c r="S19" i="151"/>
  <c r="A19" i="151"/>
  <c r="AA18" i="151"/>
  <c r="N18" i="151" s="1"/>
  <c r="S18" i="151"/>
  <c r="A18" i="151"/>
  <c r="AA17" i="151"/>
  <c r="N17" i="151" s="1"/>
  <c r="S17" i="151"/>
  <c r="A17" i="151"/>
  <c r="AA16" i="151"/>
  <c r="N16" i="151" s="1"/>
  <c r="S16" i="151"/>
  <c r="A16" i="151"/>
  <c r="AA15" i="151"/>
  <c r="N15" i="151" s="1"/>
  <c r="S15" i="151"/>
  <c r="O15" i="151"/>
  <c r="A15" i="151"/>
  <c r="AA14" i="151"/>
  <c r="S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O35" i="150"/>
  <c r="N35" i="150"/>
  <c r="O36" i="150" s="1"/>
  <c r="M35" i="150"/>
  <c r="K35" i="150"/>
  <c r="I35" i="150"/>
  <c r="A35" i="150"/>
  <c r="AA34" i="150"/>
  <c r="S34" i="150"/>
  <c r="Q34" i="150"/>
  <c r="N34" i="150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N27" i="150"/>
  <c r="O28" i="150" s="1"/>
  <c r="M27" i="150"/>
  <c r="K27" i="150"/>
  <c r="I27" i="150"/>
  <c r="A27" i="150"/>
  <c r="AA26" i="150"/>
  <c r="S26" i="150"/>
  <c r="Q26" i="150"/>
  <c r="N26" i="150"/>
  <c r="O27" i="150" s="1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N21" i="150" s="1"/>
  <c r="O22" i="150" s="1"/>
  <c r="S21" i="150"/>
  <c r="A21" i="150"/>
  <c r="AA20" i="150"/>
  <c r="N20" i="150" s="1"/>
  <c r="S20" i="150"/>
  <c r="A20" i="150"/>
  <c r="AA19" i="150"/>
  <c r="N19" i="150" s="1"/>
  <c r="S19" i="150"/>
  <c r="A19" i="150"/>
  <c r="AA18" i="150"/>
  <c r="N18" i="150" s="1"/>
  <c r="S18" i="150"/>
  <c r="A18" i="150"/>
  <c r="AA17" i="150"/>
  <c r="N17" i="150" s="1"/>
  <c r="S17" i="150"/>
  <c r="A17" i="150"/>
  <c r="AA16" i="150"/>
  <c r="N16" i="150" s="1"/>
  <c r="O17" i="150" s="1"/>
  <c r="S16" i="150"/>
  <c r="A16" i="150"/>
  <c r="AA15" i="150"/>
  <c r="N15" i="150" s="1"/>
  <c r="S15" i="150"/>
  <c r="O15" i="150"/>
  <c r="A15" i="150"/>
  <c r="AA14" i="150"/>
  <c r="S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N34" i="149"/>
  <c r="O35" i="149" s="1"/>
  <c r="M34" i="149"/>
  <c r="K34" i="149"/>
  <c r="I34" i="149"/>
  <c r="A34" i="149"/>
  <c r="AA33" i="149"/>
  <c r="S33" i="149"/>
  <c r="Q33" i="149"/>
  <c r="N33" i="149"/>
  <c r="O34" i="149" s="1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S22" i="149"/>
  <c r="Q22" i="149"/>
  <c r="N22" i="149"/>
  <c r="O23" i="149" s="1"/>
  <c r="M22" i="149"/>
  <c r="K22" i="149"/>
  <c r="I22" i="149"/>
  <c r="A22" i="149"/>
  <c r="AA21" i="149"/>
  <c r="S21" i="149"/>
  <c r="Q21" i="149"/>
  <c r="N21" i="149"/>
  <c r="O22" i="149" s="1"/>
  <c r="M21" i="149"/>
  <c r="K21" i="149"/>
  <c r="I21" i="149"/>
  <c r="A21" i="149"/>
  <c r="AA20" i="149"/>
  <c r="S20" i="149"/>
  <c r="Q20" i="149"/>
  <c r="N20" i="149"/>
  <c r="O21" i="149" s="1"/>
  <c r="M20" i="149"/>
  <c r="K20" i="149"/>
  <c r="I20" i="149"/>
  <c r="A20" i="149"/>
  <c r="AA19" i="149"/>
  <c r="S19" i="149"/>
  <c r="Q19" i="149"/>
  <c r="N19" i="149"/>
  <c r="O20" i="149" s="1"/>
  <c r="M19" i="149"/>
  <c r="K19" i="149"/>
  <c r="I19" i="149"/>
  <c r="A19" i="149"/>
  <c r="AA18" i="149"/>
  <c r="S18" i="149"/>
  <c r="N18" i="149"/>
  <c r="A18" i="149"/>
  <c r="AA17" i="149"/>
  <c r="S17" i="149"/>
  <c r="N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N30" i="148"/>
  <c r="O31" i="148" s="1"/>
  <c r="M30" i="148"/>
  <c r="K30" i="148"/>
  <c r="I30" i="148"/>
  <c r="A30" i="148"/>
  <c r="AA29" i="148"/>
  <c r="S29" i="148"/>
  <c r="Q29" i="148"/>
  <c r="N29" i="148"/>
  <c r="O30" i="148" s="1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S23" i="148"/>
  <c r="Q23" i="148"/>
  <c r="N23" i="148"/>
  <c r="O24" i="148" s="1"/>
  <c r="M23" i="148"/>
  <c r="K23" i="148"/>
  <c r="I23" i="148"/>
  <c r="A23" i="148"/>
  <c r="AA22" i="148"/>
  <c r="S22" i="148"/>
  <c r="Q22" i="148"/>
  <c r="O22" i="148"/>
  <c r="N22" i="148"/>
  <c r="O23" i="148" s="1"/>
  <c r="M22" i="148"/>
  <c r="K22" i="148"/>
  <c r="I22" i="148"/>
  <c r="A22" i="148"/>
  <c r="AA21" i="148"/>
  <c r="S21" i="148"/>
  <c r="Q21" i="148"/>
  <c r="N21" i="148"/>
  <c r="M21" i="148"/>
  <c r="K21" i="148"/>
  <c r="I21" i="148"/>
  <c r="A21" i="148"/>
  <c r="AA20" i="148"/>
  <c r="S20" i="148"/>
  <c r="Q20" i="148"/>
  <c r="N20" i="148"/>
  <c r="O21" i="148" s="1"/>
  <c r="M20" i="148"/>
  <c r="K20" i="148"/>
  <c r="I20" i="148"/>
  <c r="A20" i="148"/>
  <c r="AA19" i="148"/>
  <c r="N19" i="148" s="1"/>
  <c r="O20" i="148" s="1"/>
  <c r="S19" i="148"/>
  <c r="A19" i="148"/>
  <c r="AA18" i="148"/>
  <c r="S18" i="148"/>
  <c r="N18" i="148"/>
  <c r="A18" i="148"/>
  <c r="AA17" i="148"/>
  <c r="S17" i="148"/>
  <c r="N17" i="148"/>
  <c r="A17" i="148"/>
  <c r="AA16" i="148"/>
  <c r="S16" i="148"/>
  <c r="N16" i="148"/>
  <c r="A16" i="148"/>
  <c r="AA15" i="148"/>
  <c r="S15" i="148"/>
  <c r="O15" i="148"/>
  <c r="N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E5" i="147"/>
  <c r="O19" i="149" l="1"/>
  <c r="O20" i="151"/>
  <c r="O19" i="151"/>
  <c r="O18" i="151"/>
  <c r="O17" i="151"/>
  <c r="O16" i="151"/>
  <c r="O21" i="150"/>
  <c r="O20" i="150"/>
  <c r="O19" i="150"/>
  <c r="O18" i="150"/>
  <c r="O16" i="150"/>
  <c r="O18" i="149"/>
  <c r="O17" i="149"/>
  <c r="O16" i="149"/>
  <c r="O19" i="148"/>
  <c r="O18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0" i="147"/>
  <c r="N21" i="147"/>
  <c r="N22" i="147"/>
  <c r="N23" i="147"/>
  <c r="N24" i="147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E17" i="139"/>
  <c r="B17" i="139"/>
  <c r="H17" i="139"/>
  <c r="D17" i="139"/>
  <c r="F17" i="139"/>
  <c r="G17" i="139"/>
  <c r="J29" i="139"/>
  <c r="I29" i="139"/>
  <c r="E29" i="139"/>
  <c r="B29" i="139"/>
  <c r="H29" i="139"/>
  <c r="D29" i="139"/>
  <c r="G29" i="139"/>
  <c r="C29" i="139"/>
  <c r="F29" i="139"/>
  <c r="J15" i="139"/>
  <c r="I15" i="139"/>
  <c r="E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E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AA21" i="147"/>
  <c r="AA22" i="147"/>
  <c r="AA23" i="147"/>
  <c r="AA24" i="147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Q24" i="147"/>
  <c r="O24" i="147"/>
  <c r="M24" i="147"/>
  <c r="K24" i="147"/>
  <c r="I24" i="147"/>
  <c r="A24" i="147"/>
  <c r="S23" i="147"/>
  <c r="Q23" i="147"/>
  <c r="O23" i="147"/>
  <c r="M23" i="147"/>
  <c r="K23" i="147"/>
  <c r="I23" i="147"/>
  <c r="A23" i="147"/>
  <c r="S22" i="147"/>
  <c r="Q22" i="147"/>
  <c r="O22" i="147"/>
  <c r="M22" i="147"/>
  <c r="K22" i="147"/>
  <c r="I22" i="147"/>
  <c r="A22" i="147"/>
  <c r="S21" i="147"/>
  <c r="Q21" i="147"/>
  <c r="O21" i="147"/>
  <c r="M21" i="147"/>
  <c r="K21" i="147"/>
  <c r="I21" i="147"/>
  <c r="A21" i="147"/>
  <c r="S20" i="147"/>
  <c r="Q20" i="147"/>
  <c r="O20" i="147"/>
  <c r="M20" i="147"/>
  <c r="K20" i="147"/>
  <c r="I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C17" i="139" s="1"/>
  <c r="E14" i="139" l="1"/>
  <c r="J14" i="139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8" i="139"/>
  <c r="C7" i="139"/>
  <c r="D5" i="139"/>
  <c r="C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K10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  <c r="G8" i="139" l="1"/>
</calcChain>
</file>

<file path=xl/sharedStrings.xml><?xml version="1.0" encoding="utf-8"?>
<sst xmlns="http://schemas.openxmlformats.org/spreadsheetml/2006/main" count="1583" uniqueCount="144">
  <si>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</si>
  <si>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</si>
  <si>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</si>
  <si>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</si>
  <si>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</si>
  <si>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</si>
  <si>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</si>
  <si>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</si>
  <si>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</si>
  <si>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</si>
  <si>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</si>
  <si>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</si>
  <si>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</si>
  <si>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</si>
  <si>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</si>
  <si>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</si>
  <si>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</si>
  <si>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</si>
  <si>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</si>
  <si>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</si>
  <si>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</si>
  <si>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</si>
  <si>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</si>
  <si>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</si>
  <si>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</si>
  <si>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</si>
  <si>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</si>
  <si>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</si>
  <si>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</si>
  <si>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</si>
  <si>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</si>
  <si>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</si>
  <si>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</si>
  <si>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</si>
  <si>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</si>
  <si>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</si>
  <si>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</si>
  <si>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</si>
  <si>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</si>
  <si>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</si>
  <si>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</si>
  <si>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</si>
  <si>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</si>
  <si>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</si>
  <si>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</si>
  <si>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</si>
  <si>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</si>
  <si>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</si>
  <si>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</si>
  <si>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</si>
  <si>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</si>
  <si>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</si>
  <si>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</si>
  <si>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</si>
  <si>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</si>
  <si>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</si>
  <si>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</si>
  <si>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</si>
  <si>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</si>
  <si>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</si>
  <si>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</si>
  <si>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</si>
  <si>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</si>
  <si>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</si>
  <si>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</si>
  <si>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</si>
  <si>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</si>
  <si>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</si>
  <si>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</si>
  <si>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</si>
  <si>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</si>
  <si>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</si>
  <si>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</si>
  <si>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</si>
  <si>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</si>
  <si>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DPT-32</t>
  </si>
  <si>
    <t>DB</t>
  </si>
  <si>
    <t>481APS05</t>
  </si>
  <si>
    <t>ZCRQT7055</t>
  </si>
  <si>
    <t>Cascade</t>
  </si>
  <si>
    <t>Peri Pump</t>
  </si>
  <si>
    <t>Trinity</t>
  </si>
  <si>
    <t>No Change When Hammer Stopped</t>
  </si>
  <si>
    <t>6/4/2020:07:55:55</t>
  </si>
  <si>
    <t>NA</t>
  </si>
  <si>
    <t>IK Decreased When Hammer Stopped</t>
  </si>
  <si>
    <t>6/4/2020:07:58:08</t>
  </si>
  <si>
    <t>6/4/2020:07:58:52</t>
  </si>
  <si>
    <t>6/4/2020:07:59:48</t>
  </si>
  <si>
    <t>6/4/2020:09:40:32</t>
  </si>
  <si>
    <t>6/4/2020:09:44:02</t>
  </si>
  <si>
    <t>IK Increased When Hammer Stopped</t>
  </si>
  <si>
    <t>6/4/2020:12:23:02</t>
  </si>
  <si>
    <t>6/4/2020:12:23:11</t>
  </si>
  <si>
    <t>6/4/2020:12:26:29</t>
  </si>
  <si>
    <t>6/4/2020:12:29:37</t>
  </si>
  <si>
    <t>6/4/2020:14:57:00</t>
  </si>
  <si>
    <t>6/4/2020:15:01:22</t>
  </si>
  <si>
    <t>6/4/2020:16:28:16</t>
  </si>
  <si>
    <t>6/4/2020:16:33:10</t>
  </si>
  <si>
    <t>ROP Dropped Below Threshold</t>
  </si>
  <si>
    <t>06/04/2020:08:12:45</t>
  </si>
  <si>
    <t>06/04/2020:08:18:27</t>
  </si>
  <si>
    <t>06/04/2020:08:21:19</t>
  </si>
  <si>
    <t>06/04/2020:08:26:38</t>
  </si>
  <si>
    <t>06/04/2020:08:31:10</t>
  </si>
  <si>
    <t>06/04/2020:08:35:41</t>
  </si>
  <si>
    <t>06/04/2020:10:00:46</t>
  </si>
  <si>
    <t>06/04/2020:10:06:35</t>
  </si>
  <si>
    <t>06/04/2020:10:11:25</t>
  </si>
  <si>
    <t>06/04/2020:10:15:45</t>
  </si>
  <si>
    <t>06/04/2020:10:20:53</t>
  </si>
  <si>
    <t>06/04/2020:10:26:58</t>
  </si>
  <si>
    <t>Duplicate Collected</t>
  </si>
  <si>
    <t>06/04/2020:13:01:35</t>
  </si>
  <si>
    <t>06/04/2020:13:07:23</t>
  </si>
  <si>
    <t>06/04/2020:13:18:30</t>
  </si>
  <si>
    <t>06/04/2020:13:28:27</t>
  </si>
  <si>
    <t>06/04/2020:13:38:29</t>
  </si>
  <si>
    <t>06/04/2020:15:36:45</t>
  </si>
  <si>
    <t>06/04/2020:15:41:41</t>
  </si>
  <si>
    <t>06/04/2020:15:46:30</t>
  </si>
  <si>
    <t>06/04/2020:15:52:24</t>
  </si>
  <si>
    <t>06/04/2020:15:58:47</t>
  </si>
  <si>
    <t>06/04/2020:16:05:57</t>
  </si>
  <si>
    <t>06/04/2020:16:10:52</t>
  </si>
  <si>
    <t>06/04/2020:16:15:06</t>
  </si>
  <si>
    <t>timed out</t>
  </si>
  <si>
    <t>06/04/2020:16:46:06</t>
  </si>
  <si>
    <t>06/04/2020:16:51:59</t>
  </si>
  <si>
    <t>06/04/2020:16:53:34</t>
  </si>
  <si>
    <t>06/04/2020:16:57:53</t>
  </si>
  <si>
    <t>06/04/2020:17:02:25</t>
  </si>
  <si>
    <t>06/04/2020:17:05:51</t>
  </si>
  <si>
    <t>Timed Out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</si>
  <si>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</si>
  <si>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</si>
  <si>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</si>
  <si>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</si>
  <si>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</si>
  <si>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</si>
  <si>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Marietta, GA</t>
  </si>
  <si>
    <t>MSTJV</t>
  </si>
  <si>
    <t>DPT32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</si>
</sst>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1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3" fillId="0" borderId="0" xfId="3" applyFont="1" applyAlignment="1">
      <alignment horizontal="right"/>
    </xf>
    <xf numFmtId="0" fontId="0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5" xfId="0" applyFont="1" applyBorder="1" applyAlignment="1" applyProtection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Ik'!$H$2:$H$2956</c:f>
              <c:numCache>
                <c:formatCode>General</c:formatCode>
                <c:ptCount val="2955"/>
                <c:pt idx="0">
                  <c:v>3.9567000000000001</c:v>
                </c:pt>
                <c:pt idx="1">
                  <c:v>3.9842000000000004</c:v>
                </c:pt>
                <c:pt idx="2">
                  <c:v>3.9875000000000003</c:v>
                </c:pt>
                <c:pt idx="3">
                  <c:v>3.9930000000000003</c:v>
                </c:pt>
                <c:pt idx="4">
                  <c:v>3.9776000000000002</c:v>
                </c:pt>
                <c:pt idx="5">
                  <c:v>3.9710000000000001</c:v>
                </c:pt>
                <c:pt idx="6">
                  <c:v>3.9226000000000001</c:v>
                </c:pt>
                <c:pt idx="7">
                  <c:v>3.8445000000000005</c:v>
                </c:pt>
                <c:pt idx="8">
                  <c:v>3.6872000000000003</c:v>
                </c:pt>
                <c:pt idx="9">
                  <c:v>3.3946000000000001</c:v>
                </c:pt>
                <c:pt idx="10">
                  <c:v>3.1372</c:v>
                </c:pt>
                <c:pt idx="11">
                  <c:v>2.9194</c:v>
                </c:pt>
                <c:pt idx="12">
                  <c:v>2.7522000000000002</c:v>
                </c:pt>
                <c:pt idx="13">
                  <c:v>2.6762999999999999</c:v>
                </c:pt>
                <c:pt idx="14">
                  <c:v>2.6213000000000002</c:v>
                </c:pt>
                <c:pt idx="15">
                  <c:v>2.6114000000000002</c:v>
                </c:pt>
                <c:pt idx="16">
                  <c:v>2.6202000000000005</c:v>
                </c:pt>
                <c:pt idx="17">
                  <c:v>2.6114000000000002</c:v>
                </c:pt>
                <c:pt idx="18">
                  <c:v>2.6619999999999999</c:v>
                </c:pt>
                <c:pt idx="19">
                  <c:v>2.7709000000000006</c:v>
                </c:pt>
                <c:pt idx="20">
                  <c:v>2.8391000000000002</c:v>
                </c:pt>
                <c:pt idx="21">
                  <c:v>2.8501000000000003</c:v>
                </c:pt>
                <c:pt idx="22">
                  <c:v>2.8402000000000003</c:v>
                </c:pt>
                <c:pt idx="23">
                  <c:v>2.8182</c:v>
                </c:pt>
                <c:pt idx="24">
                  <c:v>2.8094000000000001</c:v>
                </c:pt>
                <c:pt idx="25">
                  <c:v>2.8193000000000006</c:v>
                </c:pt>
                <c:pt idx="26">
                  <c:v>2.8292000000000002</c:v>
                </c:pt>
                <c:pt idx="27">
                  <c:v>2.8313999999999999</c:v>
                </c:pt>
                <c:pt idx="28">
                  <c:v>2.8809000000000005</c:v>
                </c:pt>
                <c:pt idx="29">
                  <c:v>1.2309000000000001</c:v>
                </c:pt>
                <c:pt idx="30">
                  <c:v>2.4420000000000006</c:v>
                </c:pt>
                <c:pt idx="31">
                  <c:v>2.9161000000000001</c:v>
                </c:pt>
                <c:pt idx="32">
                  <c:v>3.2725000000000004</c:v>
                </c:pt>
                <c:pt idx="33">
                  <c:v>3.5442000000000005</c:v>
                </c:pt>
                <c:pt idx="34">
                  <c:v>3.7147000000000001</c:v>
                </c:pt>
                <c:pt idx="35">
                  <c:v>3.8258000000000005</c:v>
                </c:pt>
                <c:pt idx="36">
                  <c:v>3.8533000000000004</c:v>
                </c:pt>
                <c:pt idx="37">
                  <c:v>3.8159000000000001</c:v>
                </c:pt>
                <c:pt idx="38">
                  <c:v>3.7906000000000004</c:v>
                </c:pt>
                <c:pt idx="39">
                  <c:v>3.7752000000000003</c:v>
                </c:pt>
                <c:pt idx="40">
                  <c:v>3.6960000000000002</c:v>
                </c:pt>
                <c:pt idx="41">
                  <c:v>3.5859999999999999</c:v>
                </c:pt>
                <c:pt idx="42">
                  <c:v>3.4463000000000004</c:v>
                </c:pt>
                <c:pt idx="43">
                  <c:v>3.2857000000000003</c:v>
                </c:pt>
                <c:pt idx="44">
                  <c:v>3.1559000000000004</c:v>
                </c:pt>
                <c:pt idx="45">
                  <c:v>3.0844</c:v>
                </c:pt>
                <c:pt idx="46">
                  <c:v>3.1955</c:v>
                </c:pt>
                <c:pt idx="47">
                  <c:v>3.5992000000000002</c:v>
                </c:pt>
                <c:pt idx="48">
                  <c:v>3.9160000000000004</c:v>
                </c:pt>
                <c:pt idx="49">
                  <c:v>4.0975000000000001</c:v>
                </c:pt>
                <c:pt idx="50">
                  <c:v>4.1646000000000001</c:v>
                </c:pt>
                <c:pt idx="51">
                  <c:v>4.1679000000000004</c:v>
                </c:pt>
                <c:pt idx="52">
                  <c:v>4.0227000000000004</c:v>
                </c:pt>
                <c:pt idx="53">
                  <c:v>3.9820000000000007</c:v>
                </c:pt>
                <c:pt idx="54">
                  <c:v>3.9556000000000004</c:v>
                </c:pt>
                <c:pt idx="55">
                  <c:v>3.9182000000000001</c:v>
                </c:pt>
                <c:pt idx="56">
                  <c:v>3.9281000000000006</c:v>
                </c:pt>
                <c:pt idx="57">
                  <c:v>3.9391000000000003</c:v>
                </c:pt>
                <c:pt idx="58">
                  <c:v>3.8819000000000004</c:v>
                </c:pt>
                <c:pt idx="59">
                  <c:v>3.7972000000000001</c:v>
                </c:pt>
                <c:pt idx="60">
                  <c:v>3.7334000000000005</c:v>
                </c:pt>
                <c:pt idx="61">
                  <c:v>3.6036000000000001</c:v>
                </c:pt>
                <c:pt idx="62">
                  <c:v>3.4881000000000002</c:v>
                </c:pt>
                <c:pt idx="63">
                  <c:v>3.3616000000000001</c:v>
                </c:pt>
                <c:pt idx="64">
                  <c:v>3.3099000000000003</c:v>
                </c:pt>
                <c:pt idx="65">
                  <c:v>3.2670000000000003</c:v>
                </c:pt>
                <c:pt idx="66">
                  <c:v>3.1471000000000005</c:v>
                </c:pt>
                <c:pt idx="67">
                  <c:v>3.0371000000000006</c:v>
                </c:pt>
                <c:pt idx="68">
                  <c:v>2.9656000000000002</c:v>
                </c:pt>
                <c:pt idx="69">
                  <c:v>2.9139000000000004</c:v>
                </c:pt>
                <c:pt idx="70">
                  <c:v>2.9216000000000002</c:v>
                </c:pt>
                <c:pt idx="71">
                  <c:v>3.0162000000000004</c:v>
                </c:pt>
                <c:pt idx="72">
                  <c:v>3.1361000000000003</c:v>
                </c:pt>
                <c:pt idx="73">
                  <c:v>3.2648000000000001</c:v>
                </c:pt>
                <c:pt idx="74">
                  <c:v>3.3792000000000004</c:v>
                </c:pt>
                <c:pt idx="75">
                  <c:v>3.3957000000000006</c:v>
                </c:pt>
                <c:pt idx="76">
                  <c:v>3.3572000000000002</c:v>
                </c:pt>
                <c:pt idx="77">
                  <c:v>3.3649000000000004</c:v>
                </c:pt>
                <c:pt idx="78">
                  <c:v>3.3627000000000002</c:v>
                </c:pt>
                <c:pt idx="79">
                  <c:v>3.2912000000000003</c:v>
                </c:pt>
                <c:pt idx="80">
                  <c:v>3.1449000000000003</c:v>
                </c:pt>
                <c:pt idx="81">
                  <c:v>3.0602000000000005</c:v>
                </c:pt>
                <c:pt idx="82">
                  <c:v>3.0778000000000003</c:v>
                </c:pt>
                <c:pt idx="83">
                  <c:v>3.1779000000000002</c:v>
                </c:pt>
                <c:pt idx="84">
                  <c:v>3.2538000000000005</c:v>
                </c:pt>
                <c:pt idx="85">
                  <c:v>3.2263000000000002</c:v>
                </c:pt>
                <c:pt idx="86">
                  <c:v>3.1019999999999999</c:v>
                </c:pt>
                <c:pt idx="87">
                  <c:v>2.9898000000000002</c:v>
                </c:pt>
                <c:pt idx="88">
                  <c:v>2.7841000000000005</c:v>
                </c:pt>
                <c:pt idx="89">
                  <c:v>2.4948000000000001</c:v>
                </c:pt>
                <c:pt idx="90">
                  <c:v>2.2033000000000005</c:v>
                </c:pt>
                <c:pt idx="91">
                  <c:v>1.9019000000000001</c:v>
                </c:pt>
                <c:pt idx="92">
                  <c:v>1.6544000000000001</c:v>
                </c:pt>
                <c:pt idx="93">
                  <c:v>1.4773000000000001</c:v>
                </c:pt>
                <c:pt idx="94">
                  <c:v>1.2649999999999999</c:v>
                </c:pt>
                <c:pt idx="95">
                  <c:v>1.1605000000000001</c:v>
                </c:pt>
                <c:pt idx="96">
                  <c:v>1.4927000000000001</c:v>
                </c:pt>
                <c:pt idx="97">
                  <c:v>1.7600000000000002</c:v>
                </c:pt>
                <c:pt idx="98">
                  <c:v>1.3772000000000002</c:v>
                </c:pt>
                <c:pt idx="99">
                  <c:v>2.508</c:v>
                </c:pt>
                <c:pt idx="100">
                  <c:v>2.6004</c:v>
                </c:pt>
                <c:pt idx="101">
                  <c:v>2.5894000000000004</c:v>
                </c:pt>
                <c:pt idx="102">
                  <c:v>2.5388000000000002</c:v>
                </c:pt>
                <c:pt idx="103">
                  <c:v>2.4409000000000001</c:v>
                </c:pt>
                <c:pt idx="104">
                  <c:v>2.4035000000000002</c:v>
                </c:pt>
                <c:pt idx="105">
                  <c:v>2.3133000000000004</c:v>
                </c:pt>
                <c:pt idx="106">
                  <c:v>2.2044000000000001</c:v>
                </c:pt>
                <c:pt idx="107">
                  <c:v>2.0493000000000001</c:v>
                </c:pt>
                <c:pt idx="108">
                  <c:v>1.8766</c:v>
                </c:pt>
                <c:pt idx="109">
                  <c:v>1.7941000000000003</c:v>
                </c:pt>
                <c:pt idx="110">
                  <c:v>1.7457</c:v>
                </c:pt>
                <c:pt idx="111">
                  <c:v>1.7303000000000002</c:v>
                </c:pt>
                <c:pt idx="112">
                  <c:v>1.5554000000000001</c:v>
                </c:pt>
                <c:pt idx="113">
                  <c:v>1.5015000000000001</c:v>
                </c:pt>
                <c:pt idx="114">
                  <c:v>1.6598999999999999</c:v>
                </c:pt>
                <c:pt idx="115">
                  <c:v>1.7600000000000002</c:v>
                </c:pt>
                <c:pt idx="116">
                  <c:v>1.7391000000000001</c:v>
                </c:pt>
                <c:pt idx="117">
                  <c:v>1.6918000000000002</c:v>
                </c:pt>
                <c:pt idx="118">
                  <c:v>1.6995</c:v>
                </c:pt>
                <c:pt idx="119">
                  <c:v>1.7094000000000003</c:v>
                </c:pt>
                <c:pt idx="120">
                  <c:v>1.7512000000000003</c:v>
                </c:pt>
                <c:pt idx="121">
                  <c:v>1.9085000000000003</c:v>
                </c:pt>
                <c:pt idx="122">
                  <c:v>2.0823</c:v>
                </c:pt>
                <c:pt idx="123">
                  <c:v>2.1956000000000002</c:v>
                </c:pt>
                <c:pt idx="124">
                  <c:v>2.1560000000000001</c:v>
                </c:pt>
                <c:pt idx="125">
                  <c:v>2.1021000000000001</c:v>
                </c:pt>
                <c:pt idx="126">
                  <c:v>2.1681000000000004</c:v>
                </c:pt>
                <c:pt idx="127">
                  <c:v>2.1923000000000004</c:v>
                </c:pt>
                <c:pt idx="128">
                  <c:v>2.2253000000000003</c:v>
                </c:pt>
                <c:pt idx="129">
                  <c:v>2.3033999999999999</c:v>
                </c:pt>
                <c:pt idx="130">
                  <c:v>2.4618000000000002</c:v>
                </c:pt>
                <c:pt idx="131">
                  <c:v>2.5102000000000002</c:v>
                </c:pt>
                <c:pt idx="132">
                  <c:v>2.9414000000000002</c:v>
                </c:pt>
                <c:pt idx="133">
                  <c:v>3.0052000000000003</c:v>
                </c:pt>
                <c:pt idx="134">
                  <c:v>3.0811000000000006</c:v>
                </c:pt>
                <c:pt idx="135">
                  <c:v>3.4936000000000003</c:v>
                </c:pt>
                <c:pt idx="136">
                  <c:v>3.5343000000000004</c:v>
                </c:pt>
                <c:pt idx="137">
                  <c:v>3.6410000000000005</c:v>
                </c:pt>
                <c:pt idx="138">
                  <c:v>3.6707000000000005</c:v>
                </c:pt>
                <c:pt idx="139">
                  <c:v>3.3825000000000003</c:v>
                </c:pt>
                <c:pt idx="140">
                  <c:v>3.4243000000000001</c:v>
                </c:pt>
                <c:pt idx="141">
                  <c:v>3.5266000000000002</c:v>
                </c:pt>
                <c:pt idx="142">
                  <c:v>3.5156000000000005</c:v>
                </c:pt>
                <c:pt idx="143">
                  <c:v>3.4331000000000005</c:v>
                </c:pt>
                <c:pt idx="144">
                  <c:v>3.4133000000000004</c:v>
                </c:pt>
                <c:pt idx="145">
                  <c:v>3.2516000000000003</c:v>
                </c:pt>
                <c:pt idx="146">
                  <c:v>3.1812</c:v>
                </c:pt>
                <c:pt idx="147">
                  <c:v>3.1383000000000005</c:v>
                </c:pt>
                <c:pt idx="148">
                  <c:v>3.0921000000000003</c:v>
                </c:pt>
                <c:pt idx="149">
                  <c:v>2.9667000000000003</c:v>
                </c:pt>
                <c:pt idx="150">
                  <c:v>2.8523000000000001</c:v>
                </c:pt>
                <c:pt idx="151">
                  <c:v>2.8391000000000002</c:v>
                </c:pt>
                <c:pt idx="152">
                  <c:v>2.9293</c:v>
                </c:pt>
                <c:pt idx="153">
                  <c:v>2.9468999999999999</c:v>
                </c:pt>
                <c:pt idx="154">
                  <c:v>2.8545000000000003</c:v>
                </c:pt>
                <c:pt idx="155">
                  <c:v>2.7236000000000002</c:v>
                </c:pt>
                <c:pt idx="156">
                  <c:v>2.5663000000000005</c:v>
                </c:pt>
                <c:pt idx="157">
                  <c:v>2.6125000000000003</c:v>
                </c:pt>
                <c:pt idx="158">
                  <c:v>2.7698</c:v>
                </c:pt>
                <c:pt idx="159">
                  <c:v>2.7038000000000002</c:v>
                </c:pt>
                <c:pt idx="160">
                  <c:v>2.5971000000000006</c:v>
                </c:pt>
                <c:pt idx="161">
                  <c:v>2.5476000000000001</c:v>
                </c:pt>
                <c:pt idx="162">
                  <c:v>2.6378000000000004</c:v>
                </c:pt>
                <c:pt idx="163">
                  <c:v>2.6774000000000004</c:v>
                </c:pt>
                <c:pt idx="164">
                  <c:v>2.7368000000000001</c:v>
                </c:pt>
                <c:pt idx="165">
                  <c:v>2.7016</c:v>
                </c:pt>
                <c:pt idx="166">
                  <c:v>2.6708000000000003</c:v>
                </c:pt>
                <c:pt idx="167">
                  <c:v>2.6202000000000005</c:v>
                </c:pt>
                <c:pt idx="168">
                  <c:v>2.5531000000000006</c:v>
                </c:pt>
                <c:pt idx="169">
                  <c:v>2.5267000000000004</c:v>
                </c:pt>
                <c:pt idx="170">
                  <c:v>2.5245000000000002</c:v>
                </c:pt>
                <c:pt idx="171">
                  <c:v>2.4959000000000002</c:v>
                </c:pt>
                <c:pt idx="172">
                  <c:v>2.4288000000000003</c:v>
                </c:pt>
                <c:pt idx="173">
                  <c:v>2.3925000000000001</c:v>
                </c:pt>
                <c:pt idx="174">
                  <c:v>2.3221000000000003</c:v>
                </c:pt>
                <c:pt idx="175">
                  <c:v>2.2616000000000001</c:v>
                </c:pt>
                <c:pt idx="176">
                  <c:v>2.2220000000000004</c:v>
                </c:pt>
                <c:pt idx="177">
                  <c:v>2.1857000000000002</c:v>
                </c:pt>
                <c:pt idx="178">
                  <c:v>2.1637000000000004</c:v>
                </c:pt>
                <c:pt idx="179">
                  <c:v>2.1043000000000003</c:v>
                </c:pt>
                <c:pt idx="180">
                  <c:v>2.0647000000000002</c:v>
                </c:pt>
                <c:pt idx="181">
                  <c:v>1.9943000000000002</c:v>
                </c:pt>
                <c:pt idx="182">
                  <c:v>1.9239000000000002</c:v>
                </c:pt>
                <c:pt idx="183">
                  <c:v>2.1263000000000001</c:v>
                </c:pt>
                <c:pt idx="184">
                  <c:v>2.1945000000000001</c:v>
                </c:pt>
                <c:pt idx="185">
                  <c:v>2.1351000000000004</c:v>
                </c:pt>
                <c:pt idx="186">
                  <c:v>1.9888000000000001</c:v>
                </c:pt>
                <c:pt idx="187">
                  <c:v>1.6379000000000001</c:v>
                </c:pt>
                <c:pt idx="188">
                  <c:v>1.2507000000000001</c:v>
                </c:pt>
                <c:pt idx="189">
                  <c:v>1.4542000000000002</c:v>
                </c:pt>
                <c:pt idx="190">
                  <c:v>1.5851000000000002</c:v>
                </c:pt>
                <c:pt idx="191">
                  <c:v>1.7974000000000001</c:v>
                </c:pt>
                <c:pt idx="192">
                  <c:v>2.3364000000000003</c:v>
                </c:pt>
                <c:pt idx="193">
                  <c:v>2.3100000000000005</c:v>
                </c:pt>
                <c:pt idx="194">
                  <c:v>1.9723000000000002</c:v>
                </c:pt>
                <c:pt idx="195">
                  <c:v>1.7446000000000002</c:v>
                </c:pt>
                <c:pt idx="196">
                  <c:v>1.5818000000000001</c:v>
                </c:pt>
                <c:pt idx="197">
                  <c:v>1.4553</c:v>
                </c:pt>
                <c:pt idx="198">
                  <c:v>1.4146000000000001</c:v>
                </c:pt>
                <c:pt idx="199">
                  <c:v>1.6302000000000001</c:v>
                </c:pt>
                <c:pt idx="200">
                  <c:v>1.8524</c:v>
                </c:pt>
                <c:pt idx="201">
                  <c:v>1.8744000000000001</c:v>
                </c:pt>
                <c:pt idx="202">
                  <c:v>1.8238000000000001</c:v>
                </c:pt>
                <c:pt idx="203">
                  <c:v>1.7787000000000002</c:v>
                </c:pt>
                <c:pt idx="204">
                  <c:v>1.7149000000000001</c:v>
                </c:pt>
                <c:pt idx="205">
                  <c:v>1.6093000000000002</c:v>
                </c:pt>
                <c:pt idx="206">
                  <c:v>1.5444</c:v>
                </c:pt>
                <c:pt idx="207">
                  <c:v>1.617</c:v>
                </c:pt>
                <c:pt idx="208">
                  <c:v>1.7468000000000001</c:v>
                </c:pt>
                <c:pt idx="209">
                  <c:v>1.8282</c:v>
                </c:pt>
                <c:pt idx="210">
                  <c:v>1.9657</c:v>
                </c:pt>
                <c:pt idx="211">
                  <c:v>2.0811999999999999</c:v>
                </c:pt>
                <c:pt idx="212">
                  <c:v>2.1857000000000002</c:v>
                </c:pt>
                <c:pt idx="213">
                  <c:v>2.3408000000000002</c:v>
                </c:pt>
                <c:pt idx="214">
                  <c:v>2.5003000000000002</c:v>
                </c:pt>
                <c:pt idx="215">
                  <c:v>2.5003000000000002</c:v>
                </c:pt>
                <c:pt idx="216">
                  <c:v>2.3704999999999998</c:v>
                </c:pt>
                <c:pt idx="217">
                  <c:v>2.3529</c:v>
                </c:pt>
                <c:pt idx="218">
                  <c:v>2.3001000000000005</c:v>
                </c:pt>
                <c:pt idx="219">
                  <c:v>2.3089000000000004</c:v>
                </c:pt>
                <c:pt idx="220">
                  <c:v>2.2363</c:v>
                </c:pt>
                <c:pt idx="221">
                  <c:v>2.1934</c:v>
                </c:pt>
                <c:pt idx="222">
                  <c:v>2.1428000000000003</c:v>
                </c:pt>
                <c:pt idx="223">
                  <c:v>2.3473999999999999</c:v>
                </c:pt>
                <c:pt idx="224">
                  <c:v>2.4838</c:v>
                </c:pt>
                <c:pt idx="225">
                  <c:v>2.4365000000000001</c:v>
                </c:pt>
                <c:pt idx="226">
                  <c:v>2.3606000000000003</c:v>
                </c:pt>
                <c:pt idx="227">
                  <c:v>2.2715000000000001</c:v>
                </c:pt>
                <c:pt idx="228">
                  <c:v>2.2781000000000002</c:v>
                </c:pt>
                <c:pt idx="229">
                  <c:v>2.2637999999999998</c:v>
                </c:pt>
                <c:pt idx="230">
                  <c:v>2.2528000000000001</c:v>
                </c:pt>
                <c:pt idx="231">
                  <c:v>2.1989000000000001</c:v>
                </c:pt>
                <c:pt idx="232">
                  <c:v>2.2044000000000001</c:v>
                </c:pt>
                <c:pt idx="233">
                  <c:v>2.1582000000000003</c:v>
                </c:pt>
                <c:pt idx="234">
                  <c:v>2.1472000000000002</c:v>
                </c:pt>
                <c:pt idx="235">
                  <c:v>2.1648000000000001</c:v>
                </c:pt>
                <c:pt idx="236">
                  <c:v>2.1406000000000001</c:v>
                </c:pt>
                <c:pt idx="237">
                  <c:v>2.0636000000000001</c:v>
                </c:pt>
                <c:pt idx="238">
                  <c:v>1.9580000000000002</c:v>
                </c:pt>
                <c:pt idx="239">
                  <c:v>1.9096000000000002</c:v>
                </c:pt>
                <c:pt idx="240">
                  <c:v>1.9525000000000001</c:v>
                </c:pt>
                <c:pt idx="241">
                  <c:v>1.9987000000000001</c:v>
                </c:pt>
                <c:pt idx="242">
                  <c:v>2.0889000000000002</c:v>
                </c:pt>
                <c:pt idx="243">
                  <c:v>2.1384000000000003</c:v>
                </c:pt>
                <c:pt idx="244">
                  <c:v>2.1604000000000001</c:v>
                </c:pt>
                <c:pt idx="245">
                  <c:v>2.1967000000000003</c:v>
                </c:pt>
                <c:pt idx="246">
                  <c:v>2.2065999999999999</c:v>
                </c:pt>
                <c:pt idx="247">
                  <c:v>2.2858000000000001</c:v>
                </c:pt>
                <c:pt idx="248">
                  <c:v>2.3507000000000002</c:v>
                </c:pt>
                <c:pt idx="249">
                  <c:v>2.3815000000000004</c:v>
                </c:pt>
                <c:pt idx="250">
                  <c:v>2.4233000000000002</c:v>
                </c:pt>
                <c:pt idx="251">
                  <c:v>2.5003000000000002</c:v>
                </c:pt>
                <c:pt idx="252">
                  <c:v>2.5739999999999998</c:v>
                </c:pt>
                <c:pt idx="253">
                  <c:v>2.6631</c:v>
                </c:pt>
                <c:pt idx="254">
                  <c:v>2.7885000000000004</c:v>
                </c:pt>
                <c:pt idx="255">
                  <c:v>2.8237000000000005</c:v>
                </c:pt>
                <c:pt idx="256">
                  <c:v>2.9095000000000004</c:v>
                </c:pt>
                <c:pt idx="257">
                  <c:v>2.8732000000000002</c:v>
                </c:pt>
                <c:pt idx="258">
                  <c:v>2.8534000000000002</c:v>
                </c:pt>
                <c:pt idx="259">
                  <c:v>2.9028999999999998</c:v>
                </c:pt>
                <c:pt idx="260">
                  <c:v>2.9601000000000002</c:v>
                </c:pt>
                <c:pt idx="261">
                  <c:v>3.0327000000000002</c:v>
                </c:pt>
                <c:pt idx="262">
                  <c:v>3.0503000000000005</c:v>
                </c:pt>
                <c:pt idx="263">
                  <c:v>3.0261</c:v>
                </c:pt>
                <c:pt idx="264">
                  <c:v>3.0459000000000005</c:v>
                </c:pt>
                <c:pt idx="265">
                  <c:v>3.08</c:v>
                </c:pt>
                <c:pt idx="266">
                  <c:v>3.1372</c:v>
                </c:pt>
                <c:pt idx="267">
                  <c:v>3.3792000000000004</c:v>
                </c:pt>
                <c:pt idx="268">
                  <c:v>3.4155000000000002</c:v>
                </c:pt>
                <c:pt idx="269">
                  <c:v>3.3902000000000001</c:v>
                </c:pt>
                <c:pt idx="270">
                  <c:v>3.3121000000000005</c:v>
                </c:pt>
                <c:pt idx="271">
                  <c:v>3.2428000000000003</c:v>
                </c:pt>
                <c:pt idx="272">
                  <c:v>3.1680000000000001</c:v>
                </c:pt>
                <c:pt idx="273">
                  <c:v>3.1482000000000006</c:v>
                </c:pt>
                <c:pt idx="274">
                  <c:v>3.1097000000000001</c:v>
                </c:pt>
                <c:pt idx="275">
                  <c:v>3.0415000000000005</c:v>
                </c:pt>
                <c:pt idx="276">
                  <c:v>2.9799000000000002</c:v>
                </c:pt>
                <c:pt idx="277">
                  <c:v>2.8721000000000005</c:v>
                </c:pt>
                <c:pt idx="278">
                  <c:v>2.7907000000000002</c:v>
                </c:pt>
                <c:pt idx="279">
                  <c:v>2.7819000000000003</c:v>
                </c:pt>
                <c:pt idx="280">
                  <c:v>2.7720000000000002</c:v>
                </c:pt>
                <c:pt idx="281">
                  <c:v>2.7357000000000005</c:v>
                </c:pt>
                <c:pt idx="282">
                  <c:v>2.7071000000000001</c:v>
                </c:pt>
                <c:pt idx="283">
                  <c:v>2.6675</c:v>
                </c:pt>
                <c:pt idx="284">
                  <c:v>2.5564</c:v>
                </c:pt>
                <c:pt idx="285">
                  <c:v>2.4563000000000001</c:v>
                </c:pt>
                <c:pt idx="286">
                  <c:v>2.4123000000000001</c:v>
                </c:pt>
                <c:pt idx="287">
                  <c:v>2.4552000000000005</c:v>
                </c:pt>
                <c:pt idx="288">
                  <c:v>2.5245000000000002</c:v>
                </c:pt>
                <c:pt idx="289">
                  <c:v>2.6686000000000005</c:v>
                </c:pt>
                <c:pt idx="290">
                  <c:v>2.8380000000000005</c:v>
                </c:pt>
                <c:pt idx="291">
                  <c:v>2.9348000000000005</c:v>
                </c:pt>
                <c:pt idx="292">
                  <c:v>2.9260000000000006</c:v>
                </c:pt>
                <c:pt idx="293">
                  <c:v>2.8600000000000003</c:v>
                </c:pt>
                <c:pt idx="294">
                  <c:v>2.8094000000000001</c:v>
                </c:pt>
                <c:pt idx="295">
                  <c:v>2.7686999999999999</c:v>
                </c:pt>
                <c:pt idx="296">
                  <c:v>2.7731000000000003</c:v>
                </c:pt>
                <c:pt idx="297">
                  <c:v>2.7907000000000002</c:v>
                </c:pt>
                <c:pt idx="298">
                  <c:v>2.871</c:v>
                </c:pt>
                <c:pt idx="299">
                  <c:v>3.0931999999999999</c:v>
                </c:pt>
                <c:pt idx="300">
                  <c:v>3.4232000000000005</c:v>
                </c:pt>
                <c:pt idx="301">
                  <c:v>3.4529000000000001</c:v>
                </c:pt>
                <c:pt idx="302">
                  <c:v>3.4551000000000003</c:v>
                </c:pt>
                <c:pt idx="303">
                  <c:v>3.3033000000000006</c:v>
                </c:pt>
                <c:pt idx="304">
                  <c:v>3.0481000000000003</c:v>
                </c:pt>
                <c:pt idx="305">
                  <c:v>2.9678</c:v>
                </c:pt>
                <c:pt idx="306">
                  <c:v>3.1064000000000003</c:v>
                </c:pt>
                <c:pt idx="307">
                  <c:v>3.3121000000000005</c:v>
                </c:pt>
                <c:pt idx="308">
                  <c:v>3.234</c:v>
                </c:pt>
                <c:pt idx="309">
                  <c:v>3.2912000000000003</c:v>
                </c:pt>
                <c:pt idx="310">
                  <c:v>3.3616000000000001</c:v>
                </c:pt>
                <c:pt idx="311">
                  <c:v>3.5970000000000004</c:v>
                </c:pt>
                <c:pt idx="312">
                  <c:v>3.7906000000000004</c:v>
                </c:pt>
                <c:pt idx="313">
                  <c:v>3.6333000000000002</c:v>
                </c:pt>
                <c:pt idx="314">
                  <c:v>3.5112000000000005</c:v>
                </c:pt>
                <c:pt idx="315">
                  <c:v>3.4397000000000002</c:v>
                </c:pt>
                <c:pt idx="316">
                  <c:v>3.3319000000000001</c:v>
                </c:pt>
                <c:pt idx="317">
                  <c:v>3.2208000000000001</c:v>
                </c:pt>
                <c:pt idx="318">
                  <c:v>3.4144000000000005</c:v>
                </c:pt>
                <c:pt idx="319">
                  <c:v>3.4573</c:v>
                </c:pt>
                <c:pt idx="320">
                  <c:v>3.3759000000000001</c:v>
                </c:pt>
                <c:pt idx="321">
                  <c:v>3.4771000000000005</c:v>
                </c:pt>
                <c:pt idx="322">
                  <c:v>3.4309000000000007</c:v>
                </c:pt>
                <c:pt idx="323">
                  <c:v>3.2384000000000004</c:v>
                </c:pt>
                <c:pt idx="324">
                  <c:v>3.1845000000000003</c:v>
                </c:pt>
                <c:pt idx="325">
                  <c:v>3.2725000000000004</c:v>
                </c:pt>
                <c:pt idx="326">
                  <c:v>3.3583000000000003</c:v>
                </c:pt>
                <c:pt idx="327">
                  <c:v>3.4639000000000002</c:v>
                </c:pt>
                <c:pt idx="328">
                  <c:v>3.5728000000000004</c:v>
                </c:pt>
                <c:pt idx="329">
                  <c:v>3.7268000000000003</c:v>
                </c:pt>
                <c:pt idx="330">
                  <c:v>3.7488000000000001</c:v>
                </c:pt>
                <c:pt idx="331">
                  <c:v>3.7147000000000001</c:v>
                </c:pt>
                <c:pt idx="332">
                  <c:v>3.6619000000000006</c:v>
                </c:pt>
                <c:pt idx="333">
                  <c:v>3.6223000000000005</c:v>
                </c:pt>
                <c:pt idx="334">
                  <c:v>3.5849000000000002</c:v>
                </c:pt>
                <c:pt idx="335">
                  <c:v>3.5134000000000003</c:v>
                </c:pt>
                <c:pt idx="336">
                  <c:v>3.4958</c:v>
                </c:pt>
                <c:pt idx="337">
                  <c:v>3.5904000000000003</c:v>
                </c:pt>
                <c:pt idx="338">
                  <c:v>3.5464000000000007</c:v>
                </c:pt>
                <c:pt idx="339">
                  <c:v>3.6531000000000007</c:v>
                </c:pt>
                <c:pt idx="340">
                  <c:v>3.3946000000000001</c:v>
                </c:pt>
                <c:pt idx="341">
                  <c:v>2.2549999999999999</c:v>
                </c:pt>
                <c:pt idx="342">
                  <c:v>2.8204000000000002</c:v>
                </c:pt>
                <c:pt idx="343">
                  <c:v>2.9645000000000001</c:v>
                </c:pt>
                <c:pt idx="344">
                  <c:v>3.0888</c:v>
                </c:pt>
                <c:pt idx="345">
                  <c:v>3.1284000000000001</c:v>
                </c:pt>
                <c:pt idx="346">
                  <c:v>3.5134000000000003</c:v>
                </c:pt>
                <c:pt idx="347">
                  <c:v>3.8995000000000002</c:v>
                </c:pt>
                <c:pt idx="348">
                  <c:v>4.0139000000000005</c:v>
                </c:pt>
                <c:pt idx="349">
                  <c:v>4.0931000000000006</c:v>
                </c:pt>
                <c:pt idx="350">
                  <c:v>4.0733000000000006</c:v>
                </c:pt>
                <c:pt idx="351">
                  <c:v>4.0853999999999999</c:v>
                </c:pt>
                <c:pt idx="352">
                  <c:v>4.2866999999999997</c:v>
                </c:pt>
                <c:pt idx="353">
                  <c:v>4.1349</c:v>
                </c:pt>
                <c:pt idx="354">
                  <c:v>4.5275999999999996</c:v>
                </c:pt>
                <c:pt idx="355">
                  <c:v>4.6211000000000002</c:v>
                </c:pt>
                <c:pt idx="356">
                  <c:v>4.600200000000001</c:v>
                </c:pt>
                <c:pt idx="357">
                  <c:v>4.6233000000000004</c:v>
                </c:pt>
                <c:pt idx="358">
                  <c:v>4.5770999999999997</c:v>
                </c:pt>
                <c:pt idx="359">
                  <c:v>4.5265000000000004</c:v>
                </c:pt>
                <c:pt idx="360">
                  <c:v>4.5111000000000008</c:v>
                </c:pt>
                <c:pt idx="361">
                  <c:v>4.2944000000000004</c:v>
                </c:pt>
                <c:pt idx="362">
                  <c:v>3.1735000000000002</c:v>
                </c:pt>
                <c:pt idx="363">
                  <c:v>3.1515000000000004</c:v>
                </c:pt>
                <c:pt idx="364">
                  <c:v>2.9964000000000004</c:v>
                </c:pt>
                <c:pt idx="365">
                  <c:v>1.8403000000000003</c:v>
                </c:pt>
                <c:pt idx="366">
                  <c:v>1.4178999999999999</c:v>
                </c:pt>
                <c:pt idx="367">
                  <c:v>1.4135</c:v>
                </c:pt>
                <c:pt idx="368">
                  <c:v>1.3189000000000002</c:v>
                </c:pt>
                <c:pt idx="369">
                  <c:v>1.3167000000000002</c:v>
                </c:pt>
                <c:pt idx="370">
                  <c:v>1.3585000000000003</c:v>
                </c:pt>
                <c:pt idx="371">
                  <c:v>1.2892000000000001</c:v>
                </c:pt>
                <c:pt idx="372">
                  <c:v>1.2089000000000001</c:v>
                </c:pt>
                <c:pt idx="373">
                  <c:v>1.2419</c:v>
                </c:pt>
                <c:pt idx="374">
                  <c:v>1.2243000000000002</c:v>
                </c:pt>
                <c:pt idx="375">
                  <c:v>1.2221000000000002</c:v>
                </c:pt>
                <c:pt idx="376">
                  <c:v>1.2562</c:v>
                </c:pt>
                <c:pt idx="377">
                  <c:v>1.2353000000000001</c:v>
                </c:pt>
                <c:pt idx="378">
                  <c:v>1.0120000000000002</c:v>
                </c:pt>
                <c:pt idx="379">
                  <c:v>0.65339999999999998</c:v>
                </c:pt>
                <c:pt idx="380">
                  <c:v>0.41250000000000003</c:v>
                </c:pt>
                <c:pt idx="381">
                  <c:v>0.32450000000000001</c:v>
                </c:pt>
                <c:pt idx="382">
                  <c:v>0.44769999999999999</c:v>
                </c:pt>
                <c:pt idx="383">
                  <c:v>0.66770000000000007</c:v>
                </c:pt>
                <c:pt idx="384">
                  <c:v>0.70510000000000006</c:v>
                </c:pt>
                <c:pt idx="385">
                  <c:v>0.60060000000000013</c:v>
                </c:pt>
                <c:pt idx="386">
                  <c:v>0.46640000000000004</c:v>
                </c:pt>
                <c:pt idx="387">
                  <c:v>0.39490000000000003</c:v>
                </c:pt>
                <c:pt idx="388">
                  <c:v>0.38940000000000002</c:v>
                </c:pt>
                <c:pt idx="389">
                  <c:v>0.3795</c:v>
                </c:pt>
                <c:pt idx="390">
                  <c:v>0.31900000000000001</c:v>
                </c:pt>
                <c:pt idx="391">
                  <c:v>0.31459999999999999</c:v>
                </c:pt>
                <c:pt idx="392">
                  <c:v>0.47190000000000004</c:v>
                </c:pt>
                <c:pt idx="393">
                  <c:v>0.57090000000000007</c:v>
                </c:pt>
                <c:pt idx="394">
                  <c:v>0.46750000000000003</c:v>
                </c:pt>
                <c:pt idx="395">
                  <c:v>0.3201</c:v>
                </c:pt>
                <c:pt idx="396">
                  <c:v>0.3322</c:v>
                </c:pt>
                <c:pt idx="397">
                  <c:v>0.52249999999999996</c:v>
                </c:pt>
                <c:pt idx="398">
                  <c:v>0.82830000000000004</c:v>
                </c:pt>
                <c:pt idx="399">
                  <c:v>1.0296000000000001</c:v>
                </c:pt>
                <c:pt idx="400">
                  <c:v>1.1220000000000001</c:v>
                </c:pt>
                <c:pt idx="401">
                  <c:v>1.2155</c:v>
                </c:pt>
                <c:pt idx="402">
                  <c:v>1.2716000000000001</c:v>
                </c:pt>
                <c:pt idx="403">
                  <c:v>1.2749000000000001</c:v>
                </c:pt>
                <c:pt idx="404">
                  <c:v>1.2925000000000002</c:v>
                </c:pt>
                <c:pt idx="405">
                  <c:v>1.3717000000000001</c:v>
                </c:pt>
                <c:pt idx="406">
                  <c:v>1.4399</c:v>
                </c:pt>
                <c:pt idx="407">
                  <c:v>1.5136000000000001</c:v>
                </c:pt>
                <c:pt idx="408">
                  <c:v>1.5543000000000002</c:v>
                </c:pt>
                <c:pt idx="409">
                  <c:v>1.5587000000000002</c:v>
                </c:pt>
                <c:pt idx="410">
                  <c:v>1.6137000000000001</c:v>
                </c:pt>
                <c:pt idx="411">
                  <c:v>1.6423000000000003</c:v>
                </c:pt>
                <c:pt idx="412">
                  <c:v>1.7688000000000001</c:v>
                </c:pt>
                <c:pt idx="413">
                  <c:v>1.9481000000000002</c:v>
                </c:pt>
                <c:pt idx="414">
                  <c:v>2.0790000000000002</c:v>
                </c:pt>
                <c:pt idx="415">
                  <c:v>2.0042000000000004</c:v>
                </c:pt>
                <c:pt idx="416">
                  <c:v>2.0064000000000002</c:v>
                </c:pt>
                <c:pt idx="417">
                  <c:v>1.9503000000000001</c:v>
                </c:pt>
                <c:pt idx="418">
                  <c:v>1.8777000000000001</c:v>
                </c:pt>
                <c:pt idx="419">
                  <c:v>1.9294000000000002</c:v>
                </c:pt>
                <c:pt idx="420">
                  <c:v>1.9338000000000002</c:v>
                </c:pt>
                <c:pt idx="421">
                  <c:v>2.0251000000000001</c:v>
                </c:pt>
                <c:pt idx="422">
                  <c:v>2.1934</c:v>
                </c:pt>
                <c:pt idx="423">
                  <c:v>2.2099000000000002</c:v>
                </c:pt>
                <c:pt idx="424">
                  <c:v>2.0691000000000002</c:v>
                </c:pt>
                <c:pt idx="425">
                  <c:v>1.9173000000000002</c:v>
                </c:pt>
                <c:pt idx="426">
                  <c:v>1.7677</c:v>
                </c:pt>
                <c:pt idx="427">
                  <c:v>1.6115000000000002</c:v>
                </c:pt>
                <c:pt idx="428">
                  <c:v>1.5785000000000002</c:v>
                </c:pt>
                <c:pt idx="429">
                  <c:v>1.5752000000000002</c:v>
                </c:pt>
                <c:pt idx="430">
                  <c:v>1.5796000000000001</c:v>
                </c:pt>
                <c:pt idx="431">
                  <c:v>1.5862000000000001</c:v>
                </c:pt>
                <c:pt idx="432">
                  <c:v>1.5598000000000001</c:v>
                </c:pt>
                <c:pt idx="433">
                  <c:v>1.5301000000000002</c:v>
                </c:pt>
                <c:pt idx="434">
                  <c:v>1.5213000000000001</c:v>
                </c:pt>
                <c:pt idx="435">
                  <c:v>1.5169000000000001</c:v>
                </c:pt>
                <c:pt idx="436">
                  <c:v>1.5048000000000001</c:v>
                </c:pt>
                <c:pt idx="437">
                  <c:v>1.4949000000000001</c:v>
                </c:pt>
                <c:pt idx="438">
                  <c:v>1.4982000000000002</c:v>
                </c:pt>
                <c:pt idx="439">
                  <c:v>1.5367000000000002</c:v>
                </c:pt>
                <c:pt idx="440">
                  <c:v>1.5807000000000002</c:v>
                </c:pt>
                <c:pt idx="441">
                  <c:v>1.6038000000000001</c:v>
                </c:pt>
                <c:pt idx="442">
                  <c:v>1.6324000000000001</c:v>
                </c:pt>
                <c:pt idx="443">
                  <c:v>1.6555</c:v>
                </c:pt>
                <c:pt idx="444">
                  <c:v>1.6764000000000001</c:v>
                </c:pt>
                <c:pt idx="445">
                  <c:v>1.9569000000000001</c:v>
                </c:pt>
                <c:pt idx="446">
                  <c:v>1.9932000000000003</c:v>
                </c:pt>
                <c:pt idx="447">
                  <c:v>2.0328000000000004</c:v>
                </c:pt>
                <c:pt idx="448">
                  <c:v>2.0636000000000001</c:v>
                </c:pt>
                <c:pt idx="449">
                  <c:v>2.0933000000000002</c:v>
                </c:pt>
                <c:pt idx="450">
                  <c:v>2.1230000000000002</c:v>
                </c:pt>
                <c:pt idx="451">
                  <c:v>2.1472000000000002</c:v>
                </c:pt>
                <c:pt idx="452">
                  <c:v>2.1461000000000001</c:v>
                </c:pt>
                <c:pt idx="453">
                  <c:v>2.2121000000000004</c:v>
                </c:pt>
                <c:pt idx="454">
                  <c:v>2.2561000000000004</c:v>
                </c:pt>
                <c:pt idx="455">
                  <c:v>2.2682000000000002</c:v>
                </c:pt>
                <c:pt idx="456">
                  <c:v>2.3077999999999999</c:v>
                </c:pt>
                <c:pt idx="457">
                  <c:v>2.3650000000000002</c:v>
                </c:pt>
                <c:pt idx="458">
                  <c:v>2.4144999999999999</c:v>
                </c:pt>
                <c:pt idx="459">
                  <c:v>2.4486000000000003</c:v>
                </c:pt>
                <c:pt idx="460">
                  <c:v>2.5047000000000001</c:v>
                </c:pt>
                <c:pt idx="461">
                  <c:v>2.5905</c:v>
                </c:pt>
                <c:pt idx="462">
                  <c:v>2.6829000000000001</c:v>
                </c:pt>
                <c:pt idx="463">
                  <c:v>2.7665000000000002</c:v>
                </c:pt>
                <c:pt idx="464">
                  <c:v>2.8028000000000004</c:v>
                </c:pt>
                <c:pt idx="465">
                  <c:v>2.8743000000000003</c:v>
                </c:pt>
                <c:pt idx="466">
                  <c:v>2.9502000000000002</c:v>
                </c:pt>
                <c:pt idx="467">
                  <c:v>2.915</c:v>
                </c:pt>
                <c:pt idx="468">
                  <c:v>2.8600000000000003</c:v>
                </c:pt>
                <c:pt idx="469">
                  <c:v>2.8776000000000002</c:v>
                </c:pt>
                <c:pt idx="470">
                  <c:v>3.036</c:v>
                </c:pt>
                <c:pt idx="471">
                  <c:v>3.2252000000000001</c:v>
                </c:pt>
                <c:pt idx="472">
                  <c:v>3.2769000000000004</c:v>
                </c:pt>
                <c:pt idx="473">
                  <c:v>3.4122000000000003</c:v>
                </c:pt>
                <c:pt idx="474">
                  <c:v>3.4265000000000003</c:v>
                </c:pt>
                <c:pt idx="475">
                  <c:v>3.3637999999999999</c:v>
                </c:pt>
                <c:pt idx="476">
                  <c:v>3.2769000000000004</c:v>
                </c:pt>
                <c:pt idx="477">
                  <c:v>3.2042999999999999</c:v>
                </c:pt>
                <c:pt idx="478">
                  <c:v>3.2505000000000002</c:v>
                </c:pt>
                <c:pt idx="479">
                  <c:v>3.3264000000000005</c:v>
                </c:pt>
                <c:pt idx="480">
                  <c:v>3.3341000000000003</c:v>
                </c:pt>
                <c:pt idx="481">
                  <c:v>3.2967</c:v>
                </c:pt>
                <c:pt idx="482">
                  <c:v>3.2615000000000003</c:v>
                </c:pt>
                <c:pt idx="483">
                  <c:v>3.2450000000000006</c:v>
                </c:pt>
                <c:pt idx="484">
                  <c:v>3.2252000000000001</c:v>
                </c:pt>
                <c:pt idx="485">
                  <c:v>3.2086999999999999</c:v>
                </c:pt>
                <c:pt idx="486">
                  <c:v>3.1944000000000004</c:v>
                </c:pt>
                <c:pt idx="487">
                  <c:v>3.1284000000000001</c:v>
                </c:pt>
                <c:pt idx="488">
                  <c:v>3.3506</c:v>
                </c:pt>
                <c:pt idx="489">
                  <c:v>3.3231000000000002</c:v>
                </c:pt>
                <c:pt idx="490">
                  <c:v>3.2791000000000001</c:v>
                </c:pt>
                <c:pt idx="491">
                  <c:v>3.3066</c:v>
                </c:pt>
                <c:pt idx="492">
                  <c:v>3.3044000000000002</c:v>
                </c:pt>
                <c:pt idx="493">
                  <c:v>3.3000000000000003</c:v>
                </c:pt>
                <c:pt idx="494">
                  <c:v>3.3033000000000006</c:v>
                </c:pt>
                <c:pt idx="495">
                  <c:v>3.2318000000000002</c:v>
                </c:pt>
                <c:pt idx="496">
                  <c:v>3.2285000000000004</c:v>
                </c:pt>
                <c:pt idx="497">
                  <c:v>3.1889000000000003</c:v>
                </c:pt>
                <c:pt idx="498">
                  <c:v>3.2065000000000001</c:v>
                </c:pt>
                <c:pt idx="499">
                  <c:v>3.2362000000000006</c:v>
                </c:pt>
                <c:pt idx="500">
                  <c:v>3.2659000000000002</c:v>
                </c:pt>
                <c:pt idx="501">
                  <c:v>3.2593000000000005</c:v>
                </c:pt>
                <c:pt idx="502">
                  <c:v>3.2868000000000004</c:v>
                </c:pt>
                <c:pt idx="503">
                  <c:v>3.278</c:v>
                </c:pt>
                <c:pt idx="504">
                  <c:v>3.2978000000000005</c:v>
                </c:pt>
                <c:pt idx="505">
                  <c:v>3.2692000000000001</c:v>
                </c:pt>
                <c:pt idx="506">
                  <c:v>3.2373000000000003</c:v>
                </c:pt>
                <c:pt idx="507">
                  <c:v>3.2197000000000005</c:v>
                </c:pt>
                <c:pt idx="508">
                  <c:v>3.2483</c:v>
                </c:pt>
                <c:pt idx="509">
                  <c:v>3.2868000000000004</c:v>
                </c:pt>
                <c:pt idx="510">
                  <c:v>3.2846000000000006</c:v>
                </c:pt>
                <c:pt idx="511">
                  <c:v>3.2428000000000003</c:v>
                </c:pt>
                <c:pt idx="512">
                  <c:v>3.2208000000000001</c:v>
                </c:pt>
                <c:pt idx="513">
                  <c:v>3.2736000000000001</c:v>
                </c:pt>
                <c:pt idx="514">
                  <c:v>3.234</c:v>
                </c:pt>
                <c:pt idx="515">
                  <c:v>3.1977000000000002</c:v>
                </c:pt>
                <c:pt idx="516">
                  <c:v>3.1690999999999998</c:v>
                </c:pt>
                <c:pt idx="517">
                  <c:v>3.0921000000000003</c:v>
                </c:pt>
                <c:pt idx="518">
                  <c:v>3.0239000000000003</c:v>
                </c:pt>
                <c:pt idx="519">
                  <c:v>3.0052000000000003</c:v>
                </c:pt>
                <c:pt idx="520">
                  <c:v>3.0228000000000006</c:v>
                </c:pt>
                <c:pt idx="521">
                  <c:v>3.0943000000000005</c:v>
                </c:pt>
                <c:pt idx="522">
                  <c:v>3.1603000000000003</c:v>
                </c:pt>
                <c:pt idx="523">
                  <c:v>3.1669</c:v>
                </c:pt>
                <c:pt idx="524">
                  <c:v>3.1724000000000001</c:v>
                </c:pt>
                <c:pt idx="525">
                  <c:v>3.1867000000000001</c:v>
                </c:pt>
                <c:pt idx="526">
                  <c:v>3.0877000000000003</c:v>
                </c:pt>
                <c:pt idx="527">
                  <c:v>3.0701000000000001</c:v>
                </c:pt>
                <c:pt idx="528">
                  <c:v>3.2351000000000001</c:v>
                </c:pt>
                <c:pt idx="529">
                  <c:v>3.3121000000000005</c:v>
                </c:pt>
                <c:pt idx="530">
                  <c:v>3.3286000000000002</c:v>
                </c:pt>
                <c:pt idx="531">
                  <c:v>3.3407</c:v>
                </c:pt>
                <c:pt idx="532">
                  <c:v>3.3792000000000004</c:v>
                </c:pt>
                <c:pt idx="533">
                  <c:v>3.4243000000000001</c:v>
                </c:pt>
                <c:pt idx="534">
                  <c:v>3.4265000000000003</c:v>
                </c:pt>
                <c:pt idx="535">
                  <c:v>3.5013000000000001</c:v>
                </c:pt>
                <c:pt idx="536">
                  <c:v>3.4837000000000002</c:v>
                </c:pt>
                <c:pt idx="537">
                  <c:v>3.3979000000000004</c:v>
                </c:pt>
                <c:pt idx="538">
                  <c:v>3.3836000000000004</c:v>
                </c:pt>
                <c:pt idx="539">
                  <c:v>3.3649000000000004</c:v>
                </c:pt>
                <c:pt idx="540">
                  <c:v>3.4408000000000003</c:v>
                </c:pt>
                <c:pt idx="541">
                  <c:v>3.3209000000000004</c:v>
                </c:pt>
                <c:pt idx="542">
                  <c:v>3.3176000000000001</c:v>
                </c:pt>
                <c:pt idx="543">
                  <c:v>3.8885000000000005</c:v>
                </c:pt>
                <c:pt idx="544">
                  <c:v>4.0160999999999998</c:v>
                </c:pt>
                <c:pt idx="545">
                  <c:v>3.8148000000000004</c:v>
                </c:pt>
                <c:pt idx="546">
                  <c:v>3.7961000000000005</c:v>
                </c:pt>
                <c:pt idx="547">
                  <c:v>4.3285</c:v>
                </c:pt>
                <c:pt idx="548">
                  <c:v>4.2218</c:v>
                </c:pt>
                <c:pt idx="549">
                  <c:v>4.1085000000000003</c:v>
                </c:pt>
                <c:pt idx="550">
                  <c:v>4.0644999999999998</c:v>
                </c:pt>
                <c:pt idx="551">
                  <c:v>4.1272000000000002</c:v>
                </c:pt>
                <c:pt idx="552">
                  <c:v>4.0733000000000006</c:v>
                </c:pt>
                <c:pt idx="553">
                  <c:v>4.0238000000000005</c:v>
                </c:pt>
                <c:pt idx="554">
                  <c:v>4.0678000000000001</c:v>
                </c:pt>
                <c:pt idx="555">
                  <c:v>4.0183</c:v>
                </c:pt>
                <c:pt idx="556">
                  <c:v>4.07</c:v>
                </c:pt>
                <c:pt idx="557">
                  <c:v>4.3164000000000007</c:v>
                </c:pt>
                <c:pt idx="558">
                  <c:v>4.3758000000000008</c:v>
                </c:pt>
                <c:pt idx="559">
                  <c:v>4.2658000000000005</c:v>
                </c:pt>
                <c:pt idx="560">
                  <c:v>4.3329000000000004</c:v>
                </c:pt>
                <c:pt idx="561">
                  <c:v>4.3252000000000006</c:v>
                </c:pt>
                <c:pt idx="562">
                  <c:v>4.3559999999999999</c:v>
                </c:pt>
                <c:pt idx="563">
                  <c:v>4.2724000000000002</c:v>
                </c:pt>
                <c:pt idx="564">
                  <c:v>4.2944000000000004</c:v>
                </c:pt>
                <c:pt idx="565">
                  <c:v>4.2195999999999998</c:v>
                </c:pt>
                <c:pt idx="566">
                  <c:v>4.0468999999999999</c:v>
                </c:pt>
                <c:pt idx="567">
                  <c:v>3.9127000000000001</c:v>
                </c:pt>
                <c:pt idx="568">
                  <c:v>3.9380000000000006</c:v>
                </c:pt>
                <c:pt idx="569">
                  <c:v>4.0403000000000002</c:v>
                </c:pt>
                <c:pt idx="570">
                  <c:v>4.0491000000000001</c:v>
                </c:pt>
                <c:pt idx="571">
                  <c:v>3.9677000000000007</c:v>
                </c:pt>
                <c:pt idx="572">
                  <c:v>3.8764000000000003</c:v>
                </c:pt>
                <c:pt idx="573">
                  <c:v>3.9523000000000001</c:v>
                </c:pt>
                <c:pt idx="574">
                  <c:v>3.9358</c:v>
                </c:pt>
                <c:pt idx="575">
                  <c:v>3.9875000000000003</c:v>
                </c:pt>
                <c:pt idx="576">
                  <c:v>4.0029000000000003</c:v>
                </c:pt>
                <c:pt idx="577">
                  <c:v>3.9545000000000003</c:v>
                </c:pt>
                <c:pt idx="578">
                  <c:v>3.7389000000000001</c:v>
                </c:pt>
                <c:pt idx="579">
                  <c:v>3.8676000000000004</c:v>
                </c:pt>
                <c:pt idx="580">
                  <c:v>3.9864000000000006</c:v>
                </c:pt>
                <c:pt idx="581">
                  <c:v>3.9787000000000003</c:v>
                </c:pt>
                <c:pt idx="582">
                  <c:v>3.9512000000000005</c:v>
                </c:pt>
                <c:pt idx="583">
                  <c:v>4.0106000000000002</c:v>
                </c:pt>
                <c:pt idx="584">
                  <c:v>3.9831000000000003</c:v>
                </c:pt>
                <c:pt idx="585">
                  <c:v>4.0337000000000005</c:v>
                </c:pt>
                <c:pt idx="586">
                  <c:v>4.0722000000000005</c:v>
                </c:pt>
                <c:pt idx="587">
                  <c:v>4.0029000000000003</c:v>
                </c:pt>
                <c:pt idx="588">
                  <c:v>4.2394000000000007</c:v>
                </c:pt>
                <c:pt idx="589">
                  <c:v>4.1679000000000004</c:v>
                </c:pt>
                <c:pt idx="590">
                  <c:v>4.2064000000000004</c:v>
                </c:pt>
                <c:pt idx="591">
                  <c:v>4.1558000000000002</c:v>
                </c:pt>
                <c:pt idx="592">
                  <c:v>4.0205000000000002</c:v>
                </c:pt>
                <c:pt idx="593">
                  <c:v>4.2955000000000005</c:v>
                </c:pt>
                <c:pt idx="594">
                  <c:v>4.2504</c:v>
                </c:pt>
                <c:pt idx="595">
                  <c:v>3.9182000000000001</c:v>
                </c:pt>
                <c:pt idx="596">
                  <c:v>4.2383000000000006</c:v>
                </c:pt>
                <c:pt idx="597">
                  <c:v>4.1756000000000002</c:v>
                </c:pt>
                <c:pt idx="598">
                  <c:v>4.0556999999999999</c:v>
                </c:pt>
                <c:pt idx="599">
                  <c:v>3.9534000000000002</c:v>
                </c:pt>
                <c:pt idx="600">
                  <c:v>3.7862000000000005</c:v>
                </c:pt>
                <c:pt idx="601">
                  <c:v>3.7818000000000005</c:v>
                </c:pt>
                <c:pt idx="602">
                  <c:v>4.5936000000000003</c:v>
                </c:pt>
                <c:pt idx="603">
                  <c:v>4.5793000000000008</c:v>
                </c:pt>
                <c:pt idx="604">
                  <c:v>4.2636000000000003</c:v>
                </c:pt>
                <c:pt idx="605">
                  <c:v>4.1074000000000002</c:v>
                </c:pt>
                <c:pt idx="606">
                  <c:v>4.3538000000000006</c:v>
                </c:pt>
                <c:pt idx="607">
                  <c:v>4.0194000000000001</c:v>
                </c:pt>
                <c:pt idx="608">
                  <c:v>4.1711999999999998</c:v>
                </c:pt>
                <c:pt idx="609">
                  <c:v>4.2790000000000008</c:v>
                </c:pt>
                <c:pt idx="610">
                  <c:v>4.1052000000000008</c:v>
                </c:pt>
                <c:pt idx="611">
                  <c:v>3.9061000000000003</c:v>
                </c:pt>
                <c:pt idx="612">
                  <c:v>3.6784000000000003</c:v>
                </c:pt>
                <c:pt idx="613">
                  <c:v>3.5706000000000002</c:v>
                </c:pt>
                <c:pt idx="614">
                  <c:v>3.5838000000000001</c:v>
                </c:pt>
                <c:pt idx="615">
                  <c:v>3.6355000000000004</c:v>
                </c:pt>
                <c:pt idx="616">
                  <c:v>3.6597000000000004</c:v>
                </c:pt>
                <c:pt idx="617">
                  <c:v>3.6663000000000006</c:v>
                </c:pt>
                <c:pt idx="618">
                  <c:v>3.5596000000000005</c:v>
                </c:pt>
                <c:pt idx="619">
                  <c:v>3.6255999999999999</c:v>
                </c:pt>
                <c:pt idx="620">
                  <c:v>3.7268000000000003</c:v>
                </c:pt>
                <c:pt idx="621">
                  <c:v>3.7290000000000005</c:v>
                </c:pt>
                <c:pt idx="622">
                  <c:v>3.6729000000000003</c:v>
                </c:pt>
                <c:pt idx="623">
                  <c:v>3.6047000000000002</c:v>
                </c:pt>
                <c:pt idx="624">
                  <c:v>3.8566000000000003</c:v>
                </c:pt>
                <c:pt idx="625">
                  <c:v>3.6146000000000003</c:v>
                </c:pt>
                <c:pt idx="626">
                  <c:v>3.6234000000000002</c:v>
                </c:pt>
                <c:pt idx="627">
                  <c:v>3.6333000000000002</c:v>
                </c:pt>
                <c:pt idx="628">
                  <c:v>4.0986000000000002</c:v>
                </c:pt>
                <c:pt idx="629">
                  <c:v>3.6674000000000002</c:v>
                </c:pt>
                <c:pt idx="630">
                  <c:v>3.5266000000000002</c:v>
                </c:pt>
                <c:pt idx="631">
                  <c:v>3.8290999999999999</c:v>
                </c:pt>
                <c:pt idx="632">
                  <c:v>4.0117000000000003</c:v>
                </c:pt>
                <c:pt idx="633">
                  <c:v>3.8687</c:v>
                </c:pt>
                <c:pt idx="634">
                  <c:v>3.9468000000000005</c:v>
                </c:pt>
                <c:pt idx="635">
                  <c:v>3.7697000000000003</c:v>
                </c:pt>
                <c:pt idx="636">
                  <c:v>3.5310000000000001</c:v>
                </c:pt>
                <c:pt idx="637">
                  <c:v>3.4562000000000004</c:v>
                </c:pt>
                <c:pt idx="638">
                  <c:v>3.3341000000000003</c:v>
                </c:pt>
                <c:pt idx="639">
                  <c:v>3.3374000000000001</c:v>
                </c:pt>
                <c:pt idx="640">
                  <c:v>3.0184000000000006</c:v>
                </c:pt>
                <c:pt idx="641">
                  <c:v>3.3693000000000004</c:v>
                </c:pt>
                <c:pt idx="642">
                  <c:v>3.7554000000000003</c:v>
                </c:pt>
                <c:pt idx="643">
                  <c:v>3.9468000000000005</c:v>
                </c:pt>
                <c:pt idx="644">
                  <c:v>3.6729000000000003</c:v>
                </c:pt>
                <c:pt idx="645">
                  <c:v>3.5992000000000002</c:v>
                </c:pt>
                <c:pt idx="646">
                  <c:v>3.4012000000000002</c:v>
                </c:pt>
                <c:pt idx="647">
                  <c:v>2.7434000000000003</c:v>
                </c:pt>
                <c:pt idx="648">
                  <c:v>3.5508000000000006</c:v>
                </c:pt>
                <c:pt idx="649">
                  <c:v>3.2659000000000002</c:v>
                </c:pt>
                <c:pt idx="650">
                  <c:v>3.0503000000000005</c:v>
                </c:pt>
                <c:pt idx="651">
                  <c:v>2.9491000000000005</c:v>
                </c:pt>
                <c:pt idx="652">
                  <c:v>2.8028000000000004</c:v>
                </c:pt>
                <c:pt idx="653">
                  <c:v>2.6675</c:v>
                </c:pt>
                <c:pt idx="654">
                  <c:v>2.2715000000000001</c:v>
                </c:pt>
                <c:pt idx="655">
                  <c:v>1.9778000000000002</c:v>
                </c:pt>
                <c:pt idx="656">
                  <c:v>1.8183000000000002</c:v>
                </c:pt>
                <c:pt idx="657">
                  <c:v>1.7358000000000002</c:v>
                </c:pt>
                <c:pt idx="658">
                  <c:v>1.6555</c:v>
                </c:pt>
                <c:pt idx="659">
                  <c:v>1.5873000000000002</c:v>
                </c:pt>
                <c:pt idx="660">
                  <c:v>1.6258000000000001</c:v>
                </c:pt>
                <c:pt idx="661">
                  <c:v>1.6764000000000001</c:v>
                </c:pt>
                <c:pt idx="662">
                  <c:v>1.7006000000000001</c:v>
                </c:pt>
                <c:pt idx="663">
                  <c:v>1.7358000000000002</c:v>
                </c:pt>
                <c:pt idx="664">
                  <c:v>1.7611000000000001</c:v>
                </c:pt>
                <c:pt idx="665">
                  <c:v>1.6093000000000002</c:v>
                </c:pt>
                <c:pt idx="666">
                  <c:v>1.4795</c:v>
                </c:pt>
                <c:pt idx="667">
                  <c:v>1.4553</c:v>
                </c:pt>
                <c:pt idx="668">
                  <c:v>1.4531000000000001</c:v>
                </c:pt>
                <c:pt idx="669">
                  <c:v>1.4586000000000001</c:v>
                </c:pt>
                <c:pt idx="670">
                  <c:v>1.4520000000000002</c:v>
                </c:pt>
                <c:pt idx="671">
                  <c:v>1.3948</c:v>
                </c:pt>
                <c:pt idx="672">
                  <c:v>1.3695000000000002</c:v>
                </c:pt>
                <c:pt idx="673">
                  <c:v>1.2573000000000001</c:v>
                </c:pt>
                <c:pt idx="674">
                  <c:v>1.1407</c:v>
                </c:pt>
                <c:pt idx="675">
                  <c:v>1.1022000000000001</c:v>
                </c:pt>
                <c:pt idx="676">
                  <c:v>1.1583000000000001</c:v>
                </c:pt>
                <c:pt idx="677">
                  <c:v>1.1098999999999999</c:v>
                </c:pt>
                <c:pt idx="678">
                  <c:v>1.0769</c:v>
                </c:pt>
                <c:pt idx="679">
                  <c:v>0.97240000000000004</c:v>
                </c:pt>
                <c:pt idx="680">
                  <c:v>0.88330000000000009</c:v>
                </c:pt>
                <c:pt idx="681">
                  <c:v>0.95920000000000005</c:v>
                </c:pt>
                <c:pt idx="682">
                  <c:v>0.87780000000000014</c:v>
                </c:pt>
                <c:pt idx="683">
                  <c:v>0.84260000000000013</c:v>
                </c:pt>
                <c:pt idx="684">
                  <c:v>0.70180000000000009</c:v>
                </c:pt>
                <c:pt idx="685">
                  <c:v>0.71060000000000012</c:v>
                </c:pt>
                <c:pt idx="686">
                  <c:v>0.72160000000000013</c:v>
                </c:pt>
                <c:pt idx="687">
                  <c:v>0.71720000000000006</c:v>
                </c:pt>
                <c:pt idx="688">
                  <c:v>0.7370000000000001</c:v>
                </c:pt>
                <c:pt idx="689">
                  <c:v>0.62919999999999998</c:v>
                </c:pt>
                <c:pt idx="690">
                  <c:v>0.56540000000000001</c:v>
                </c:pt>
                <c:pt idx="691">
                  <c:v>0.65449999999999997</c:v>
                </c:pt>
                <c:pt idx="692">
                  <c:v>0.8580000000000001</c:v>
                </c:pt>
                <c:pt idx="693">
                  <c:v>0.78649999999999998</c:v>
                </c:pt>
                <c:pt idx="694">
                  <c:v>0.84480000000000011</c:v>
                </c:pt>
                <c:pt idx="695">
                  <c:v>0.81290000000000007</c:v>
                </c:pt>
                <c:pt idx="696">
                  <c:v>0.88770000000000016</c:v>
                </c:pt>
                <c:pt idx="697">
                  <c:v>0.93280000000000007</c:v>
                </c:pt>
                <c:pt idx="698">
                  <c:v>0.85360000000000014</c:v>
                </c:pt>
                <c:pt idx="699">
                  <c:v>0.99440000000000006</c:v>
                </c:pt>
                <c:pt idx="700">
                  <c:v>1.1066</c:v>
                </c:pt>
                <c:pt idx="701">
                  <c:v>1.3805000000000001</c:v>
                </c:pt>
                <c:pt idx="702">
                  <c:v>1.3398000000000001</c:v>
                </c:pt>
                <c:pt idx="703">
                  <c:v>1.3475000000000001</c:v>
                </c:pt>
                <c:pt idx="704">
                  <c:v>1.4178999999999999</c:v>
                </c:pt>
                <c:pt idx="705">
                  <c:v>1.5576000000000001</c:v>
                </c:pt>
                <c:pt idx="706">
                  <c:v>1.6126</c:v>
                </c:pt>
                <c:pt idx="707">
                  <c:v>1.7083000000000002</c:v>
                </c:pt>
                <c:pt idx="708">
                  <c:v>1.7259</c:v>
                </c:pt>
                <c:pt idx="709">
                  <c:v>1.6621000000000001</c:v>
                </c:pt>
                <c:pt idx="710">
                  <c:v>1.6676000000000002</c:v>
                </c:pt>
                <c:pt idx="711">
                  <c:v>1.7611000000000001</c:v>
                </c:pt>
                <c:pt idx="712">
                  <c:v>1.7358000000000002</c:v>
                </c:pt>
                <c:pt idx="713">
                  <c:v>1.6621000000000001</c:v>
                </c:pt>
                <c:pt idx="714">
                  <c:v>1.6049000000000002</c:v>
                </c:pt>
                <c:pt idx="715">
                  <c:v>1.6511</c:v>
                </c:pt>
                <c:pt idx="716">
                  <c:v>1.6863000000000001</c:v>
                </c:pt>
                <c:pt idx="717">
                  <c:v>1.6511</c:v>
                </c:pt>
                <c:pt idx="718">
                  <c:v>1.7248000000000001</c:v>
                </c:pt>
                <c:pt idx="719">
                  <c:v>1.7842000000000002</c:v>
                </c:pt>
                <c:pt idx="720">
                  <c:v>1.7633000000000001</c:v>
                </c:pt>
                <c:pt idx="721">
                  <c:v>1.7182000000000002</c:v>
                </c:pt>
                <c:pt idx="722">
                  <c:v>1.6819</c:v>
                </c:pt>
                <c:pt idx="723">
                  <c:v>1.7787000000000002</c:v>
                </c:pt>
                <c:pt idx="724">
                  <c:v>1.8425000000000002</c:v>
                </c:pt>
                <c:pt idx="725">
                  <c:v>1.8568</c:v>
                </c:pt>
                <c:pt idx="726">
                  <c:v>1.9591000000000001</c:v>
                </c:pt>
                <c:pt idx="727">
                  <c:v>1.9888000000000001</c:v>
                </c:pt>
                <c:pt idx="728">
                  <c:v>1.9789000000000001</c:v>
                </c:pt>
                <c:pt idx="729">
                  <c:v>1.9855</c:v>
                </c:pt>
                <c:pt idx="730">
                  <c:v>2.0317000000000003</c:v>
                </c:pt>
                <c:pt idx="731">
                  <c:v>2.0009000000000001</c:v>
                </c:pt>
                <c:pt idx="732">
                  <c:v>2.0988000000000002</c:v>
                </c:pt>
                <c:pt idx="733">
                  <c:v>2.2561000000000004</c:v>
                </c:pt>
                <c:pt idx="734">
                  <c:v>2.3287</c:v>
                </c:pt>
                <c:pt idx="735">
                  <c:v>2.2637999999999998</c:v>
                </c:pt>
                <c:pt idx="736">
                  <c:v>2.3309000000000006</c:v>
                </c:pt>
                <c:pt idx="737">
                  <c:v>2.4992000000000001</c:v>
                </c:pt>
                <c:pt idx="738">
                  <c:v>2.5399000000000003</c:v>
                </c:pt>
                <c:pt idx="739">
                  <c:v>2.5410000000000004</c:v>
                </c:pt>
                <c:pt idx="740">
                  <c:v>2.4519000000000002</c:v>
                </c:pt>
                <c:pt idx="741">
                  <c:v>2.508</c:v>
                </c:pt>
                <c:pt idx="742">
                  <c:v>2.5564</c:v>
                </c:pt>
                <c:pt idx="743">
                  <c:v>2.5916000000000001</c:v>
                </c:pt>
                <c:pt idx="744">
                  <c:v>2.6444000000000001</c:v>
                </c:pt>
                <c:pt idx="745">
                  <c:v>2.7038000000000002</c:v>
                </c:pt>
                <c:pt idx="746">
                  <c:v>2.7445000000000004</c:v>
                </c:pt>
                <c:pt idx="747">
                  <c:v>2.7544000000000004</c:v>
                </c:pt>
                <c:pt idx="748">
                  <c:v>2.7478000000000002</c:v>
                </c:pt>
                <c:pt idx="749">
                  <c:v>2.7544000000000004</c:v>
                </c:pt>
                <c:pt idx="750">
                  <c:v>2.8292000000000002</c:v>
                </c:pt>
                <c:pt idx="751">
                  <c:v>2.7984000000000004</c:v>
                </c:pt>
                <c:pt idx="752">
                  <c:v>2.8006000000000002</c:v>
                </c:pt>
                <c:pt idx="753">
                  <c:v>2.7852000000000001</c:v>
                </c:pt>
                <c:pt idx="754">
                  <c:v>2.8138000000000001</c:v>
                </c:pt>
                <c:pt idx="755">
                  <c:v>2.8325000000000005</c:v>
                </c:pt>
                <c:pt idx="756">
                  <c:v>2.8611000000000004</c:v>
                </c:pt>
                <c:pt idx="757">
                  <c:v>2.8435000000000001</c:v>
                </c:pt>
                <c:pt idx="758">
                  <c:v>2.8743000000000003</c:v>
                </c:pt>
                <c:pt idx="759">
                  <c:v>2.9568000000000003</c:v>
                </c:pt>
                <c:pt idx="760">
                  <c:v>2.9997000000000003</c:v>
                </c:pt>
              </c:numCache>
            </c:numRef>
          </c:xVal>
          <c:yVal>
            <c:numRef>
              <c:f>'Processed Ik'!$C$2:$C$2956</c:f>
              <c:numCache>
                <c:formatCode>General</c:formatCode>
                <c:ptCount val="2955"/>
                <c:pt idx="0">
                  <c:v>-2.7669999999999999</c:v>
                </c:pt>
                <c:pt idx="1">
                  <c:v>-2.8769999999999998</c:v>
                </c:pt>
                <c:pt idx="2">
                  <c:v>-2.9340000000000002</c:v>
                </c:pt>
                <c:pt idx="3">
                  <c:v>-2.9929999999999999</c:v>
                </c:pt>
                <c:pt idx="4">
                  <c:v>-3.052</c:v>
                </c:pt>
                <c:pt idx="5">
                  <c:v>-3.1379999999999999</c:v>
                </c:pt>
                <c:pt idx="6">
                  <c:v>-3.2410000000000001</c:v>
                </c:pt>
                <c:pt idx="7">
                  <c:v>-3.31</c:v>
                </c:pt>
                <c:pt idx="8">
                  <c:v>-3.3889999999999998</c:v>
                </c:pt>
                <c:pt idx="9">
                  <c:v>-3.488</c:v>
                </c:pt>
                <c:pt idx="10">
                  <c:v>-3.585</c:v>
                </c:pt>
                <c:pt idx="11">
                  <c:v>-3.6869999999999998</c:v>
                </c:pt>
                <c:pt idx="12">
                  <c:v>-3.782</c:v>
                </c:pt>
                <c:pt idx="13">
                  <c:v>-3.88</c:v>
                </c:pt>
                <c:pt idx="14">
                  <c:v>-3.9790000000000001</c:v>
                </c:pt>
                <c:pt idx="15">
                  <c:v>-4.0789999999999997</c:v>
                </c:pt>
                <c:pt idx="16">
                  <c:v>-4.18</c:v>
                </c:pt>
                <c:pt idx="17">
                  <c:v>-4.28</c:v>
                </c:pt>
                <c:pt idx="18">
                  <c:v>-4.3780000000000001</c:v>
                </c:pt>
                <c:pt idx="19">
                  <c:v>-4.4729999999999999</c:v>
                </c:pt>
                <c:pt idx="20">
                  <c:v>-4.5659999999999998</c:v>
                </c:pt>
                <c:pt idx="21">
                  <c:v>-4.657</c:v>
                </c:pt>
                <c:pt idx="22">
                  <c:v>-4.7480000000000002</c:v>
                </c:pt>
                <c:pt idx="23">
                  <c:v>-4.8360000000000003</c:v>
                </c:pt>
                <c:pt idx="24">
                  <c:v>-4.9219999999999997</c:v>
                </c:pt>
                <c:pt idx="25">
                  <c:v>-5.0039999999999996</c:v>
                </c:pt>
                <c:pt idx="26">
                  <c:v>-5.0730000000000004</c:v>
                </c:pt>
                <c:pt idx="27">
                  <c:v>-5.1319999999999997</c:v>
                </c:pt>
                <c:pt idx="28">
                  <c:v>-5.2</c:v>
                </c:pt>
                <c:pt idx="29">
                  <c:v>-5.2839999999999998</c:v>
                </c:pt>
                <c:pt idx="30">
                  <c:v>-5.3879999999999999</c:v>
                </c:pt>
                <c:pt idx="31">
                  <c:v>-5.452</c:v>
                </c:pt>
                <c:pt idx="32">
                  <c:v>-5.5149999999999997</c:v>
                </c:pt>
                <c:pt idx="33">
                  <c:v>-5.5789999999999997</c:v>
                </c:pt>
                <c:pt idx="34">
                  <c:v>-5.6440000000000001</c:v>
                </c:pt>
                <c:pt idx="35">
                  <c:v>-5.7110000000000003</c:v>
                </c:pt>
                <c:pt idx="36">
                  <c:v>-5.7750000000000004</c:v>
                </c:pt>
                <c:pt idx="37">
                  <c:v>-5.8390000000000004</c:v>
                </c:pt>
                <c:pt idx="38">
                  <c:v>-5.9029999999999996</c:v>
                </c:pt>
                <c:pt idx="39">
                  <c:v>-5.9669999999999996</c:v>
                </c:pt>
                <c:pt idx="40">
                  <c:v>-6.0289999999999999</c:v>
                </c:pt>
                <c:pt idx="41">
                  <c:v>-6.0919999999999996</c:v>
                </c:pt>
                <c:pt idx="42">
                  <c:v>-6.1520000000000001</c:v>
                </c:pt>
                <c:pt idx="43">
                  <c:v>-6.2110000000000003</c:v>
                </c:pt>
                <c:pt idx="44">
                  <c:v>-6.2640000000000002</c:v>
                </c:pt>
                <c:pt idx="45">
                  <c:v>-6.3170000000000002</c:v>
                </c:pt>
                <c:pt idx="46">
                  <c:v>-6.37</c:v>
                </c:pt>
                <c:pt idx="47">
                  <c:v>-6.4240000000000004</c:v>
                </c:pt>
                <c:pt idx="48">
                  <c:v>-6.4809999999999999</c:v>
                </c:pt>
                <c:pt idx="49">
                  <c:v>-6.5410000000000004</c:v>
                </c:pt>
                <c:pt idx="50">
                  <c:v>-6.6029999999999998</c:v>
                </c:pt>
                <c:pt idx="51">
                  <c:v>-6.6660000000000004</c:v>
                </c:pt>
                <c:pt idx="52">
                  <c:v>-6.73</c:v>
                </c:pt>
                <c:pt idx="53">
                  <c:v>-6.7930000000000001</c:v>
                </c:pt>
                <c:pt idx="54">
                  <c:v>-6.8559999999999999</c:v>
                </c:pt>
                <c:pt idx="55">
                  <c:v>-6.92</c:v>
                </c:pt>
                <c:pt idx="56">
                  <c:v>-6.9859999999999998</c:v>
                </c:pt>
                <c:pt idx="57">
                  <c:v>-7.0519999999999996</c:v>
                </c:pt>
                <c:pt idx="58">
                  <c:v>-7.12</c:v>
                </c:pt>
                <c:pt idx="59">
                  <c:v>-7.19</c:v>
                </c:pt>
                <c:pt idx="60">
                  <c:v>-7.26</c:v>
                </c:pt>
                <c:pt idx="61">
                  <c:v>-7.3310000000000004</c:v>
                </c:pt>
                <c:pt idx="62">
                  <c:v>-7.4029999999999996</c:v>
                </c:pt>
                <c:pt idx="63">
                  <c:v>-7.4779999999999998</c:v>
                </c:pt>
                <c:pt idx="64">
                  <c:v>-7.5519999999999996</c:v>
                </c:pt>
                <c:pt idx="65">
                  <c:v>-7.6280000000000001</c:v>
                </c:pt>
                <c:pt idx="66">
                  <c:v>-7.7030000000000003</c:v>
                </c:pt>
                <c:pt idx="67">
                  <c:v>-7.7779999999999996</c:v>
                </c:pt>
                <c:pt idx="68">
                  <c:v>-7.8520000000000003</c:v>
                </c:pt>
                <c:pt idx="69">
                  <c:v>-7.9260000000000002</c:v>
                </c:pt>
                <c:pt idx="70">
                  <c:v>-8</c:v>
                </c:pt>
                <c:pt idx="71">
                  <c:v>-8.0730000000000004</c:v>
                </c:pt>
                <c:pt idx="72">
                  <c:v>-8.1470000000000002</c:v>
                </c:pt>
                <c:pt idx="73">
                  <c:v>-8.2210000000000001</c:v>
                </c:pt>
                <c:pt idx="74">
                  <c:v>-8.2959999999999994</c:v>
                </c:pt>
                <c:pt idx="75">
                  <c:v>-8.3710000000000004</c:v>
                </c:pt>
                <c:pt idx="76">
                  <c:v>-8.4459999999999997</c:v>
                </c:pt>
                <c:pt idx="77">
                  <c:v>-8.5220000000000002</c:v>
                </c:pt>
                <c:pt idx="78">
                  <c:v>-8.5969999999999995</c:v>
                </c:pt>
                <c:pt idx="79">
                  <c:v>-8.673</c:v>
                </c:pt>
                <c:pt idx="80">
                  <c:v>-8.7490000000000006</c:v>
                </c:pt>
                <c:pt idx="81">
                  <c:v>-8.8249999999999993</c:v>
                </c:pt>
                <c:pt idx="82">
                  <c:v>-8.9030000000000005</c:v>
                </c:pt>
                <c:pt idx="83">
                  <c:v>-8.9819999999999993</c:v>
                </c:pt>
                <c:pt idx="84">
                  <c:v>-9.0619999999999994</c:v>
                </c:pt>
                <c:pt idx="85">
                  <c:v>-9.1430000000000007</c:v>
                </c:pt>
                <c:pt idx="86">
                  <c:v>-9.2260000000000009</c:v>
                </c:pt>
                <c:pt idx="87">
                  <c:v>-9.31</c:v>
                </c:pt>
                <c:pt idx="88">
                  <c:v>-9.3949999999999996</c:v>
                </c:pt>
                <c:pt idx="89">
                  <c:v>-9.4789999999999992</c:v>
                </c:pt>
                <c:pt idx="90">
                  <c:v>-9.5609999999999999</c:v>
                </c:pt>
                <c:pt idx="91">
                  <c:v>-9.6359999999999992</c:v>
                </c:pt>
                <c:pt idx="92">
                  <c:v>-9.7089999999999996</c:v>
                </c:pt>
                <c:pt idx="93">
                  <c:v>-9.7780000000000005</c:v>
                </c:pt>
                <c:pt idx="94">
                  <c:v>-9.8439999999999994</c:v>
                </c:pt>
                <c:pt idx="95">
                  <c:v>-9.9079999999999995</c:v>
                </c:pt>
                <c:pt idx="96">
                  <c:v>-9.9700000000000006</c:v>
                </c:pt>
                <c:pt idx="97">
                  <c:v>-10.025</c:v>
                </c:pt>
                <c:pt idx="98">
                  <c:v>-10.1</c:v>
                </c:pt>
                <c:pt idx="99">
                  <c:v>-10.173</c:v>
                </c:pt>
                <c:pt idx="100">
                  <c:v>-10.244999999999999</c:v>
                </c:pt>
                <c:pt idx="101">
                  <c:v>-10.311999999999999</c:v>
                </c:pt>
                <c:pt idx="102">
                  <c:v>-10.375999999999999</c:v>
                </c:pt>
                <c:pt idx="103">
                  <c:v>-10.435</c:v>
                </c:pt>
                <c:pt idx="104">
                  <c:v>-10.492000000000001</c:v>
                </c:pt>
                <c:pt idx="105">
                  <c:v>-10.552</c:v>
                </c:pt>
                <c:pt idx="106">
                  <c:v>-10.613</c:v>
                </c:pt>
                <c:pt idx="107">
                  <c:v>-10.675000000000001</c:v>
                </c:pt>
                <c:pt idx="108">
                  <c:v>-10.736000000000001</c:v>
                </c:pt>
                <c:pt idx="109">
                  <c:v>-10.794</c:v>
                </c:pt>
                <c:pt idx="110">
                  <c:v>-10.85</c:v>
                </c:pt>
                <c:pt idx="111">
                  <c:v>-10.906000000000001</c:v>
                </c:pt>
                <c:pt idx="112">
                  <c:v>-10.965999999999999</c:v>
                </c:pt>
                <c:pt idx="113">
                  <c:v>-11.029</c:v>
                </c:pt>
                <c:pt idx="114">
                  <c:v>-11.092000000000001</c:v>
                </c:pt>
                <c:pt idx="115">
                  <c:v>-11.157</c:v>
                </c:pt>
                <c:pt idx="116">
                  <c:v>-11.222</c:v>
                </c:pt>
                <c:pt idx="117">
                  <c:v>-11.286</c:v>
                </c:pt>
                <c:pt idx="118">
                  <c:v>-11.349</c:v>
                </c:pt>
                <c:pt idx="119">
                  <c:v>-11.411</c:v>
                </c:pt>
                <c:pt idx="120">
                  <c:v>-11.474</c:v>
                </c:pt>
                <c:pt idx="121">
                  <c:v>-11.536</c:v>
                </c:pt>
                <c:pt idx="122">
                  <c:v>-11.595000000000001</c:v>
                </c:pt>
                <c:pt idx="123">
                  <c:v>-11.653</c:v>
                </c:pt>
                <c:pt idx="124">
                  <c:v>-11.709</c:v>
                </c:pt>
                <c:pt idx="125">
                  <c:v>-11.762</c:v>
                </c:pt>
                <c:pt idx="126">
                  <c:v>-11.813000000000001</c:v>
                </c:pt>
                <c:pt idx="127">
                  <c:v>-11.862</c:v>
                </c:pt>
                <c:pt idx="128">
                  <c:v>-11.911</c:v>
                </c:pt>
                <c:pt idx="129">
                  <c:v>-11.961</c:v>
                </c:pt>
                <c:pt idx="130">
                  <c:v>-12.026999999999999</c:v>
                </c:pt>
                <c:pt idx="131">
                  <c:v>-12.079000000000001</c:v>
                </c:pt>
                <c:pt idx="132">
                  <c:v>-12.138999999999999</c:v>
                </c:pt>
                <c:pt idx="133">
                  <c:v>-12.208</c:v>
                </c:pt>
                <c:pt idx="134">
                  <c:v>-12.279</c:v>
                </c:pt>
                <c:pt idx="135">
                  <c:v>-12.351000000000001</c:v>
                </c:pt>
                <c:pt idx="136">
                  <c:v>-12.4</c:v>
                </c:pt>
                <c:pt idx="137">
                  <c:v>-12.451000000000001</c:v>
                </c:pt>
                <c:pt idx="138">
                  <c:v>-12.5</c:v>
                </c:pt>
                <c:pt idx="139">
                  <c:v>-12.564</c:v>
                </c:pt>
                <c:pt idx="140">
                  <c:v>-12.63</c:v>
                </c:pt>
                <c:pt idx="141">
                  <c:v>-12.685</c:v>
                </c:pt>
                <c:pt idx="142">
                  <c:v>-12.743</c:v>
                </c:pt>
                <c:pt idx="143">
                  <c:v>-12.805999999999999</c:v>
                </c:pt>
                <c:pt idx="144">
                  <c:v>-12.872</c:v>
                </c:pt>
                <c:pt idx="145">
                  <c:v>-12.941000000000001</c:v>
                </c:pt>
                <c:pt idx="146">
                  <c:v>-13.013999999999999</c:v>
                </c:pt>
                <c:pt idx="147">
                  <c:v>-13.065</c:v>
                </c:pt>
                <c:pt idx="148">
                  <c:v>-13.118</c:v>
                </c:pt>
                <c:pt idx="149">
                  <c:v>-13.189</c:v>
                </c:pt>
                <c:pt idx="150">
                  <c:v>-13.254</c:v>
                </c:pt>
                <c:pt idx="151">
                  <c:v>-13.311</c:v>
                </c:pt>
                <c:pt idx="152">
                  <c:v>-13.365</c:v>
                </c:pt>
                <c:pt idx="153">
                  <c:v>-13.427</c:v>
                </c:pt>
                <c:pt idx="154">
                  <c:v>-13.478</c:v>
                </c:pt>
                <c:pt idx="155">
                  <c:v>-13.553000000000001</c:v>
                </c:pt>
                <c:pt idx="156">
                  <c:v>-13.624000000000001</c:v>
                </c:pt>
                <c:pt idx="157">
                  <c:v>-13.691000000000001</c:v>
                </c:pt>
                <c:pt idx="158">
                  <c:v>-13.759</c:v>
                </c:pt>
                <c:pt idx="159">
                  <c:v>-13.824</c:v>
                </c:pt>
                <c:pt idx="160">
                  <c:v>-13.888999999999999</c:v>
                </c:pt>
                <c:pt idx="161">
                  <c:v>-13.955</c:v>
                </c:pt>
                <c:pt idx="162">
                  <c:v>-14.021000000000001</c:v>
                </c:pt>
                <c:pt idx="163">
                  <c:v>-14.087999999999999</c:v>
                </c:pt>
                <c:pt idx="164">
                  <c:v>-14.156000000000001</c:v>
                </c:pt>
                <c:pt idx="165">
                  <c:v>-14.226000000000001</c:v>
                </c:pt>
                <c:pt idx="166">
                  <c:v>-14.295</c:v>
                </c:pt>
                <c:pt idx="167">
                  <c:v>-14.367000000000001</c:v>
                </c:pt>
                <c:pt idx="168">
                  <c:v>-14.417999999999999</c:v>
                </c:pt>
                <c:pt idx="169">
                  <c:v>-14.468</c:v>
                </c:pt>
                <c:pt idx="170">
                  <c:v>-14.519</c:v>
                </c:pt>
                <c:pt idx="171">
                  <c:v>-14.57</c:v>
                </c:pt>
                <c:pt idx="172">
                  <c:v>-14.624000000000001</c:v>
                </c:pt>
                <c:pt idx="173">
                  <c:v>-14.679</c:v>
                </c:pt>
                <c:pt idx="174">
                  <c:v>-14.734999999999999</c:v>
                </c:pt>
                <c:pt idx="175">
                  <c:v>-14.791</c:v>
                </c:pt>
                <c:pt idx="176">
                  <c:v>-14.847</c:v>
                </c:pt>
                <c:pt idx="177">
                  <c:v>-14.9</c:v>
                </c:pt>
                <c:pt idx="178">
                  <c:v>-14.951000000000001</c:v>
                </c:pt>
                <c:pt idx="179">
                  <c:v>-15.021000000000001</c:v>
                </c:pt>
                <c:pt idx="180">
                  <c:v>-15.083</c:v>
                </c:pt>
                <c:pt idx="181">
                  <c:v>-15.141999999999999</c:v>
                </c:pt>
                <c:pt idx="182">
                  <c:v>-15.2</c:v>
                </c:pt>
                <c:pt idx="183">
                  <c:v>-15.263</c:v>
                </c:pt>
                <c:pt idx="184">
                  <c:v>-15.326000000000001</c:v>
                </c:pt>
                <c:pt idx="185">
                  <c:v>-15.388999999999999</c:v>
                </c:pt>
                <c:pt idx="186">
                  <c:v>-15.444000000000001</c:v>
                </c:pt>
                <c:pt idx="187">
                  <c:v>-15.494</c:v>
                </c:pt>
                <c:pt idx="188">
                  <c:v>-15.545</c:v>
                </c:pt>
                <c:pt idx="189">
                  <c:v>-15.608000000000001</c:v>
                </c:pt>
                <c:pt idx="190">
                  <c:v>-15.670999999999999</c:v>
                </c:pt>
                <c:pt idx="191">
                  <c:v>-15.728</c:v>
                </c:pt>
                <c:pt idx="192">
                  <c:v>-15.782</c:v>
                </c:pt>
                <c:pt idx="193">
                  <c:v>-15.837</c:v>
                </c:pt>
                <c:pt idx="194">
                  <c:v>-15.893000000000001</c:v>
                </c:pt>
                <c:pt idx="195">
                  <c:v>-15.951000000000001</c:v>
                </c:pt>
                <c:pt idx="196">
                  <c:v>-16.004999999999999</c:v>
                </c:pt>
                <c:pt idx="197">
                  <c:v>-16.056000000000001</c:v>
                </c:pt>
                <c:pt idx="198">
                  <c:v>-16.106999999999999</c:v>
                </c:pt>
                <c:pt idx="199">
                  <c:v>-16.157</c:v>
                </c:pt>
                <c:pt idx="200">
                  <c:v>-16.218</c:v>
                </c:pt>
                <c:pt idx="201">
                  <c:v>-16.276</c:v>
                </c:pt>
                <c:pt idx="202">
                  <c:v>-16.335000000000001</c:v>
                </c:pt>
                <c:pt idx="203">
                  <c:v>-16.393999999999998</c:v>
                </c:pt>
                <c:pt idx="204">
                  <c:v>-16.454999999999998</c:v>
                </c:pt>
                <c:pt idx="205">
                  <c:v>-16.515000000000001</c:v>
                </c:pt>
                <c:pt idx="206">
                  <c:v>-16.574999999999999</c:v>
                </c:pt>
                <c:pt idx="207">
                  <c:v>-16.635999999999999</c:v>
                </c:pt>
                <c:pt idx="208">
                  <c:v>-16.693000000000001</c:v>
                </c:pt>
                <c:pt idx="209">
                  <c:v>-16.753</c:v>
                </c:pt>
                <c:pt idx="210">
                  <c:v>-16.811</c:v>
                </c:pt>
                <c:pt idx="211">
                  <c:v>-16.870999999999999</c:v>
                </c:pt>
                <c:pt idx="212">
                  <c:v>-16.928000000000001</c:v>
                </c:pt>
                <c:pt idx="213">
                  <c:v>-16.986999999999998</c:v>
                </c:pt>
                <c:pt idx="214">
                  <c:v>-17.047999999999998</c:v>
                </c:pt>
                <c:pt idx="215">
                  <c:v>-17.108000000000001</c:v>
                </c:pt>
                <c:pt idx="216">
                  <c:v>-17.161999999999999</c:v>
                </c:pt>
                <c:pt idx="217">
                  <c:v>-17.218</c:v>
                </c:pt>
                <c:pt idx="218">
                  <c:v>-17.271999999999998</c:v>
                </c:pt>
                <c:pt idx="219">
                  <c:v>-17.327000000000002</c:v>
                </c:pt>
                <c:pt idx="220">
                  <c:v>-17.385000000000002</c:v>
                </c:pt>
                <c:pt idx="221">
                  <c:v>-17.440999999999999</c:v>
                </c:pt>
                <c:pt idx="222">
                  <c:v>-17.495999999999999</c:v>
                </c:pt>
                <c:pt idx="223">
                  <c:v>-17.550999999999998</c:v>
                </c:pt>
                <c:pt idx="224">
                  <c:v>-17.603000000000002</c:v>
                </c:pt>
                <c:pt idx="225">
                  <c:v>-17.655000000000001</c:v>
                </c:pt>
                <c:pt idx="226">
                  <c:v>-17.706</c:v>
                </c:pt>
                <c:pt idx="227">
                  <c:v>-17.757999999999999</c:v>
                </c:pt>
                <c:pt idx="228">
                  <c:v>-17.809000000000001</c:v>
                </c:pt>
                <c:pt idx="229">
                  <c:v>-17.86</c:v>
                </c:pt>
                <c:pt idx="230">
                  <c:v>-17.911000000000001</c:v>
                </c:pt>
                <c:pt idx="231">
                  <c:v>-17.972000000000001</c:v>
                </c:pt>
                <c:pt idx="232">
                  <c:v>-18.021000000000001</c:v>
                </c:pt>
                <c:pt idx="233">
                  <c:v>-18.084</c:v>
                </c:pt>
                <c:pt idx="234">
                  <c:v>-18.135000000000002</c:v>
                </c:pt>
                <c:pt idx="235">
                  <c:v>-18.186</c:v>
                </c:pt>
                <c:pt idx="236">
                  <c:v>-18.239000000000001</c:v>
                </c:pt>
                <c:pt idx="237">
                  <c:v>-18.292000000000002</c:v>
                </c:pt>
                <c:pt idx="238">
                  <c:v>-18.344999999999999</c:v>
                </c:pt>
                <c:pt idx="239">
                  <c:v>-18.399999999999999</c:v>
                </c:pt>
                <c:pt idx="240">
                  <c:v>-18.454999999999998</c:v>
                </c:pt>
                <c:pt idx="241">
                  <c:v>-18.509</c:v>
                </c:pt>
                <c:pt idx="242">
                  <c:v>-18.562000000000001</c:v>
                </c:pt>
                <c:pt idx="243">
                  <c:v>-18.614000000000001</c:v>
                </c:pt>
                <c:pt idx="244">
                  <c:v>-18.667000000000002</c:v>
                </c:pt>
                <c:pt idx="245">
                  <c:v>-18.719000000000001</c:v>
                </c:pt>
                <c:pt idx="246">
                  <c:v>-18.771999999999998</c:v>
                </c:pt>
                <c:pt idx="247">
                  <c:v>-18.826000000000001</c:v>
                </c:pt>
                <c:pt idx="248">
                  <c:v>-18.88</c:v>
                </c:pt>
                <c:pt idx="249">
                  <c:v>-18.934999999999999</c:v>
                </c:pt>
                <c:pt idx="250">
                  <c:v>-18.989999999999998</c:v>
                </c:pt>
                <c:pt idx="251">
                  <c:v>-19.047000000000001</c:v>
                </c:pt>
                <c:pt idx="252">
                  <c:v>-19.103999999999999</c:v>
                </c:pt>
                <c:pt idx="253">
                  <c:v>-19.158999999999999</c:v>
                </c:pt>
                <c:pt idx="254">
                  <c:v>-19.213999999999999</c:v>
                </c:pt>
                <c:pt idx="255">
                  <c:v>-19.268999999999998</c:v>
                </c:pt>
                <c:pt idx="256">
                  <c:v>-19.323</c:v>
                </c:pt>
                <c:pt idx="257">
                  <c:v>-19.376999999999999</c:v>
                </c:pt>
                <c:pt idx="258">
                  <c:v>-19.434000000000001</c:v>
                </c:pt>
                <c:pt idx="259">
                  <c:v>-19.491</c:v>
                </c:pt>
                <c:pt idx="260">
                  <c:v>-19.55</c:v>
                </c:pt>
                <c:pt idx="261">
                  <c:v>-19.611000000000001</c:v>
                </c:pt>
                <c:pt idx="262">
                  <c:v>-19.670000000000002</c:v>
                </c:pt>
                <c:pt idx="263">
                  <c:v>-19.725999999999999</c:v>
                </c:pt>
                <c:pt idx="264">
                  <c:v>-19.783000000000001</c:v>
                </c:pt>
                <c:pt idx="265">
                  <c:v>-19.841999999999999</c:v>
                </c:pt>
                <c:pt idx="266">
                  <c:v>-19.899999999999999</c:v>
                </c:pt>
                <c:pt idx="267">
                  <c:v>-19.963999999999999</c:v>
                </c:pt>
                <c:pt idx="268">
                  <c:v>-20.018999999999998</c:v>
                </c:pt>
                <c:pt idx="269">
                  <c:v>-20.077999999999999</c:v>
                </c:pt>
                <c:pt idx="270">
                  <c:v>-20.138000000000002</c:v>
                </c:pt>
                <c:pt idx="271">
                  <c:v>-20.199000000000002</c:v>
                </c:pt>
                <c:pt idx="272">
                  <c:v>-20.259</c:v>
                </c:pt>
                <c:pt idx="273">
                  <c:v>-20.32</c:v>
                </c:pt>
                <c:pt idx="274">
                  <c:v>-20.378</c:v>
                </c:pt>
                <c:pt idx="275">
                  <c:v>-20.436</c:v>
                </c:pt>
                <c:pt idx="276">
                  <c:v>-20.497</c:v>
                </c:pt>
                <c:pt idx="277">
                  <c:v>-20.556999999999999</c:v>
                </c:pt>
                <c:pt idx="278">
                  <c:v>-20.617000000000001</c:v>
                </c:pt>
                <c:pt idx="279">
                  <c:v>-20.675000000000001</c:v>
                </c:pt>
                <c:pt idx="280">
                  <c:v>-20.733000000000001</c:v>
                </c:pt>
                <c:pt idx="281">
                  <c:v>-20.79</c:v>
                </c:pt>
                <c:pt idx="282">
                  <c:v>-20.847000000000001</c:v>
                </c:pt>
                <c:pt idx="283">
                  <c:v>-20.902999999999999</c:v>
                </c:pt>
                <c:pt idx="284">
                  <c:v>-20.956</c:v>
                </c:pt>
                <c:pt idx="285">
                  <c:v>-21.006</c:v>
                </c:pt>
                <c:pt idx="286">
                  <c:v>-21.071999999999999</c:v>
                </c:pt>
                <c:pt idx="287">
                  <c:v>-21.122</c:v>
                </c:pt>
                <c:pt idx="288">
                  <c:v>-21.172999999999998</c:v>
                </c:pt>
                <c:pt idx="289">
                  <c:v>-21.24</c:v>
                </c:pt>
                <c:pt idx="290">
                  <c:v>-21.305</c:v>
                </c:pt>
                <c:pt idx="291">
                  <c:v>-21.369</c:v>
                </c:pt>
                <c:pt idx="292">
                  <c:v>-21.433</c:v>
                </c:pt>
                <c:pt idx="293">
                  <c:v>-21.484000000000002</c:v>
                </c:pt>
                <c:pt idx="294">
                  <c:v>-21.535</c:v>
                </c:pt>
                <c:pt idx="295">
                  <c:v>-21.600999999999999</c:v>
                </c:pt>
                <c:pt idx="296">
                  <c:v>-21.664000000000001</c:v>
                </c:pt>
                <c:pt idx="297">
                  <c:v>-21.727</c:v>
                </c:pt>
                <c:pt idx="298">
                  <c:v>-21.79</c:v>
                </c:pt>
                <c:pt idx="299">
                  <c:v>-21.853999999999999</c:v>
                </c:pt>
                <c:pt idx="300">
                  <c:v>-21.92</c:v>
                </c:pt>
                <c:pt idx="301">
                  <c:v>-21.984000000000002</c:v>
                </c:pt>
                <c:pt idx="302">
                  <c:v>-22.044</c:v>
                </c:pt>
                <c:pt idx="303">
                  <c:v>-22.108000000000001</c:v>
                </c:pt>
                <c:pt idx="304">
                  <c:v>-22.172000000000001</c:v>
                </c:pt>
                <c:pt idx="305">
                  <c:v>-22.233000000000001</c:v>
                </c:pt>
                <c:pt idx="306">
                  <c:v>-22.294</c:v>
                </c:pt>
                <c:pt idx="307">
                  <c:v>-22.355</c:v>
                </c:pt>
                <c:pt idx="308">
                  <c:v>-22.419</c:v>
                </c:pt>
                <c:pt idx="309">
                  <c:v>-22.48</c:v>
                </c:pt>
                <c:pt idx="310">
                  <c:v>-22.539000000000001</c:v>
                </c:pt>
                <c:pt idx="311">
                  <c:v>-22.594999999999999</c:v>
                </c:pt>
                <c:pt idx="312">
                  <c:v>-22.652000000000001</c:v>
                </c:pt>
                <c:pt idx="313">
                  <c:v>-22.710999999999999</c:v>
                </c:pt>
                <c:pt idx="314">
                  <c:v>-22.768999999999998</c:v>
                </c:pt>
                <c:pt idx="315">
                  <c:v>-22.827000000000002</c:v>
                </c:pt>
                <c:pt idx="316">
                  <c:v>-22.887</c:v>
                </c:pt>
                <c:pt idx="317">
                  <c:v>-22.943000000000001</c:v>
                </c:pt>
                <c:pt idx="318">
                  <c:v>-23.001999999999999</c:v>
                </c:pt>
                <c:pt idx="319">
                  <c:v>-23.061</c:v>
                </c:pt>
                <c:pt idx="320">
                  <c:v>-23.120999999999999</c:v>
                </c:pt>
                <c:pt idx="321">
                  <c:v>-23.184000000000001</c:v>
                </c:pt>
                <c:pt idx="322">
                  <c:v>-23.247</c:v>
                </c:pt>
                <c:pt idx="323">
                  <c:v>-23.311</c:v>
                </c:pt>
                <c:pt idx="324">
                  <c:v>-23.375</c:v>
                </c:pt>
                <c:pt idx="325">
                  <c:v>-23.437000000000001</c:v>
                </c:pt>
                <c:pt idx="326">
                  <c:v>-23.498000000000001</c:v>
                </c:pt>
                <c:pt idx="327">
                  <c:v>-23.559000000000001</c:v>
                </c:pt>
                <c:pt idx="328">
                  <c:v>-23.62</c:v>
                </c:pt>
                <c:pt idx="329">
                  <c:v>-23.681000000000001</c:v>
                </c:pt>
                <c:pt idx="330">
                  <c:v>-23.742999999999999</c:v>
                </c:pt>
                <c:pt idx="331">
                  <c:v>-23.803999999999998</c:v>
                </c:pt>
                <c:pt idx="332">
                  <c:v>-23.866</c:v>
                </c:pt>
                <c:pt idx="333">
                  <c:v>-23.928000000000001</c:v>
                </c:pt>
                <c:pt idx="334">
                  <c:v>-23.991</c:v>
                </c:pt>
                <c:pt idx="335">
                  <c:v>-24.055</c:v>
                </c:pt>
                <c:pt idx="336">
                  <c:v>-24.120999999999999</c:v>
                </c:pt>
                <c:pt idx="337">
                  <c:v>-24.170999999999999</c:v>
                </c:pt>
                <c:pt idx="338">
                  <c:v>-24.221</c:v>
                </c:pt>
                <c:pt idx="339">
                  <c:v>-24.288</c:v>
                </c:pt>
                <c:pt idx="340">
                  <c:v>-24.353999999999999</c:v>
                </c:pt>
                <c:pt idx="341">
                  <c:v>-24.419</c:v>
                </c:pt>
                <c:pt idx="342">
                  <c:v>-24.484000000000002</c:v>
                </c:pt>
                <c:pt idx="343">
                  <c:v>-24.548999999999999</c:v>
                </c:pt>
                <c:pt idx="344">
                  <c:v>-24.613</c:v>
                </c:pt>
                <c:pt idx="345">
                  <c:v>-24.678000000000001</c:v>
                </c:pt>
                <c:pt idx="346">
                  <c:v>-24.741</c:v>
                </c:pt>
                <c:pt idx="347">
                  <c:v>-24.806000000000001</c:v>
                </c:pt>
                <c:pt idx="348">
                  <c:v>-24.856999999999999</c:v>
                </c:pt>
                <c:pt idx="349">
                  <c:v>-24.922999999999998</c:v>
                </c:pt>
                <c:pt idx="350">
                  <c:v>-24.988</c:v>
                </c:pt>
                <c:pt idx="351">
                  <c:v>-25.048999999999999</c:v>
                </c:pt>
                <c:pt idx="352">
                  <c:v>-25.1</c:v>
                </c:pt>
                <c:pt idx="353">
                  <c:v>-25.152999999999999</c:v>
                </c:pt>
                <c:pt idx="354">
                  <c:v>-25.212</c:v>
                </c:pt>
                <c:pt idx="355">
                  <c:v>-25.268999999999998</c:v>
                </c:pt>
                <c:pt idx="356">
                  <c:v>-25.321999999999999</c:v>
                </c:pt>
                <c:pt idx="357">
                  <c:v>-25.378</c:v>
                </c:pt>
                <c:pt idx="358">
                  <c:v>-25.433</c:v>
                </c:pt>
                <c:pt idx="359">
                  <c:v>-25.491</c:v>
                </c:pt>
                <c:pt idx="360">
                  <c:v>-25.552</c:v>
                </c:pt>
                <c:pt idx="361">
                  <c:v>-25.611999999999998</c:v>
                </c:pt>
                <c:pt idx="362">
                  <c:v>-25.672000000000001</c:v>
                </c:pt>
                <c:pt idx="363">
                  <c:v>-25.73</c:v>
                </c:pt>
                <c:pt idx="364">
                  <c:v>-25.786000000000001</c:v>
                </c:pt>
                <c:pt idx="365">
                  <c:v>-25.838999999999999</c:v>
                </c:pt>
                <c:pt idx="366">
                  <c:v>-25.891999999999999</c:v>
                </c:pt>
                <c:pt idx="367">
                  <c:v>-25.942</c:v>
                </c:pt>
                <c:pt idx="368">
                  <c:v>-25.992999999999999</c:v>
                </c:pt>
                <c:pt idx="369">
                  <c:v>-26.048999999999999</c:v>
                </c:pt>
                <c:pt idx="370">
                  <c:v>-26.103999999999999</c:v>
                </c:pt>
                <c:pt idx="371">
                  <c:v>-26.161000000000001</c:v>
                </c:pt>
                <c:pt idx="372">
                  <c:v>-26.216000000000001</c:v>
                </c:pt>
                <c:pt idx="373">
                  <c:v>-26.274999999999999</c:v>
                </c:pt>
                <c:pt idx="374">
                  <c:v>-26.329000000000001</c:v>
                </c:pt>
                <c:pt idx="375">
                  <c:v>-26.387</c:v>
                </c:pt>
                <c:pt idx="376">
                  <c:v>-26.445</c:v>
                </c:pt>
                <c:pt idx="377">
                  <c:v>-26.504999999999999</c:v>
                </c:pt>
                <c:pt idx="378">
                  <c:v>-26.556000000000001</c:v>
                </c:pt>
                <c:pt idx="379">
                  <c:v>-26.614999999999998</c:v>
                </c:pt>
                <c:pt idx="380">
                  <c:v>-26.669</c:v>
                </c:pt>
                <c:pt idx="381">
                  <c:v>-26.72</c:v>
                </c:pt>
                <c:pt idx="382">
                  <c:v>-26.78</c:v>
                </c:pt>
                <c:pt idx="383">
                  <c:v>-26.837</c:v>
                </c:pt>
                <c:pt idx="384">
                  <c:v>-26.891999999999999</c:v>
                </c:pt>
                <c:pt idx="385">
                  <c:v>-26.943999999999999</c:v>
                </c:pt>
                <c:pt idx="386">
                  <c:v>-26.995000000000001</c:v>
                </c:pt>
                <c:pt idx="387">
                  <c:v>-27.053000000000001</c:v>
                </c:pt>
                <c:pt idx="388">
                  <c:v>-27.11</c:v>
                </c:pt>
                <c:pt idx="389">
                  <c:v>-27.166</c:v>
                </c:pt>
                <c:pt idx="390">
                  <c:v>-27.22</c:v>
                </c:pt>
                <c:pt idx="391">
                  <c:v>-27.277000000000001</c:v>
                </c:pt>
                <c:pt idx="392">
                  <c:v>-27.329000000000001</c:v>
                </c:pt>
                <c:pt idx="393">
                  <c:v>-27.384</c:v>
                </c:pt>
                <c:pt idx="394">
                  <c:v>-27.44</c:v>
                </c:pt>
                <c:pt idx="395">
                  <c:v>-27.495000000000001</c:v>
                </c:pt>
                <c:pt idx="396">
                  <c:v>-27.55</c:v>
                </c:pt>
                <c:pt idx="397">
                  <c:v>-27.606000000000002</c:v>
                </c:pt>
                <c:pt idx="398">
                  <c:v>-27.655999999999999</c:v>
                </c:pt>
                <c:pt idx="399">
                  <c:v>-27.707999999999998</c:v>
                </c:pt>
                <c:pt idx="400">
                  <c:v>-27.760999999999999</c:v>
                </c:pt>
                <c:pt idx="401">
                  <c:v>-27.814</c:v>
                </c:pt>
                <c:pt idx="402">
                  <c:v>-27.869</c:v>
                </c:pt>
                <c:pt idx="403">
                  <c:v>-27.923999999999999</c:v>
                </c:pt>
                <c:pt idx="404">
                  <c:v>-27.978000000000002</c:v>
                </c:pt>
                <c:pt idx="405">
                  <c:v>-28.032</c:v>
                </c:pt>
                <c:pt idx="406">
                  <c:v>-28.085999999999999</c:v>
                </c:pt>
                <c:pt idx="407">
                  <c:v>-28.143999999999998</c:v>
                </c:pt>
                <c:pt idx="408">
                  <c:v>-28.2</c:v>
                </c:pt>
                <c:pt idx="409">
                  <c:v>-28.259</c:v>
                </c:pt>
                <c:pt idx="410">
                  <c:v>-28.318000000000001</c:v>
                </c:pt>
                <c:pt idx="411">
                  <c:v>-28.372</c:v>
                </c:pt>
                <c:pt idx="412">
                  <c:v>-28.422999999999998</c:v>
                </c:pt>
                <c:pt idx="413">
                  <c:v>-28.478999999999999</c:v>
                </c:pt>
                <c:pt idx="414">
                  <c:v>-28.532</c:v>
                </c:pt>
                <c:pt idx="415">
                  <c:v>-28.585999999999999</c:v>
                </c:pt>
                <c:pt idx="416">
                  <c:v>-28.64</c:v>
                </c:pt>
                <c:pt idx="417">
                  <c:v>-28.695</c:v>
                </c:pt>
                <c:pt idx="418">
                  <c:v>-28.75</c:v>
                </c:pt>
                <c:pt idx="419">
                  <c:v>-28.806000000000001</c:v>
                </c:pt>
                <c:pt idx="420">
                  <c:v>-28.861999999999998</c:v>
                </c:pt>
                <c:pt idx="421">
                  <c:v>-28.919</c:v>
                </c:pt>
                <c:pt idx="422">
                  <c:v>-28.975999999999999</c:v>
                </c:pt>
                <c:pt idx="423">
                  <c:v>-29.033000000000001</c:v>
                </c:pt>
                <c:pt idx="424">
                  <c:v>-29.09</c:v>
                </c:pt>
                <c:pt idx="425">
                  <c:v>-29.148</c:v>
                </c:pt>
                <c:pt idx="426">
                  <c:v>-29.204000000000001</c:v>
                </c:pt>
                <c:pt idx="427">
                  <c:v>-29.260999999999999</c:v>
                </c:pt>
                <c:pt idx="428">
                  <c:v>-29.318999999999999</c:v>
                </c:pt>
                <c:pt idx="429">
                  <c:v>-29.378</c:v>
                </c:pt>
                <c:pt idx="430">
                  <c:v>-29.434999999999999</c:v>
                </c:pt>
                <c:pt idx="431">
                  <c:v>-29.495000000000001</c:v>
                </c:pt>
                <c:pt idx="432">
                  <c:v>-29.547000000000001</c:v>
                </c:pt>
                <c:pt idx="433">
                  <c:v>-29.597999999999999</c:v>
                </c:pt>
                <c:pt idx="434">
                  <c:v>-29.65</c:v>
                </c:pt>
                <c:pt idx="435">
                  <c:v>-29.702000000000002</c:v>
                </c:pt>
                <c:pt idx="436">
                  <c:v>-29.754999999999999</c:v>
                </c:pt>
                <c:pt idx="437">
                  <c:v>-29.806000000000001</c:v>
                </c:pt>
                <c:pt idx="438">
                  <c:v>-29.863</c:v>
                </c:pt>
                <c:pt idx="439">
                  <c:v>-29.92</c:v>
                </c:pt>
                <c:pt idx="440">
                  <c:v>-29.98</c:v>
                </c:pt>
                <c:pt idx="441">
                  <c:v>-30.04</c:v>
                </c:pt>
                <c:pt idx="442">
                  <c:v>-30.093</c:v>
                </c:pt>
                <c:pt idx="443">
                  <c:v>-30.149000000000001</c:v>
                </c:pt>
                <c:pt idx="444">
                  <c:v>-30.2</c:v>
                </c:pt>
                <c:pt idx="445">
                  <c:v>-30.253</c:v>
                </c:pt>
                <c:pt idx="446">
                  <c:v>-30.297999999999998</c:v>
                </c:pt>
                <c:pt idx="447">
                  <c:v>-30.346</c:v>
                </c:pt>
                <c:pt idx="448">
                  <c:v>-30.393000000000001</c:v>
                </c:pt>
                <c:pt idx="449">
                  <c:v>-30.440999999999999</c:v>
                </c:pt>
                <c:pt idx="450">
                  <c:v>-30.486999999999998</c:v>
                </c:pt>
                <c:pt idx="451">
                  <c:v>-30.533000000000001</c:v>
                </c:pt>
                <c:pt idx="452">
                  <c:v>-30.579000000000001</c:v>
                </c:pt>
                <c:pt idx="453">
                  <c:v>-30.626000000000001</c:v>
                </c:pt>
                <c:pt idx="454">
                  <c:v>-30.672000000000001</c:v>
                </c:pt>
                <c:pt idx="455">
                  <c:v>-30.716999999999999</c:v>
                </c:pt>
                <c:pt idx="456">
                  <c:v>-30.763999999999999</c:v>
                </c:pt>
                <c:pt idx="457">
                  <c:v>-30.812000000000001</c:v>
                </c:pt>
                <c:pt idx="458">
                  <c:v>-30.863</c:v>
                </c:pt>
                <c:pt idx="459">
                  <c:v>-30.913</c:v>
                </c:pt>
                <c:pt idx="460">
                  <c:v>-30.963999999999999</c:v>
                </c:pt>
                <c:pt idx="461">
                  <c:v>-31.013000000000002</c:v>
                </c:pt>
                <c:pt idx="462">
                  <c:v>-31.062000000000001</c:v>
                </c:pt>
                <c:pt idx="463">
                  <c:v>-31.111999999999998</c:v>
                </c:pt>
                <c:pt idx="464">
                  <c:v>-31.161999999999999</c:v>
                </c:pt>
                <c:pt idx="465">
                  <c:v>-31.213000000000001</c:v>
                </c:pt>
                <c:pt idx="466">
                  <c:v>-31.265000000000001</c:v>
                </c:pt>
                <c:pt idx="467">
                  <c:v>-31.317</c:v>
                </c:pt>
                <c:pt idx="468">
                  <c:v>-31.369</c:v>
                </c:pt>
                <c:pt idx="469">
                  <c:v>-31.420999999999999</c:v>
                </c:pt>
                <c:pt idx="470">
                  <c:v>-31.472999999999999</c:v>
                </c:pt>
                <c:pt idx="471">
                  <c:v>-31.524999999999999</c:v>
                </c:pt>
                <c:pt idx="472">
                  <c:v>-31.574999999999999</c:v>
                </c:pt>
                <c:pt idx="473">
                  <c:v>-31.623999999999999</c:v>
                </c:pt>
                <c:pt idx="474">
                  <c:v>-31.672999999999998</c:v>
                </c:pt>
                <c:pt idx="475">
                  <c:v>-31.721</c:v>
                </c:pt>
                <c:pt idx="476">
                  <c:v>-31.768000000000001</c:v>
                </c:pt>
                <c:pt idx="477">
                  <c:v>-31.815000000000001</c:v>
                </c:pt>
                <c:pt idx="478">
                  <c:v>-31.861999999999998</c:v>
                </c:pt>
                <c:pt idx="479">
                  <c:v>-31.908000000000001</c:v>
                </c:pt>
                <c:pt idx="480">
                  <c:v>-31.952999999999999</c:v>
                </c:pt>
                <c:pt idx="481">
                  <c:v>-31.998000000000001</c:v>
                </c:pt>
                <c:pt idx="482">
                  <c:v>-32.042999999999999</c:v>
                </c:pt>
                <c:pt idx="483">
                  <c:v>-32.095999999999997</c:v>
                </c:pt>
                <c:pt idx="484">
                  <c:v>-32.149000000000001</c:v>
                </c:pt>
                <c:pt idx="485">
                  <c:v>-32.201999999999998</c:v>
                </c:pt>
                <c:pt idx="486">
                  <c:v>-32.255000000000003</c:v>
                </c:pt>
                <c:pt idx="487">
                  <c:v>-32.299999999999997</c:v>
                </c:pt>
                <c:pt idx="488">
                  <c:v>-32.353000000000002</c:v>
                </c:pt>
                <c:pt idx="489">
                  <c:v>-32.411000000000001</c:v>
                </c:pt>
                <c:pt idx="490">
                  <c:v>-32.466999999999999</c:v>
                </c:pt>
                <c:pt idx="491">
                  <c:v>-32.520000000000003</c:v>
                </c:pt>
                <c:pt idx="492">
                  <c:v>-32.575000000000003</c:v>
                </c:pt>
                <c:pt idx="493">
                  <c:v>-32.631</c:v>
                </c:pt>
                <c:pt idx="494">
                  <c:v>-32.688000000000002</c:v>
                </c:pt>
                <c:pt idx="495">
                  <c:v>-32.738999999999997</c:v>
                </c:pt>
                <c:pt idx="496">
                  <c:v>-32.798000000000002</c:v>
                </c:pt>
                <c:pt idx="497">
                  <c:v>-32.854999999999997</c:v>
                </c:pt>
                <c:pt idx="498">
                  <c:v>-32.911999999999999</c:v>
                </c:pt>
                <c:pt idx="499">
                  <c:v>-32.97</c:v>
                </c:pt>
                <c:pt idx="500">
                  <c:v>-33.024999999999999</c:v>
                </c:pt>
                <c:pt idx="501">
                  <c:v>-33.076000000000001</c:v>
                </c:pt>
                <c:pt idx="502">
                  <c:v>-33.127000000000002</c:v>
                </c:pt>
                <c:pt idx="503">
                  <c:v>-33.186</c:v>
                </c:pt>
                <c:pt idx="504">
                  <c:v>-33.244999999999997</c:v>
                </c:pt>
                <c:pt idx="505">
                  <c:v>-33.302999999999997</c:v>
                </c:pt>
                <c:pt idx="506">
                  <c:v>-33.360999999999997</c:v>
                </c:pt>
                <c:pt idx="507">
                  <c:v>-33.417000000000002</c:v>
                </c:pt>
                <c:pt idx="508">
                  <c:v>-33.470999999999997</c:v>
                </c:pt>
                <c:pt idx="509">
                  <c:v>-33.526000000000003</c:v>
                </c:pt>
                <c:pt idx="510">
                  <c:v>-33.582999999999998</c:v>
                </c:pt>
                <c:pt idx="511">
                  <c:v>-33.64</c:v>
                </c:pt>
                <c:pt idx="512">
                  <c:v>-33.698999999999998</c:v>
                </c:pt>
                <c:pt idx="513">
                  <c:v>-33.756</c:v>
                </c:pt>
                <c:pt idx="514">
                  <c:v>-33.814999999999998</c:v>
                </c:pt>
                <c:pt idx="515">
                  <c:v>-33.874000000000002</c:v>
                </c:pt>
                <c:pt idx="516">
                  <c:v>-33.933999999999997</c:v>
                </c:pt>
                <c:pt idx="517">
                  <c:v>-33.984999999999999</c:v>
                </c:pt>
                <c:pt idx="518">
                  <c:v>-34.034999999999997</c:v>
                </c:pt>
                <c:pt idx="519">
                  <c:v>-34.094000000000001</c:v>
                </c:pt>
                <c:pt idx="520">
                  <c:v>-34.151000000000003</c:v>
                </c:pt>
                <c:pt idx="521">
                  <c:v>-34.209000000000003</c:v>
                </c:pt>
                <c:pt idx="522">
                  <c:v>-34.267000000000003</c:v>
                </c:pt>
                <c:pt idx="523">
                  <c:v>-34.323</c:v>
                </c:pt>
                <c:pt idx="524">
                  <c:v>-34.377000000000002</c:v>
                </c:pt>
                <c:pt idx="525">
                  <c:v>-34.429000000000002</c:v>
                </c:pt>
                <c:pt idx="526">
                  <c:v>-34.479999999999997</c:v>
                </c:pt>
                <c:pt idx="527">
                  <c:v>-34.533000000000001</c:v>
                </c:pt>
                <c:pt idx="528">
                  <c:v>-34.584000000000003</c:v>
                </c:pt>
                <c:pt idx="529">
                  <c:v>-34.636000000000003</c:v>
                </c:pt>
                <c:pt idx="530">
                  <c:v>-34.686999999999998</c:v>
                </c:pt>
                <c:pt idx="531">
                  <c:v>-34.737000000000002</c:v>
                </c:pt>
                <c:pt idx="532">
                  <c:v>-34.787999999999997</c:v>
                </c:pt>
                <c:pt idx="533">
                  <c:v>-34.844999999999999</c:v>
                </c:pt>
                <c:pt idx="534">
                  <c:v>-34.9</c:v>
                </c:pt>
                <c:pt idx="535">
                  <c:v>-34.953000000000003</c:v>
                </c:pt>
                <c:pt idx="536">
                  <c:v>-35.009</c:v>
                </c:pt>
                <c:pt idx="537">
                  <c:v>-35.064999999999998</c:v>
                </c:pt>
                <c:pt idx="538">
                  <c:v>-35.121000000000002</c:v>
                </c:pt>
                <c:pt idx="539">
                  <c:v>-35.176000000000002</c:v>
                </c:pt>
                <c:pt idx="540">
                  <c:v>-35.229999999999997</c:v>
                </c:pt>
                <c:pt idx="541">
                  <c:v>-35.284999999999997</c:v>
                </c:pt>
                <c:pt idx="542">
                  <c:v>-35.338000000000001</c:v>
                </c:pt>
                <c:pt idx="543">
                  <c:v>-35.393000000000001</c:v>
                </c:pt>
                <c:pt idx="544">
                  <c:v>-35.448</c:v>
                </c:pt>
                <c:pt idx="545">
                  <c:v>-35.503</c:v>
                </c:pt>
                <c:pt idx="546">
                  <c:v>-35.558</c:v>
                </c:pt>
                <c:pt idx="547">
                  <c:v>-35.613999999999997</c:v>
                </c:pt>
                <c:pt idx="548">
                  <c:v>-35.668999999999997</c:v>
                </c:pt>
                <c:pt idx="549">
                  <c:v>-35.722999999999999</c:v>
                </c:pt>
                <c:pt idx="550">
                  <c:v>-35.78</c:v>
                </c:pt>
                <c:pt idx="551">
                  <c:v>-35.832999999999998</c:v>
                </c:pt>
                <c:pt idx="552">
                  <c:v>-35.884</c:v>
                </c:pt>
                <c:pt idx="553">
                  <c:v>-35.939</c:v>
                </c:pt>
                <c:pt idx="554">
                  <c:v>-35.99</c:v>
                </c:pt>
                <c:pt idx="555">
                  <c:v>-36.045000000000002</c:v>
                </c:pt>
                <c:pt idx="556">
                  <c:v>-36.1</c:v>
                </c:pt>
                <c:pt idx="557">
                  <c:v>-36.151000000000003</c:v>
                </c:pt>
                <c:pt idx="558">
                  <c:v>-36.204999999999998</c:v>
                </c:pt>
                <c:pt idx="559">
                  <c:v>-36.26</c:v>
                </c:pt>
                <c:pt idx="560">
                  <c:v>-36.314</c:v>
                </c:pt>
                <c:pt idx="561">
                  <c:v>-36.368000000000002</c:v>
                </c:pt>
                <c:pt idx="562">
                  <c:v>-36.42</c:v>
                </c:pt>
                <c:pt idx="563">
                  <c:v>-36.470999999999997</c:v>
                </c:pt>
                <c:pt idx="564">
                  <c:v>-36.521999999999998</c:v>
                </c:pt>
                <c:pt idx="565">
                  <c:v>-36.573999999999998</c:v>
                </c:pt>
                <c:pt idx="566">
                  <c:v>-36.628</c:v>
                </c:pt>
                <c:pt idx="567">
                  <c:v>-36.685000000000002</c:v>
                </c:pt>
                <c:pt idx="568">
                  <c:v>-36.741</c:v>
                </c:pt>
                <c:pt idx="569">
                  <c:v>-36.796999999999997</c:v>
                </c:pt>
                <c:pt idx="570">
                  <c:v>-36.853999999999999</c:v>
                </c:pt>
                <c:pt idx="571">
                  <c:v>-36.906999999999996</c:v>
                </c:pt>
                <c:pt idx="572">
                  <c:v>-36.96</c:v>
                </c:pt>
                <c:pt idx="573">
                  <c:v>-37.018000000000001</c:v>
                </c:pt>
                <c:pt idx="574">
                  <c:v>-37.07</c:v>
                </c:pt>
                <c:pt idx="575">
                  <c:v>-37.125</c:v>
                </c:pt>
                <c:pt idx="576">
                  <c:v>-37.18</c:v>
                </c:pt>
                <c:pt idx="577">
                  <c:v>-37.234999999999999</c:v>
                </c:pt>
                <c:pt idx="578">
                  <c:v>-37.289000000000001</c:v>
                </c:pt>
                <c:pt idx="579">
                  <c:v>-37.341000000000001</c:v>
                </c:pt>
                <c:pt idx="580">
                  <c:v>-37.392000000000003</c:v>
                </c:pt>
                <c:pt idx="581">
                  <c:v>-37.442999999999998</c:v>
                </c:pt>
                <c:pt idx="582">
                  <c:v>-37.502000000000002</c:v>
                </c:pt>
                <c:pt idx="583">
                  <c:v>-37.56</c:v>
                </c:pt>
                <c:pt idx="584">
                  <c:v>-37.615000000000002</c:v>
                </c:pt>
                <c:pt idx="585">
                  <c:v>-37.668999999999997</c:v>
                </c:pt>
                <c:pt idx="586">
                  <c:v>-37.722999999999999</c:v>
                </c:pt>
                <c:pt idx="587">
                  <c:v>-37.776000000000003</c:v>
                </c:pt>
                <c:pt idx="588">
                  <c:v>-37.83</c:v>
                </c:pt>
                <c:pt idx="589">
                  <c:v>-37.884</c:v>
                </c:pt>
                <c:pt idx="590">
                  <c:v>-37.938000000000002</c:v>
                </c:pt>
                <c:pt idx="591">
                  <c:v>-37.991999999999997</c:v>
                </c:pt>
                <c:pt idx="592">
                  <c:v>-38.045999999999999</c:v>
                </c:pt>
                <c:pt idx="593">
                  <c:v>-38.100999999999999</c:v>
                </c:pt>
                <c:pt idx="594">
                  <c:v>-38.158000000000001</c:v>
                </c:pt>
                <c:pt idx="595">
                  <c:v>-38.215000000000003</c:v>
                </c:pt>
                <c:pt idx="596">
                  <c:v>-38.273000000000003</c:v>
                </c:pt>
                <c:pt idx="597">
                  <c:v>-38.33</c:v>
                </c:pt>
                <c:pt idx="598">
                  <c:v>-38.387</c:v>
                </c:pt>
                <c:pt idx="599">
                  <c:v>-38.438000000000002</c:v>
                </c:pt>
                <c:pt idx="600">
                  <c:v>-38.49</c:v>
                </c:pt>
                <c:pt idx="601">
                  <c:v>-38.540999999999997</c:v>
                </c:pt>
                <c:pt idx="602">
                  <c:v>-38.598999999999997</c:v>
                </c:pt>
                <c:pt idx="603">
                  <c:v>-38.65</c:v>
                </c:pt>
                <c:pt idx="604">
                  <c:v>-38.707000000000001</c:v>
                </c:pt>
                <c:pt idx="605">
                  <c:v>-38.758000000000003</c:v>
                </c:pt>
                <c:pt idx="606">
                  <c:v>-38.81</c:v>
                </c:pt>
                <c:pt idx="607">
                  <c:v>-38.860999999999997</c:v>
                </c:pt>
                <c:pt idx="608">
                  <c:v>-38.914000000000001</c:v>
                </c:pt>
                <c:pt idx="609">
                  <c:v>-38.966999999999999</c:v>
                </c:pt>
                <c:pt idx="610">
                  <c:v>-39.020000000000003</c:v>
                </c:pt>
                <c:pt idx="611">
                  <c:v>-39.073999999999998</c:v>
                </c:pt>
                <c:pt idx="612">
                  <c:v>-39.128999999999998</c:v>
                </c:pt>
                <c:pt idx="613">
                  <c:v>-39.183</c:v>
                </c:pt>
                <c:pt idx="614">
                  <c:v>-39.235999999999997</c:v>
                </c:pt>
                <c:pt idx="615">
                  <c:v>-39.287999999999997</c:v>
                </c:pt>
                <c:pt idx="616">
                  <c:v>-39.341000000000001</c:v>
                </c:pt>
                <c:pt idx="617">
                  <c:v>-39.393000000000001</c:v>
                </c:pt>
                <c:pt idx="618">
                  <c:v>-39.445</c:v>
                </c:pt>
                <c:pt idx="619">
                  <c:v>-39.497</c:v>
                </c:pt>
                <c:pt idx="620">
                  <c:v>-39.548000000000002</c:v>
                </c:pt>
                <c:pt idx="621">
                  <c:v>-39.604999999999997</c:v>
                </c:pt>
                <c:pt idx="622">
                  <c:v>-39.662999999999997</c:v>
                </c:pt>
                <c:pt idx="623">
                  <c:v>-39.720999999999997</c:v>
                </c:pt>
                <c:pt idx="624">
                  <c:v>-39.779000000000003</c:v>
                </c:pt>
                <c:pt idx="625">
                  <c:v>-39.835000000000001</c:v>
                </c:pt>
                <c:pt idx="626">
                  <c:v>-39.887</c:v>
                </c:pt>
                <c:pt idx="627">
                  <c:v>-39.942</c:v>
                </c:pt>
                <c:pt idx="628">
                  <c:v>-39.993000000000002</c:v>
                </c:pt>
                <c:pt idx="629">
                  <c:v>-40.048999999999999</c:v>
                </c:pt>
                <c:pt idx="630">
                  <c:v>-40.1</c:v>
                </c:pt>
                <c:pt idx="631">
                  <c:v>-40.152999999999999</c:v>
                </c:pt>
                <c:pt idx="632">
                  <c:v>-40.204999999999998</c:v>
                </c:pt>
                <c:pt idx="633">
                  <c:v>-40.256999999999998</c:v>
                </c:pt>
                <c:pt idx="634">
                  <c:v>-40.307000000000002</c:v>
                </c:pt>
                <c:pt idx="635">
                  <c:v>-40.359000000000002</c:v>
                </c:pt>
                <c:pt idx="636">
                  <c:v>-40.415999999999997</c:v>
                </c:pt>
                <c:pt idx="637">
                  <c:v>-40.468000000000004</c:v>
                </c:pt>
                <c:pt idx="638">
                  <c:v>-40.523000000000003</c:v>
                </c:pt>
                <c:pt idx="639">
                  <c:v>-40.578000000000003</c:v>
                </c:pt>
                <c:pt idx="640">
                  <c:v>-40.631</c:v>
                </c:pt>
                <c:pt idx="641">
                  <c:v>-40.686</c:v>
                </c:pt>
                <c:pt idx="642">
                  <c:v>-40.74</c:v>
                </c:pt>
                <c:pt idx="643">
                  <c:v>-40.793999999999997</c:v>
                </c:pt>
                <c:pt idx="644">
                  <c:v>-40.847999999999999</c:v>
                </c:pt>
                <c:pt idx="645">
                  <c:v>-40.902999999999999</c:v>
                </c:pt>
                <c:pt idx="646">
                  <c:v>-40.957000000000001</c:v>
                </c:pt>
                <c:pt idx="647">
                  <c:v>-41.008000000000003</c:v>
                </c:pt>
                <c:pt idx="648">
                  <c:v>-41.063000000000002</c:v>
                </c:pt>
                <c:pt idx="649">
                  <c:v>-41.116999999999997</c:v>
                </c:pt>
                <c:pt idx="650">
                  <c:v>-41.168999999999997</c:v>
                </c:pt>
                <c:pt idx="651">
                  <c:v>-41.222000000000001</c:v>
                </c:pt>
                <c:pt idx="652">
                  <c:v>-41.274999999999999</c:v>
                </c:pt>
                <c:pt idx="653">
                  <c:v>-41.326000000000001</c:v>
                </c:pt>
                <c:pt idx="654">
                  <c:v>-41.378999999999998</c:v>
                </c:pt>
                <c:pt idx="655">
                  <c:v>-41.430999999999997</c:v>
                </c:pt>
                <c:pt idx="656">
                  <c:v>-41.488</c:v>
                </c:pt>
                <c:pt idx="657">
                  <c:v>-41.536999999999999</c:v>
                </c:pt>
                <c:pt idx="658">
                  <c:v>-41.591999999999999</c:v>
                </c:pt>
                <c:pt idx="659">
                  <c:v>-41.645000000000003</c:v>
                </c:pt>
                <c:pt idx="660">
                  <c:v>-41.698</c:v>
                </c:pt>
                <c:pt idx="661">
                  <c:v>-41.753</c:v>
                </c:pt>
                <c:pt idx="662">
                  <c:v>-41.807000000000002</c:v>
                </c:pt>
                <c:pt idx="663">
                  <c:v>-41.86</c:v>
                </c:pt>
                <c:pt idx="664">
                  <c:v>-41.911999999999999</c:v>
                </c:pt>
                <c:pt idx="665">
                  <c:v>-41.966999999999999</c:v>
                </c:pt>
                <c:pt idx="666">
                  <c:v>-42.021999999999998</c:v>
                </c:pt>
                <c:pt idx="667">
                  <c:v>-42.073</c:v>
                </c:pt>
                <c:pt idx="668">
                  <c:v>-42.128</c:v>
                </c:pt>
                <c:pt idx="669">
                  <c:v>-42.182000000000002</c:v>
                </c:pt>
                <c:pt idx="670">
                  <c:v>-42.234999999999999</c:v>
                </c:pt>
                <c:pt idx="671">
                  <c:v>-42.287999999999997</c:v>
                </c:pt>
                <c:pt idx="672">
                  <c:v>-42.34</c:v>
                </c:pt>
                <c:pt idx="673">
                  <c:v>-42.393999999999998</c:v>
                </c:pt>
                <c:pt idx="674">
                  <c:v>-42.447000000000003</c:v>
                </c:pt>
                <c:pt idx="675">
                  <c:v>-42.499000000000002</c:v>
                </c:pt>
                <c:pt idx="676">
                  <c:v>-42.552999999999997</c:v>
                </c:pt>
                <c:pt idx="677">
                  <c:v>-42.604999999999997</c:v>
                </c:pt>
                <c:pt idx="678">
                  <c:v>-42.656999999999996</c:v>
                </c:pt>
                <c:pt idx="679">
                  <c:v>-42.709000000000003</c:v>
                </c:pt>
                <c:pt idx="680">
                  <c:v>-42.759</c:v>
                </c:pt>
                <c:pt idx="681">
                  <c:v>-42.808999999999997</c:v>
                </c:pt>
                <c:pt idx="682">
                  <c:v>-42.859000000000002</c:v>
                </c:pt>
                <c:pt idx="683">
                  <c:v>-42.914000000000001</c:v>
                </c:pt>
                <c:pt idx="684">
                  <c:v>-42.965000000000003</c:v>
                </c:pt>
                <c:pt idx="685">
                  <c:v>-43.015000000000001</c:v>
                </c:pt>
                <c:pt idx="686">
                  <c:v>-43.064999999999998</c:v>
                </c:pt>
                <c:pt idx="687">
                  <c:v>-43.116999999999997</c:v>
                </c:pt>
                <c:pt idx="688">
                  <c:v>-43.167000000000002</c:v>
                </c:pt>
                <c:pt idx="689">
                  <c:v>-43.218000000000004</c:v>
                </c:pt>
                <c:pt idx="690">
                  <c:v>-43.273000000000003</c:v>
                </c:pt>
                <c:pt idx="691">
                  <c:v>-43.326999999999998</c:v>
                </c:pt>
                <c:pt idx="692">
                  <c:v>-43.381</c:v>
                </c:pt>
                <c:pt idx="693">
                  <c:v>-43.435000000000002</c:v>
                </c:pt>
                <c:pt idx="694">
                  <c:v>-43.49</c:v>
                </c:pt>
                <c:pt idx="695">
                  <c:v>-43.543999999999997</c:v>
                </c:pt>
                <c:pt idx="696">
                  <c:v>-43.598999999999997</c:v>
                </c:pt>
                <c:pt idx="697">
                  <c:v>-43.651000000000003</c:v>
                </c:pt>
                <c:pt idx="698">
                  <c:v>-43.701000000000001</c:v>
                </c:pt>
                <c:pt idx="699">
                  <c:v>-43.753999999999998</c:v>
                </c:pt>
                <c:pt idx="700">
                  <c:v>-43.805</c:v>
                </c:pt>
                <c:pt idx="701">
                  <c:v>-43.856000000000002</c:v>
                </c:pt>
                <c:pt idx="702">
                  <c:v>-43.906999999999996</c:v>
                </c:pt>
                <c:pt idx="703">
                  <c:v>-43.957999999999998</c:v>
                </c:pt>
                <c:pt idx="704">
                  <c:v>-44.012</c:v>
                </c:pt>
                <c:pt idx="705">
                  <c:v>-44.064</c:v>
                </c:pt>
                <c:pt idx="706">
                  <c:v>-44.118000000000002</c:v>
                </c:pt>
                <c:pt idx="707">
                  <c:v>-44.17</c:v>
                </c:pt>
                <c:pt idx="708">
                  <c:v>-44.223999999999997</c:v>
                </c:pt>
                <c:pt idx="709">
                  <c:v>-44.277999999999999</c:v>
                </c:pt>
                <c:pt idx="710">
                  <c:v>-44.329000000000001</c:v>
                </c:pt>
                <c:pt idx="711">
                  <c:v>-44.383000000000003</c:v>
                </c:pt>
                <c:pt idx="712">
                  <c:v>-44.433999999999997</c:v>
                </c:pt>
                <c:pt idx="713">
                  <c:v>-44.484999999999999</c:v>
                </c:pt>
                <c:pt idx="714">
                  <c:v>-44.537999999999997</c:v>
                </c:pt>
                <c:pt idx="715">
                  <c:v>-44.588000000000001</c:v>
                </c:pt>
                <c:pt idx="716">
                  <c:v>-44.639000000000003</c:v>
                </c:pt>
                <c:pt idx="717">
                  <c:v>-44.691000000000003</c:v>
                </c:pt>
                <c:pt idx="718">
                  <c:v>-44.743000000000002</c:v>
                </c:pt>
                <c:pt idx="719">
                  <c:v>-44.795000000000002</c:v>
                </c:pt>
                <c:pt idx="720">
                  <c:v>-44.844999999999999</c:v>
                </c:pt>
                <c:pt idx="721">
                  <c:v>-44.896000000000001</c:v>
                </c:pt>
                <c:pt idx="722">
                  <c:v>-44.947000000000003</c:v>
                </c:pt>
                <c:pt idx="723">
                  <c:v>-44.997</c:v>
                </c:pt>
                <c:pt idx="724">
                  <c:v>-45.048000000000002</c:v>
                </c:pt>
                <c:pt idx="725">
                  <c:v>-45.1</c:v>
                </c:pt>
                <c:pt idx="726">
                  <c:v>-45.152000000000001</c:v>
                </c:pt>
                <c:pt idx="727">
                  <c:v>-45.203000000000003</c:v>
                </c:pt>
                <c:pt idx="728">
                  <c:v>-45.255000000000003</c:v>
                </c:pt>
                <c:pt idx="729">
                  <c:v>-45.305999999999997</c:v>
                </c:pt>
                <c:pt idx="730">
                  <c:v>-45.356999999999999</c:v>
                </c:pt>
                <c:pt idx="731">
                  <c:v>-45.406999999999996</c:v>
                </c:pt>
                <c:pt idx="732">
                  <c:v>-45.457999999999998</c:v>
                </c:pt>
                <c:pt idx="733">
                  <c:v>-45.509</c:v>
                </c:pt>
                <c:pt idx="734">
                  <c:v>-45.561</c:v>
                </c:pt>
                <c:pt idx="735">
                  <c:v>-45.613</c:v>
                </c:pt>
                <c:pt idx="736">
                  <c:v>-45.664000000000001</c:v>
                </c:pt>
                <c:pt idx="737">
                  <c:v>-45.713999999999999</c:v>
                </c:pt>
                <c:pt idx="738">
                  <c:v>-45.765999999999998</c:v>
                </c:pt>
                <c:pt idx="739">
                  <c:v>-45.817</c:v>
                </c:pt>
                <c:pt idx="740">
                  <c:v>-45.871000000000002</c:v>
                </c:pt>
                <c:pt idx="741">
                  <c:v>-45.923000000000002</c:v>
                </c:pt>
                <c:pt idx="742">
                  <c:v>-45.973999999999997</c:v>
                </c:pt>
                <c:pt idx="743">
                  <c:v>-46.026000000000003</c:v>
                </c:pt>
                <c:pt idx="744">
                  <c:v>-46.078000000000003</c:v>
                </c:pt>
                <c:pt idx="745">
                  <c:v>-46.13</c:v>
                </c:pt>
                <c:pt idx="746">
                  <c:v>-46.180999999999997</c:v>
                </c:pt>
                <c:pt idx="747">
                  <c:v>-46.234000000000002</c:v>
                </c:pt>
                <c:pt idx="748">
                  <c:v>-46.283999999999999</c:v>
                </c:pt>
                <c:pt idx="749">
                  <c:v>-46.335000000000001</c:v>
                </c:pt>
                <c:pt idx="750">
                  <c:v>-46.386000000000003</c:v>
                </c:pt>
                <c:pt idx="751">
                  <c:v>-46.438000000000002</c:v>
                </c:pt>
                <c:pt idx="752">
                  <c:v>-46.488999999999997</c:v>
                </c:pt>
                <c:pt idx="753">
                  <c:v>-46.539000000000001</c:v>
                </c:pt>
                <c:pt idx="754">
                  <c:v>-46.591999999999999</c:v>
                </c:pt>
                <c:pt idx="755">
                  <c:v>-46.643999999999998</c:v>
                </c:pt>
                <c:pt idx="756">
                  <c:v>-46.695</c:v>
                </c:pt>
                <c:pt idx="757">
                  <c:v>-46.746000000000002</c:v>
                </c:pt>
                <c:pt idx="758">
                  <c:v>-46.798999999999999</c:v>
                </c:pt>
                <c:pt idx="759">
                  <c:v>-46.848999999999997</c:v>
                </c:pt>
                <c:pt idx="760">
                  <c:v>-46.901000000000003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33" t="s">
        <v>17</v>
      </c>
      <c r="C2" s="335" t="s">
        <v>142</v>
      </c>
      <c r="D2" s="335"/>
      <c r="E2" s="335"/>
      <c r="F2" s="337" t="s">
        <v>26</v>
      </c>
      <c r="G2" s="337"/>
      <c r="H2" s="337"/>
      <c r="I2" s="337"/>
      <c r="J2" s="338" t="s">
        <v>14</v>
      </c>
      <c r="K2" s="338"/>
      <c r="L2" s="338"/>
      <c r="M2" s="340" t="s">
        <v>143</v>
      </c>
      <c r="N2" s="341"/>
      <c r="O2" s="180" t="s">
        <v>13</v>
      </c>
    </row>
    <row r="3" spans="1:15" s="182" customFormat="1" ht="12.95" customHeight="1" x14ac:dyDescent="0.2">
      <c r="A3" s="181"/>
      <c r="B3" s="334"/>
      <c r="C3" s="336"/>
      <c r="D3" s="336"/>
      <c r="E3" s="336"/>
      <c r="F3" s="344"/>
      <c r="G3" s="344"/>
      <c r="H3" s="344"/>
      <c r="I3" s="344"/>
      <c r="J3" s="339"/>
      <c r="K3" s="339"/>
      <c r="L3" s="339"/>
      <c r="M3" s="342"/>
      <c r="N3" s="343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44"/>
      <c r="G4" s="344"/>
      <c r="H4" s="344"/>
      <c r="I4" s="344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8">
        <f>'Groundwater Profile Log'!C5</f>
        <v>42524</v>
      </c>
      <c r="D5" s="188">
        <f>'Groundwater Profile Log'!D5</f>
        <v>42524</v>
      </c>
      <c r="E5" s="329" t="s">
        <v>36</v>
      </c>
      <c r="F5" s="329"/>
      <c r="G5" s="330" t="str">
        <f>'Groundwater Profile Log'!G5</f>
        <v>481APS05</v>
      </c>
      <c r="H5" s="330"/>
      <c r="I5" s="189"/>
      <c r="J5" s="183"/>
      <c r="K5" s="190" t="s">
        <v>22</v>
      </c>
      <c r="L5" s="330" t="str">
        <f>'Groundwater Profile Log'!L5</f>
        <v>Peri Pump</v>
      </c>
      <c r="M5" s="331"/>
      <c r="N5" s="183"/>
      <c r="O5" s="180"/>
    </row>
    <row r="6" spans="1:15" ht="23.1" customHeight="1" x14ac:dyDescent="0.2">
      <c r="A6" s="180"/>
      <c r="B6" s="190" t="s">
        <v>16</v>
      </c>
      <c r="C6" s="332" t="s">
        <v>141</v>
      </c>
      <c r="D6" s="332"/>
      <c r="E6" s="191"/>
      <c r="F6" s="192" t="s">
        <v>53</v>
      </c>
      <c r="G6" s="320" t="str">
        <f>'Groundwater Profile Log'!G6</f>
        <v>ZCRQT7055</v>
      </c>
      <c r="H6" s="320"/>
      <c r="I6" s="191"/>
      <c r="J6" s="183"/>
      <c r="K6" s="190" t="s">
        <v>33</v>
      </c>
      <c r="L6" s="319">
        <f>'Groundwater Profile Log'!L6:M6</f>
        <v>39.338104999999999</v>
      </c>
      <c r="M6" s="319"/>
      <c r="N6" s="183"/>
      <c r="O6" s="180"/>
    </row>
    <row r="7" spans="1:15" s="182" customFormat="1" ht="23.1" customHeight="1" x14ac:dyDescent="0.3">
      <c r="A7" s="181"/>
      <c r="B7" s="192" t="s">
        <v>54</v>
      </c>
      <c r="C7" s="318">
        <f>'Groundwater Profile Log'!C7</f>
        <v>206201008</v>
      </c>
      <c r="D7" s="318"/>
      <c r="E7" s="191"/>
      <c r="F7" s="190" t="s">
        <v>20</v>
      </c>
      <c r="G7" s="318" t="str">
        <f>'Groundwater Profile Log'!G7</f>
        <v>Cascade</v>
      </c>
      <c r="H7" s="318"/>
      <c r="I7" s="191"/>
      <c r="J7" s="193"/>
      <c r="K7" s="194" t="s">
        <v>37</v>
      </c>
      <c r="L7" s="319">
        <f>'Groundwater Profile Log'!L7:M7</f>
        <v>68.515889000000001</v>
      </c>
      <c r="M7" s="319"/>
      <c r="N7" s="195"/>
      <c r="O7" s="196"/>
    </row>
    <row r="8" spans="1:15" s="182" customFormat="1" ht="23.1" customHeight="1" x14ac:dyDescent="0.3">
      <c r="A8" s="181"/>
      <c r="B8" s="190" t="s">
        <v>19</v>
      </c>
      <c r="C8" s="318" t="str">
        <f>'Groundwater Profile Log'!C8</f>
        <v>DB</v>
      </c>
      <c r="D8" s="320"/>
      <c r="E8" s="191"/>
      <c r="F8" s="190" t="s">
        <v>38</v>
      </c>
      <c r="G8" s="321">
        <f ca="1">AVERAGE(E14:E36)</f>
        <v>-10.1638</v>
      </c>
      <c r="H8" s="321"/>
      <c r="I8" s="191"/>
      <c r="J8" s="183"/>
      <c r="K8" s="194" t="s">
        <v>23</v>
      </c>
      <c r="L8" s="318" t="s">
        <v>84</v>
      </c>
      <c r="M8" s="320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22" t="s">
        <v>10</v>
      </c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3"/>
      <c r="N10" s="324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25" t="s">
        <v>1</v>
      </c>
      <c r="K11" s="326"/>
      <c r="L11" s="326"/>
      <c r="M11" s="326"/>
      <c r="N11" s="327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28"/>
      <c r="C13" s="328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-12.5</v>
      </c>
      <c r="C14" s="228" t="str">
        <f ca="1">IF( 'Sample 1'!$B$50=0,"",CELL("contents",OFFSET( 'Sample 1'!$B$1,( 'Sample 1'!$B$50-1),4)))</f>
        <v>06/04/2020:08:35:41</v>
      </c>
      <c r="D14" s="229">
        <f ca="1">IF( 'Sample 1'!$B$50=0,"",CELL("contents",OFFSET( 'Sample 1'!$B$1,( 'Sample 1'!$B$50-1),5)))</f>
        <v>600</v>
      </c>
      <c r="E14" s="230">
        <f ca="1">IF( 'Sample 1'!$B$50=0,"", 'Sample 1'!E$14)</f>
        <v>-11.097</v>
      </c>
      <c r="F14" s="229">
        <f ca="1">IF( 'Sample 1'!$B$50=0,"",CELL("contents",OFFSET( 'Sample 1'!$B$1,( 'Sample 1'!$B$50-1),6)))</f>
        <v>375</v>
      </c>
      <c r="G14" s="230">
        <f ca="1">IF( 'Sample 1'!$B$50=0,"",CELL("contents",OFFSET( 'Sample 1'!$B$1,( 'Sample 1'!$B$50-1),8)))</f>
        <v>2.66</v>
      </c>
      <c r="H14" s="230">
        <f ca="1">IF( 'Sample 1'!$B$50=0,"",CELL("contents",OFFSET( 'Sample 1'!$B$1,( 'Sample 1'!$B$50-1),10)))</f>
        <v>6.08</v>
      </c>
      <c r="I14" s="231">
        <f ca="1">IF( 'Sample 1'!$B$50=0,"",CELL("contents",OFFSET( 'Sample 1'!$B$1,( 'Sample 1'!$B$50-1),12)))</f>
        <v>108</v>
      </c>
      <c r="J14" s="314">
        <f ca="1">IF('Sample 1'!$B$50=0,"",IF(CELL("contents",OFFSET('Sample 1'!$B$1,('Sample 1'!$B$50-1),18))="","",CELL("contents",OFFSET('Sample 1'!$B$1,('Sample 1'!$B$50-1),18))))</f>
        <v>0</v>
      </c>
      <c r="K14" s="315" t="s">
        <v>68</v>
      </c>
      <c r="L14" s="315" t="s">
        <v>68</v>
      </c>
      <c r="M14" s="315" t="s">
        <v>68</v>
      </c>
      <c r="N14" s="316" t="s">
        <v>68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-19.899999999999999</v>
      </c>
      <c r="C15" s="228" t="str">
        <f ca="1">IF( 'Sample 2'!$B$50=0,"",CELL("contents",OFFSET( 'Sample 2'!$B$1,( 'Sample 2'!$B$50-1),4)))</f>
        <v>06/04/2020:10:26:58</v>
      </c>
      <c r="D15" s="229">
        <f ca="1">IF( 'Sample 2'!$B$50=0,"",CELL("contents",OFFSET( 'Sample 2'!$B$1,( 'Sample 2'!$B$50-1),5)))</f>
        <v>600</v>
      </c>
      <c r="E15" s="230">
        <f ca="1">IF( 'Sample 2'!$B$50=0,"", 'Sample 2'!$E$14)</f>
        <v>-11.544</v>
      </c>
      <c r="F15" s="229">
        <f ca="1">IF( 'Sample 2'!$B$50=0,"",CELL("contents",OFFSET( 'Sample 2'!$B$1,( 'Sample 2'!$B$50-1),6)))</f>
        <v>272</v>
      </c>
      <c r="G15" s="230">
        <f ca="1">IF( 'Sample 2'!$B$50=0,"",CELL("contents",OFFSET( 'Sample 2'!$B$1,( 'Sample 2'!$B$50-1),8)))</f>
        <v>2</v>
      </c>
      <c r="H15" s="230">
        <f ca="1">IF( 'Sample 2'!$B$50=0,"",CELL("contents",OFFSET( 'Sample 2'!$B$1,( 'Sample 2'!$B$50-1),10)))</f>
        <v>6.18</v>
      </c>
      <c r="I15" s="231">
        <f ca="1">IF( 'Sample 2'!$B$50=0,"",CELL("contents",OFFSET( 'Sample 2'!$B$1,( 'Sample 2'!$B$50-1),12)))</f>
        <v>76</v>
      </c>
      <c r="J15" s="314" t="str">
        <f ca="1">IF('Sample 2'!$B$50=0,"",IF(CELL("contents",OFFSET('Sample 2'!$B$1,('Sample 2'!$B$50-1),18))="","",CELL("contents",OFFSET('Sample 2'!$B$1,('Sample 2'!$B$50-1),18))))</f>
        <v>Duplicate Collected</v>
      </c>
      <c r="K15" s="315" t="s">
        <v>68</v>
      </c>
      <c r="L15" s="315" t="s">
        <v>68</v>
      </c>
      <c r="M15" s="315" t="s">
        <v>68</v>
      </c>
      <c r="N15" s="316" t="s">
        <v>68</v>
      </c>
      <c r="O15" s="217"/>
    </row>
    <row r="16" spans="1:15" s="232" customFormat="1" ht="43.9" customHeight="1" x14ac:dyDescent="0.2">
      <c r="A16" s="180"/>
      <c r="B16" s="227">
        <f ca="1">IF( 'Sample 3'!$B$50=0,"",-ABS( 'Sample 3'!$D$14))</f>
        <v>-32.299999999999997</v>
      </c>
      <c r="C16" s="228" t="str">
        <f ca="1">IF( 'Sample 3'!$B$50=0,"",CELL("contents",OFFSET( 'Sample 3'!$B$1,( 'Sample 3'!$B$50-1),4)))</f>
        <v>06/04/2020:13:38:29</v>
      </c>
      <c r="D16" s="229">
        <f ca="1">IF( 'Sample 3'!$B$50=0,"",CELL("contents",OFFSET( 'Sample 3'!$B$1,( 'Sample 3'!$B$50-1),5)))</f>
        <v>500</v>
      </c>
      <c r="E16" s="230">
        <f ca="1">IF( 'Sample 3'!$B$50=0,"", 'Sample 3'!$E$14)</f>
        <v>-8.7479999999999993</v>
      </c>
      <c r="F16" s="229">
        <f ca="1">IF( 'Sample 3'!$B$50=0,"",CELL("contents",OFFSET( 'Sample 3'!$B$1,( 'Sample 3'!$B$50-1),6)))</f>
        <v>188</v>
      </c>
      <c r="G16" s="230">
        <f ca="1">IF( 'Sample 3'!$B$50=0,"",CELL("contents",OFFSET( 'Sample 3'!$B$1,( 'Sample 3'!$B$50-1),8)))</f>
        <v>2.21</v>
      </c>
      <c r="H16" s="230">
        <f ca="1">IF( 'Sample 3'!$B$50=0,"",CELL("contents",OFFSET( 'Sample 3'!$B$1,( 'Sample 3'!$B$50-1),10)))</f>
        <v>5.8</v>
      </c>
      <c r="I16" s="231">
        <f ca="1">IF( 'Sample 3'!$B$50=0,"",CELL("contents",OFFSET( 'Sample 3'!$B$1,( 'Sample 3'!$B$50-1),12)))</f>
        <v>104</v>
      </c>
      <c r="J16" s="314">
        <f ca="1">IF('Sample 3'!$B$50=0,"",IF(CELL("contents",OFFSET('Sample 3'!$B$1,('Sample 3'!$B$50-1),18))="","",CELL("contents",OFFSET('Sample 3'!$B$1,('Sample 3'!$B$50-1),18))))</f>
        <v>0</v>
      </c>
      <c r="K16" s="315" t="s">
        <v>68</v>
      </c>
      <c r="L16" s="315" t="s">
        <v>68</v>
      </c>
      <c r="M16" s="315" t="s">
        <v>68</v>
      </c>
      <c r="N16" s="316" t="s">
        <v>68</v>
      </c>
      <c r="O16" s="217"/>
    </row>
    <row r="17" spans="1:15" s="232" customFormat="1" ht="43.9" customHeight="1" x14ac:dyDescent="0.2">
      <c r="A17" s="180"/>
      <c r="B17" s="227">
        <f ca="1">IF( 'Sample 4'!$B$50=0,"",-ABS( 'Sample 4'!$D$14))</f>
        <v>-40</v>
      </c>
      <c r="C17" s="228" t="str">
        <f ca="1">IF( 'Sample 4'!$B$50=0,"",CELL("contents",OFFSET( 'Sample 4'!$B$1,( 'Sample 1'!$B$50-1),4)))</f>
        <v>06/04/2020:16:05:57</v>
      </c>
      <c r="D17" s="229">
        <f ca="1">IF( 'Sample 4'!$B$50=0,"",CELL("contents",OFFSET( 'Sample 4'!$B$1,( 'Sample 4'!$B$50-1),5)))</f>
        <v>400</v>
      </c>
      <c r="E17" s="230">
        <f ca="1">IF( 'Sample 4'!$B$50=0,"", 'Sample 4'!$E$14)</f>
        <v>-9.6110000000000007</v>
      </c>
      <c r="F17" s="229">
        <f ca="1">IF( 'Sample 4'!$B$50=0,"",CELL("contents",OFFSET( 'Sample 4'!$B$1,( 'Sample 4'!$B$50-1),6)))</f>
        <v>233</v>
      </c>
      <c r="G17" s="230">
        <f ca="1">IF( 'Sample 4'!$B$50=0,"",CELL("contents",OFFSET( 'Sample 4'!$B$1,( 'Sample 4'!$B$50-1),8)))</f>
        <v>4.09</v>
      </c>
      <c r="H17" s="230">
        <f ca="1">IF( 'Sample 4'!$B$50=0,"",CELL("contents",OFFSET( 'Sample 4'!$B$1,( 'Sample 4'!$B$50-1),10)))</f>
        <v>6.09</v>
      </c>
      <c r="I17" s="231">
        <f ca="1">IF( 'Sample 4'!$B$50=0,"",CELL("contents",OFFSET( 'Sample 4'!$B$1,( 'Sample 4'!$B$50-1),12)))</f>
        <v>116</v>
      </c>
      <c r="J17" s="314" t="s">
        <v>134</v>
      </c>
      <c r="K17" s="315" t="s">
        <v>68</v>
      </c>
      <c r="L17" s="315" t="s">
        <v>68</v>
      </c>
      <c r="M17" s="315" t="s">
        <v>68</v>
      </c>
      <c r="N17" s="316" t="s">
        <v>68</v>
      </c>
      <c r="O17" s="217"/>
    </row>
    <row r="18" spans="1:15" s="232" customFormat="1" ht="43.9" customHeight="1" x14ac:dyDescent="0.2">
      <c r="A18" s="180"/>
      <c r="B18" s="233">
        <f ca="1">IF( 'Sample 5'!$B$50=0,"",-ABS( 'Sample 5'!$D$14))</f>
        <v>-47</v>
      </c>
      <c r="C18" s="228" t="str">
        <f ca="1">IF( 'Sample 5'!$B$50=0,"",CELL("contents",OFFSET( 'Sample 5'!$B$1,( 'Sample 5'!$B$50-1),4)))</f>
        <v>06/04/2020:17:05:51</v>
      </c>
      <c r="D18" s="234">
        <f ca="1">IF( 'Sample 5'!$B$50=0,"",CELL("contents",OFFSET( 'Sample 5'!$B$1,( 'Sample 5'!$B$50-1),5)))</f>
        <v>600</v>
      </c>
      <c r="E18" s="235">
        <f ca="1">IF( 'Sample 5'!$B$50=0,"", 'Sample 5'!$E$14)</f>
        <v>-9.8190000000000008</v>
      </c>
      <c r="F18" s="234">
        <f ca="1">IF( 'Sample 5'!$B$50=0,"",CELL("contents",OFFSET( 'Sample 5'!$B$1,( 'Sample 5'!$B$50-1),6)))</f>
        <v>249</v>
      </c>
      <c r="G18" s="235">
        <f ca="1">IF( 'Sample 5'!$B$50=0,"",CELL("contents",OFFSET( 'Sample 5'!$B$1,( 'Sample 5'!$B$50-1),8)))</f>
        <v>2.78</v>
      </c>
      <c r="H18" s="235">
        <f ca="1">IF( 'Sample 5'!$B$50=0,"",CELL("contents",OFFSET( 'Sample 5'!$B$1,( 'Sample 5'!$B$50-1),10)))</f>
        <v>5.63</v>
      </c>
      <c r="I18" s="236">
        <f ca="1">IF( 'Sample 5'!$B$50=0,"",CELL("contents",OFFSET( 'Sample 5'!$B$1,( 'Sample 5'!$B$50-1),12)))</f>
        <v>133</v>
      </c>
      <c r="J18" s="314" t="str">
        <f ca="1">IF('Sample 5'!$B$50=0,"",IF(CELL("contents",OFFSET('Sample 5'!$B$1,('Sample 5'!$B$50-1),18))="","",CELL("contents",OFFSET('Sample 5'!$B$1,('Sample 5'!$B$50-1),18))))</f>
        <v>Timed Out</v>
      </c>
      <c r="K18" s="315" t="s">
        <v>68</v>
      </c>
      <c r="L18" s="315" t="s">
        <v>68</v>
      </c>
      <c r="M18" s="315" t="s">
        <v>68</v>
      </c>
      <c r="N18" s="316" t="s">
        <v>68</v>
      </c>
      <c r="O18" s="217"/>
    </row>
    <row r="19" spans="1:15" s="232" customFormat="1" ht="43.9" customHeight="1" x14ac:dyDescent="0.2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14" t="str">
        <f ca="1">IF('Sample 6'!$B$50=0,"",IF(CELL("contents",OFFSET('Sample 6'!$B$1,('Sample 6'!$B$50-1),18))="","",CELL("contents",OFFSET('Sample 6'!$B$1,('Sample 6'!$B$50-1),18))))</f>
        <v/>
      </c>
      <c r="K19" s="315" t="s">
        <v>68</v>
      </c>
      <c r="L19" s="315" t="s">
        <v>68</v>
      </c>
      <c r="M19" s="315" t="s">
        <v>68</v>
      </c>
      <c r="N19" s="316" t="s">
        <v>68</v>
      </c>
      <c r="O19" s="217"/>
    </row>
    <row r="20" spans="1:15" s="232" customFormat="1" ht="43.9" customHeight="1" x14ac:dyDescent="0.2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14" t="str">
        <f ca="1">IF('Sample 7'!$B$50=0,"",IF(CELL("contents",OFFSET('Sample 7'!$B$1,('Sample 7'!$B$50-1),18))="","",CELL("contents",OFFSET('Sample 7'!$B$1,('Sample 7'!$B$50-1),18))))</f>
        <v/>
      </c>
      <c r="K20" s="315" t="s">
        <v>68</v>
      </c>
      <c r="L20" s="315" t="s">
        <v>68</v>
      </c>
      <c r="M20" s="315" t="s">
        <v>68</v>
      </c>
      <c r="N20" s="316" t="s">
        <v>68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14" t="str">
        <f ca="1">IF('Sample 8'!$B$50=0,"",IF(CELL("contents",OFFSET('Sample 8'!$B$1,('Sample 8'!$B$50-1),18))="","",CELL("contents",OFFSET('Sample 8'!$B$1,('Sample 8'!$B$50-1),18))))</f>
        <v/>
      </c>
      <c r="K21" s="315" t="s">
        <v>68</v>
      </c>
      <c r="L21" s="315" t="s">
        <v>68</v>
      </c>
      <c r="M21" s="315" t="s">
        <v>68</v>
      </c>
      <c r="N21" s="316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14" t="str">
        <f ca="1">IF('Sample 9'!$B$50=0,"",IF(CELL("contents",OFFSET('Sample 9'!$B$1,('Sample 9'!$B$50-1),18))="","",CELL("contents",OFFSET('Sample 9'!$B$1,('Sample 9'!$B$50-1),18))))</f>
        <v/>
      </c>
      <c r="K22" s="315" t="s">
        <v>68</v>
      </c>
      <c r="L22" s="315" t="s">
        <v>68</v>
      </c>
      <c r="M22" s="315" t="s">
        <v>68</v>
      </c>
      <c r="N22" s="316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14" t="str">
        <f ca="1">IF('Sample 10'!$B$50=0,"",IF(CELL("contents",OFFSET('Sample 10'!$B$1,('Sample 10'!$B$50-1),18))="","",CELL("contents",OFFSET('Sample 10'!$B$1,('Sample 10'!$B$50-1),18))))</f>
        <v/>
      </c>
      <c r="K23" s="315" t="s">
        <v>68</v>
      </c>
      <c r="L23" s="315" t="s">
        <v>68</v>
      </c>
      <c r="M23" s="315" t="s">
        <v>68</v>
      </c>
      <c r="N23" s="316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14" t="str">
        <f ca="1">IF('Sample 11'!$B$50=0,"",IF(CELL("contents",OFFSET('Sample 11'!$B$1,('Sample 11'!$B$50-1),18))="","",CELL("contents",OFFSET('Sample 11'!$B$1,('Sample 11'!$B$50-1),18))))</f>
        <v/>
      </c>
      <c r="K24" s="315" t="s">
        <v>68</v>
      </c>
      <c r="L24" s="315" t="s">
        <v>68</v>
      </c>
      <c r="M24" s="315" t="s">
        <v>68</v>
      </c>
      <c r="N24" s="316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14" t="str">
        <f ca="1">IF('Sample 12'!$B$50=0,"",IF(CELL("contents",OFFSET('Sample 12'!$B$1,('Sample 12'!$B$50-1),18))="","",CELL("contents",OFFSET('Sample 12'!$B$1,('Sample 12'!$B$50-1),18))))</f>
        <v/>
      </c>
      <c r="K25" s="315" t="s">
        <v>68</v>
      </c>
      <c r="L25" s="315" t="s">
        <v>68</v>
      </c>
      <c r="M25" s="315" t="s">
        <v>68</v>
      </c>
      <c r="N25" s="316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14" t="str">
        <f ca="1">IF('Sample 13'!$B$50=0,"",IF(CELL("contents",OFFSET('Sample 13'!$B$1,('Sample 13'!$B$50-1),18))="","",CELL("contents",OFFSET('Sample 13'!$B$1,('Sample 13'!$B$50-1),18))))</f>
        <v/>
      </c>
      <c r="K26" s="315" t="s">
        <v>68</v>
      </c>
      <c r="L26" s="315" t="s">
        <v>68</v>
      </c>
      <c r="M26" s="315" t="s">
        <v>68</v>
      </c>
      <c r="N26" s="316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14" t="str">
        <f ca="1">IF('Sample 14'!$B$50=0,"",IF(CELL("contents",OFFSET('Sample 14'!$B$1,('Sample 14'!$B$50-1),18))="","",CELL("contents",OFFSET('Sample 14'!$B$1,('Sample 14'!$B$50-1),18))))</f>
        <v/>
      </c>
      <c r="K27" s="315" t="s">
        <v>68</v>
      </c>
      <c r="L27" s="315" t="s">
        <v>68</v>
      </c>
      <c r="M27" s="315" t="s">
        <v>68</v>
      </c>
      <c r="N27" s="316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14" t="str">
        <f ca="1">IF('Sample 15'!$B$50=0,"",IF(CELL("contents",OFFSET('Sample 15'!$B$1,('Sample 15'!$B$50-1),18))="","",CELL("contents",OFFSET('Sample 15'!$B$1,('Sample 15'!$B$50-1),18))))</f>
        <v/>
      </c>
      <c r="K28" s="315" t="s">
        <v>68</v>
      </c>
      <c r="L28" s="315" t="s">
        <v>68</v>
      </c>
      <c r="M28" s="315" t="s">
        <v>68</v>
      </c>
      <c r="N28" s="316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14" t="str">
        <f ca="1">IF('Sample 16'!$B$50=0,"",IF(CELL("contents",OFFSET('Sample 16'!$B$1,('Sample 16'!$B$50-1),18))="","",CELL("contents",OFFSET('Sample 16'!$B$1,('Sample 16'!$B$50-1),18))))</f>
        <v/>
      </c>
      <c r="K29" s="315" t="s">
        <v>68</v>
      </c>
      <c r="L29" s="315" t="s">
        <v>68</v>
      </c>
      <c r="M29" s="315" t="s">
        <v>68</v>
      </c>
      <c r="N29" s="316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14" t="str">
        <f ca="1">IF('Sample 17'!$B$50=0,"",IF(CELL("contents",OFFSET('Sample 17'!$B$1,('Sample 17'!$B$50-1),18))="","",CELL("contents",OFFSET('Sample 17'!$B$1,('Sample 17'!$B$50-1),18))))</f>
        <v/>
      </c>
      <c r="K30" s="315" t="s">
        <v>68</v>
      </c>
      <c r="L30" s="315" t="s">
        <v>68</v>
      </c>
      <c r="M30" s="315" t="s">
        <v>68</v>
      </c>
      <c r="N30" s="316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14" t="str">
        <f ca="1">IF('Sample 18'!$B$50=0,"",IF(CELL("contents",OFFSET('Sample 18'!$B$1,('Sample 18'!$B$50-1),18))="","",CELL("contents",OFFSET('Sample 18'!$B$1,('Sample 18'!$B$50-1),18))))</f>
        <v/>
      </c>
      <c r="K31" s="315" t="s">
        <v>68</v>
      </c>
      <c r="L31" s="315" t="s">
        <v>68</v>
      </c>
      <c r="M31" s="315" t="s">
        <v>68</v>
      </c>
      <c r="N31" s="316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14" t="str">
        <f ca="1">IF('Sample 19'!$B$50=0,"",IF(CELL("contents",OFFSET('Sample 19'!$B$1,('Sample 19'!$B$50-1),18))="","",CELL("contents",OFFSET('Sample 19'!$B$1,('Sample 19'!$B$50-1),18))))</f>
        <v/>
      </c>
      <c r="K32" s="315" t="s">
        <v>68</v>
      </c>
      <c r="L32" s="315" t="s">
        <v>68</v>
      </c>
      <c r="M32" s="315" t="s">
        <v>68</v>
      </c>
      <c r="N32" s="316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14" t="str">
        <f ca="1">IF('Sample 20'!$B$50=0,"",IF(CELL("contents",OFFSET('Sample 20'!$B$1,('Sample 20'!$B$50-1),18))="","",CELL("contents",OFFSET('Sample 20'!$B$1,('Sample 20'!$B$50-1),18))))</f>
        <v/>
      </c>
      <c r="K33" s="315" t="s">
        <v>68</v>
      </c>
      <c r="L33" s="315" t="s">
        <v>68</v>
      </c>
      <c r="M33" s="315" t="s">
        <v>68</v>
      </c>
      <c r="N33" s="316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14" t="str">
        <f ca="1">IF('Sample 21'!$B$50=0,"",IF(CELL("contents",OFFSET('Sample 21'!$B$1,('Sample 21'!$B$50-1),18))="","",CELL("contents",OFFSET('Sample 21'!$B$1,('Sample 21'!$B$50-1),18))))</f>
        <v/>
      </c>
      <c r="K34" s="315" t="s">
        <v>68</v>
      </c>
      <c r="L34" s="315" t="s">
        <v>68</v>
      </c>
      <c r="M34" s="315" t="s">
        <v>68</v>
      </c>
      <c r="N34" s="316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14" t="str">
        <f ca="1">IF('Sample 22'!$B$50=0,"",IF(CELL("contents",OFFSET('Sample 22'!$B$1,('Sample 22'!$B$50-1),18))="","",CELL("contents",OFFSET('Sample 22'!$B$1,('Sample 22'!$B$50-1),18))))</f>
        <v/>
      </c>
      <c r="K35" s="315" t="s">
        <v>68</v>
      </c>
      <c r="L35" s="315" t="s">
        <v>68</v>
      </c>
      <c r="M35" s="315" t="s">
        <v>68</v>
      </c>
      <c r="N35" s="316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14" t="str">
        <f ca="1">IF('Sample 23'!$B$50=0,"",IF(CELL("contents",OFFSET('Sample 23'!$B$1,('Sample 23'!$B$50-1),18))="","",CELL("contents",OFFSET('Sample 23'!$B$1,('Sample 23'!$B$50-1),18))))</f>
        <v/>
      </c>
      <c r="K36" s="315" t="s">
        <v>68</v>
      </c>
      <c r="L36" s="315" t="s">
        <v>68</v>
      </c>
      <c r="M36" s="315" t="s">
        <v>68</v>
      </c>
      <c r="N36" s="316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17"/>
      <c r="M39" s="317"/>
      <c r="N39" s="317"/>
    </row>
  </sheetData>
  <sheetProtection selectLockedCells="1"/>
  <mergeCells count="45">
    <mergeCell ref="B2:B3"/>
    <mergeCell ref="C2:E3"/>
    <mergeCell ref="F2:I2"/>
    <mergeCell ref="J2:L3"/>
    <mergeCell ref="M2:N3"/>
    <mergeCell ref="F3:I4"/>
    <mergeCell ref="E5:F5"/>
    <mergeCell ref="G5:H5"/>
    <mergeCell ref="L5:M5"/>
    <mergeCell ref="C6:D6"/>
    <mergeCell ref="G6:H6"/>
    <mergeCell ref="L6:M6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C5:D5 C7:D8 G5:H8 L5:M5 M8 M6 M7 D6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I24" sqref="I24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-47</v>
      </c>
      <c r="E14" s="309">
        <v>-9.8190000000000008</v>
      </c>
      <c r="F14" s="310" t="s">
        <v>128</v>
      </c>
      <c r="G14" s="308">
        <v>100</v>
      </c>
      <c r="H14" s="308">
        <v>146</v>
      </c>
      <c r="I14" s="311">
        <v>-37.338999999999999</v>
      </c>
      <c r="J14" s="173">
        <v>4.28</v>
      </c>
      <c r="K14" s="311">
        <v>4.6449999999999996</v>
      </c>
      <c r="L14" s="173">
        <v>6.09</v>
      </c>
      <c r="M14" s="311">
        <v>0</v>
      </c>
      <c r="N14" s="294"/>
      <c r="O14" s="295"/>
      <c r="P14" s="308">
        <v>25.65</v>
      </c>
      <c r="Q14" s="311">
        <v>-1.9870000000000001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323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114</v>
      </c>
      <c r="AC14" s="312">
        <v>0.311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-47</v>
      </c>
      <c r="E15" s="309">
        <v>-9.8190000000000008</v>
      </c>
      <c r="F15" s="310" t="s">
        <v>129</v>
      </c>
      <c r="G15" s="308">
        <v>250</v>
      </c>
      <c r="H15" s="308">
        <v>104</v>
      </c>
      <c r="I15" s="311">
        <v>-28.766999999999999</v>
      </c>
      <c r="J15" s="173">
        <v>3.87</v>
      </c>
      <c r="K15" s="311">
        <v>-9.5790000000000006</v>
      </c>
      <c r="L15" s="173">
        <v>5.96</v>
      </c>
      <c r="M15" s="311">
        <v>-2.1349999999999998</v>
      </c>
      <c r="N15" s="294">
        <f t="shared" ref="N15:N36" si="1">IF(ISNUMBER(Z15), AA15, "")</f>
        <v>122</v>
      </c>
      <c r="O15" s="295" t="str">
        <f t="shared" ref="O15:O36" si="2">IF(ISNUMBER(N14), IF(ISNUMBER(N15), ABS(((ABS(N14-N15))/N14)*100), ""), "")</f>
        <v/>
      </c>
      <c r="P15" s="308">
        <v>25.49</v>
      </c>
      <c r="Q15" s="311">
        <v>-0.624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331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122</v>
      </c>
      <c r="AC15" s="312">
        <v>2.4769999999999999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-47</v>
      </c>
      <c r="E16" s="309">
        <v>-9.8190000000000008</v>
      </c>
      <c r="F16" s="310" t="s">
        <v>130</v>
      </c>
      <c r="G16" s="308">
        <v>300</v>
      </c>
      <c r="H16" s="308">
        <v>115</v>
      </c>
      <c r="I16" s="311">
        <v>10.577</v>
      </c>
      <c r="J16" s="173">
        <v>3.76</v>
      </c>
      <c r="K16" s="311">
        <v>-2.8420000000000001</v>
      </c>
      <c r="L16" s="173">
        <v>5.88</v>
      </c>
      <c r="M16" s="311">
        <v>-1.3420000000000001</v>
      </c>
      <c r="N16" s="294">
        <f t="shared" si="1"/>
        <v>125</v>
      </c>
      <c r="O16" s="295">
        <f t="shared" si="2"/>
        <v>2.459016393442623</v>
      </c>
      <c r="P16" s="308">
        <v>25.45</v>
      </c>
      <c r="Q16" s="311">
        <v>-0.157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334</v>
      </c>
      <c r="AA16" s="10">
        <f t="shared" si="4"/>
        <v>125</v>
      </c>
      <c r="AC16" s="312">
        <v>0.90600000000000003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-47</v>
      </c>
      <c r="E17" s="309">
        <v>-9.8190000000000008</v>
      </c>
      <c r="F17" s="310" t="s">
        <v>131</v>
      </c>
      <c r="G17" s="308">
        <v>400</v>
      </c>
      <c r="H17" s="308">
        <v>150</v>
      </c>
      <c r="I17" s="311">
        <v>30.434999999999999</v>
      </c>
      <c r="J17" s="173">
        <v>3.42</v>
      </c>
      <c r="K17" s="311">
        <v>-9.0429999999999993</v>
      </c>
      <c r="L17" s="173">
        <v>5.73</v>
      </c>
      <c r="M17" s="311">
        <v>-2.5510000000000002</v>
      </c>
      <c r="N17" s="294">
        <f t="shared" si="1"/>
        <v>130</v>
      </c>
      <c r="O17" s="295">
        <f t="shared" si="2"/>
        <v>4</v>
      </c>
      <c r="P17" s="308">
        <v>25.31</v>
      </c>
      <c r="Q17" s="311">
        <v>-0.55000000000000004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339</v>
      </c>
      <c r="AA17" s="10">
        <f t="shared" si="4"/>
        <v>130</v>
      </c>
      <c r="AC17" s="312">
        <v>1.4970000000000001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-47</v>
      </c>
      <c r="E18" s="309">
        <v>-9.8190000000000008</v>
      </c>
      <c r="F18" s="310" t="s">
        <v>132</v>
      </c>
      <c r="G18" s="308">
        <v>500</v>
      </c>
      <c r="H18" s="308">
        <v>214</v>
      </c>
      <c r="I18" s="311">
        <v>42.667000000000002</v>
      </c>
      <c r="J18" s="173">
        <v>3.02</v>
      </c>
      <c r="K18" s="311">
        <v>-11.696</v>
      </c>
      <c r="L18" s="173">
        <v>5.65</v>
      </c>
      <c r="M18" s="311">
        <v>-1.3959999999999999</v>
      </c>
      <c r="N18" s="294">
        <f t="shared" si="1"/>
        <v>133</v>
      </c>
      <c r="O18" s="295">
        <f t="shared" si="2"/>
        <v>2.3076923076923079</v>
      </c>
      <c r="P18" s="308">
        <v>25.21</v>
      </c>
      <c r="Q18" s="311">
        <v>-0.39500000000000002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342</v>
      </c>
      <c r="AA18" s="10">
        <f t="shared" si="4"/>
        <v>133</v>
      </c>
      <c r="AC18" s="312">
        <v>0.88500000000000001</v>
      </c>
    </row>
    <row r="19" spans="1:29" s="10" customFormat="1" ht="39.950000000000003" customHeight="1" x14ac:dyDescent="0.2">
      <c r="A19" s="10">
        <f t="shared" ca="1" si="0"/>
        <v>19</v>
      </c>
      <c r="B19" s="313">
        <v>1</v>
      </c>
      <c r="C19" s="5"/>
      <c r="D19" s="309">
        <v>-47</v>
      </c>
      <c r="E19" s="309">
        <v>-9.8190000000000008</v>
      </c>
      <c r="F19" s="310" t="s">
        <v>133</v>
      </c>
      <c r="G19" s="308">
        <v>600</v>
      </c>
      <c r="H19" s="308">
        <v>249</v>
      </c>
      <c r="I19" s="311">
        <v>16.355</v>
      </c>
      <c r="J19" s="173">
        <v>2.78</v>
      </c>
      <c r="K19" s="311">
        <v>-7.9470000000000001</v>
      </c>
      <c r="L19" s="173">
        <v>5.63</v>
      </c>
      <c r="M19" s="311">
        <v>-0.35399999999999998</v>
      </c>
      <c r="N19" s="294">
        <f t="shared" si="1"/>
        <v>133</v>
      </c>
      <c r="O19" s="295">
        <f t="shared" si="2"/>
        <v>0</v>
      </c>
      <c r="P19" s="308">
        <v>25.14</v>
      </c>
      <c r="Q19" s="311">
        <v>-0.27800000000000002</v>
      </c>
      <c r="R19" s="274"/>
      <c r="S19" s="286" t="str">
        <f t="shared" si="3"/>
        <v/>
      </c>
      <c r="T19" s="313" t="s">
        <v>134</v>
      </c>
      <c r="U19" s="272"/>
      <c r="V19" s="272"/>
      <c r="W19" s="272"/>
      <c r="X19" s="14"/>
      <c r="Z19" s="312">
        <v>342</v>
      </c>
      <c r="AA19" s="10">
        <f t="shared" si="4"/>
        <v>133</v>
      </c>
      <c r="AC19" s="312">
        <v>0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ref="I20:I36" si="5">IF(ISNUMBER(H19), IF(ISNUMBER(H20), ((ABS(H19-H20))/H19)*100, ""), "")</f>
        <v/>
      </c>
      <c r="J20" s="276"/>
      <c r="K20" s="286" t="str">
        <f t="shared" ref="K20:K36" si="6">IF(ISNUMBER(J19), IF(ISNUMBER(J20), ((ABS(J19-J20))/J19)*100, ""), "")</f>
        <v/>
      </c>
      <c r="L20" s="276"/>
      <c r="M20" s="286" t="str">
        <f t="shared" ref="M20:M36" si="7">IF(ISNUMBER(L19), IF(ISNUMBER(L20), ((ABS(L19-L20))/L19)*100, ""), "")</f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ref="Q20:Q36" si="8">IF(ISNUMBER(P19), IF(ISNUMBER(P20), ABS(((ABS(P19-P20))/P19)*100), ""), "")</f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5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19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6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7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8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9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10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11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12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13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14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1" zoomScale="60" zoomScaleNormal="60" zoomScaleSheetLayoutView="75" workbookViewId="0">
      <selection activeCell="J20" sqref="J20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"/>
    </row>
    <row r="2" spans="1:13" ht="9.9499999999999993" customHeight="1" x14ac:dyDescent="0.2">
      <c r="B2" s="73"/>
      <c r="C2" s="346" t="s">
        <v>65</v>
      </c>
      <c r="D2" s="347"/>
      <c r="E2" s="347"/>
      <c r="F2" s="347"/>
      <c r="G2" s="347"/>
      <c r="H2" s="347"/>
      <c r="I2" s="347"/>
      <c r="J2" s="347"/>
      <c r="M2" s="14"/>
    </row>
    <row r="3" spans="1:13" ht="18.75" customHeight="1" x14ac:dyDescent="0.2">
      <c r="B3" s="73"/>
      <c r="C3" s="346"/>
      <c r="D3" s="347"/>
      <c r="E3" s="347"/>
      <c r="F3" s="347"/>
      <c r="G3" s="347"/>
      <c r="H3" s="347"/>
      <c r="I3" s="347"/>
      <c r="J3" s="347"/>
      <c r="M3" s="14"/>
    </row>
    <row r="4" spans="1:13" ht="25.15" customHeight="1" x14ac:dyDescent="0.2">
      <c r="B4" s="73"/>
      <c r="C4" s="356" t="s">
        <v>52</v>
      </c>
      <c r="D4" s="357" t="str">
        <f>'Groundwater Profile Log'!C2</f>
        <v>Trinity</v>
      </c>
      <c r="E4" s="108"/>
      <c r="F4" s="348"/>
      <c r="G4" s="348"/>
      <c r="H4" s="146"/>
      <c r="I4" s="349" t="s">
        <v>14</v>
      </c>
      <c r="J4" s="349"/>
      <c r="K4" s="300" t="str">
        <f>Front!M2</f>
        <v>DPT32</v>
      </c>
      <c r="M4" s="14" t="s">
        <v>13</v>
      </c>
    </row>
    <row r="5" spans="1:13" s="9" customFormat="1" ht="12.95" customHeight="1" x14ac:dyDescent="0.2">
      <c r="B5" s="101"/>
      <c r="C5" s="356"/>
      <c r="D5" s="357"/>
      <c r="E5" s="108"/>
      <c r="F5" s="348"/>
      <c r="G5" s="348"/>
      <c r="H5" s="146"/>
      <c r="I5" s="349"/>
      <c r="J5" s="349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48"/>
      <c r="G6" s="348"/>
      <c r="H6" s="146"/>
      <c r="I6" s="110"/>
      <c r="J6" s="104"/>
      <c r="K6" s="297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42524</v>
      </c>
      <c r="E7" s="104"/>
      <c r="F7" s="114" t="s">
        <v>21</v>
      </c>
      <c r="G7" s="107" t="str">
        <f>'Groundwater Profile Log'!G5</f>
        <v>481APS05</v>
      </c>
      <c r="H7" s="146"/>
      <c r="I7" s="145"/>
      <c r="J7" s="139" t="s">
        <v>22</v>
      </c>
      <c r="K7" s="298" t="str">
        <f>Front!L5</f>
        <v>Peri Pump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DPT-32</v>
      </c>
      <c r="E8" s="104"/>
      <c r="F8" s="114" t="s">
        <v>27</v>
      </c>
      <c r="G8" s="107" t="str">
        <f>'Groundwater Profile Log'!G6</f>
        <v>ZCRQT7055</v>
      </c>
      <c r="H8" s="146"/>
      <c r="I8" s="145"/>
      <c r="J8" s="139" t="s">
        <v>33</v>
      </c>
      <c r="K8" s="296">
        <f>Front!L6</f>
        <v>39.338104999999999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68.515889000000001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DB</v>
      </c>
      <c r="E10" s="104"/>
      <c r="F10" s="114" t="s">
        <v>34</v>
      </c>
      <c r="G10" s="117">
        <f>'Groundwater Profile Log'!G8</f>
        <v>-10</v>
      </c>
      <c r="H10" s="147"/>
      <c r="I10" s="145"/>
      <c r="J10" s="139" t="s">
        <v>23</v>
      </c>
      <c r="K10" s="298" t="str">
        <f>Front!L8</f>
        <v>NA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1" t="s">
        <v>63</v>
      </c>
      <c r="H13" s="299" t="s">
        <v>67</v>
      </c>
      <c r="I13" s="164" t="s">
        <v>30</v>
      </c>
      <c r="J13" s="304" t="s">
        <v>39</v>
      </c>
      <c r="K13" s="302" t="s">
        <v>74</v>
      </c>
      <c r="L13" s="350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51"/>
      <c r="M14" s="31"/>
    </row>
    <row r="15" spans="1:13" s="24" customFormat="1" ht="9.6" customHeight="1" x14ac:dyDescent="0.2">
      <c r="B15" s="17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-5.2</v>
      </c>
      <c r="D16" s="173" t="s">
        <v>82</v>
      </c>
      <c r="E16" s="303">
        <f>IF(ISNUMBER(C16), LOOKUP(D16,{"IK Decreased When Hammer Stopped","IK Increased When Hammer Stopped","No Change When Hammer Stopped"},{1,2,3}), "")</f>
        <v>3</v>
      </c>
      <c r="F16" s="173">
        <v>131.35679999999999</v>
      </c>
      <c r="G16" s="174">
        <v>60</v>
      </c>
      <c r="H16" s="174">
        <v>2.9449000000000001</v>
      </c>
      <c r="I16" s="173" t="s">
        <v>83</v>
      </c>
      <c r="J16" s="174" t="s">
        <v>84</v>
      </c>
      <c r="K16" s="303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-10.1</v>
      </c>
      <c r="D17" s="173" t="s">
        <v>85</v>
      </c>
      <c r="E17" s="303">
        <f>IF(ISNUMBER(C17), LOOKUP(D17,{"IK Decreased When Hammer Stopped","IK Increased When Hammer Stopped","No Change When Hammer Stopped"},{1,2,3}), "")</f>
        <v>1</v>
      </c>
      <c r="F17" s="308">
        <v>43.850200000000001</v>
      </c>
      <c r="G17" s="174">
        <v>60</v>
      </c>
      <c r="H17" s="174">
        <v>0.75049999999999994</v>
      </c>
      <c r="I17" s="173" t="s">
        <v>86</v>
      </c>
      <c r="J17" s="174" t="s">
        <v>84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-12.094799999999999</v>
      </c>
      <c r="D18" s="173" t="s">
        <v>85</v>
      </c>
      <c r="E18" s="303">
        <f>IF(ISNUMBER(C18), LOOKUP(D18,{"IK Decreased When Hammer Stopped","IK Increased When Hammer Stopped","No Change When Hammer Stopped"},{1,2,3}), "")</f>
        <v>1</v>
      </c>
      <c r="F18" s="308">
        <v>83.936700000000002</v>
      </c>
      <c r="G18" s="174">
        <v>60</v>
      </c>
      <c r="H18" s="174">
        <v>1.5610999999999999</v>
      </c>
      <c r="I18" s="173" t="s">
        <v>87</v>
      </c>
      <c r="J18" s="174" t="s">
        <v>84</v>
      </c>
      <c r="K18" s="303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-12.5</v>
      </c>
      <c r="D19" s="173" t="s">
        <v>82</v>
      </c>
      <c r="E19" s="303">
        <f>IF(ISNUMBER(C19), LOOKUP(D19,{"IK Decreased When Hammer Stopped","IK Increased When Hammer Stopped","No Change When Hammer Stopped"},{1,2,3}), "")</f>
        <v>3</v>
      </c>
      <c r="F19" s="308">
        <v>105.7792</v>
      </c>
      <c r="G19" s="174">
        <v>60</v>
      </c>
      <c r="H19" s="174">
        <v>2.0815000000000001</v>
      </c>
      <c r="I19" s="173" t="s">
        <v>88</v>
      </c>
      <c r="J19" s="174" t="s">
        <v>84</v>
      </c>
      <c r="K19" s="303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-15.2</v>
      </c>
      <c r="D20" s="173" t="s">
        <v>85</v>
      </c>
      <c r="E20" s="303">
        <f>IF(ISNUMBER(C20), LOOKUP(D20,{"IK Decreased When Hammer Stopped","IK Increased When Hammer Stopped","No Change When Hammer Stopped"},{1,2,3}), "")</f>
        <v>1</v>
      </c>
      <c r="F20" s="308">
        <v>82.920599999999993</v>
      </c>
      <c r="G20" s="174">
        <v>60</v>
      </c>
      <c r="H20" s="174">
        <v>1.5385</v>
      </c>
      <c r="I20" s="173" t="s">
        <v>89</v>
      </c>
      <c r="J20" s="174" t="s">
        <v>84</v>
      </c>
      <c r="K20" s="303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-19.899999999999999</v>
      </c>
      <c r="D21" s="173" t="s">
        <v>82</v>
      </c>
      <c r="E21" s="303">
        <f>IF(ISNUMBER(C21), LOOKUP(D21,{"IK Decreased When Hammer Stopped","IK Increased When Hammer Stopped","No Change When Hammer Stopped"},{1,2,3}), "")</f>
        <v>3</v>
      </c>
      <c r="F21" s="308">
        <v>121.8767</v>
      </c>
      <c r="G21" s="174">
        <v>60</v>
      </c>
      <c r="H21" s="174">
        <v>2.5148000000000001</v>
      </c>
      <c r="I21" s="173" t="s">
        <v>90</v>
      </c>
      <c r="J21" s="174" t="s">
        <v>84</v>
      </c>
      <c r="K21" s="303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-25.1005</v>
      </c>
      <c r="D22" s="173" t="s">
        <v>91</v>
      </c>
      <c r="E22" s="303">
        <f>IF(ISNUMBER(C22), LOOKUP(D22,{"IK Decreased When Hammer Stopped","IK Increased When Hammer Stopped","No Change When Hammer Stopped"},{1,2,3}), "")</f>
        <v>2</v>
      </c>
      <c r="F22" s="308">
        <v>43.8277</v>
      </c>
      <c r="G22" s="174">
        <v>60</v>
      </c>
      <c r="H22" s="174">
        <v>0.75009999999999999</v>
      </c>
      <c r="I22" s="173" t="s">
        <v>92</v>
      </c>
      <c r="J22" s="174" t="s">
        <v>84</v>
      </c>
      <c r="K22" s="303">
        <f>IF(ISNUMBER(C22),LOOKUP(J22,{"Broken Down Hole equipment","NA","Reached Target Depth","ROP Dropped Below Threshold","Sudden Hard Refusal"},{7,11,8,9,10}),"")</f>
        <v>11</v>
      </c>
      <c r="L22" s="284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-25.1005</v>
      </c>
      <c r="D23" s="173" t="s">
        <v>85</v>
      </c>
      <c r="E23" s="303">
        <f>IF(ISNUMBER(C23), LOOKUP(D23,{"IK Decreased When Hammer Stopped","IK Increased When Hammer Stopped","No Change When Hammer Stopped"},{1,2,3}), "")</f>
        <v>1</v>
      </c>
      <c r="F23" s="308">
        <v>65.739099999999993</v>
      </c>
      <c r="G23" s="174">
        <v>60</v>
      </c>
      <c r="H23" s="174">
        <v>1.1738999999999999</v>
      </c>
      <c r="I23" s="173" t="s">
        <v>93</v>
      </c>
      <c r="J23" s="174" t="s">
        <v>84</v>
      </c>
      <c r="K23" s="303">
        <f>IF(ISNUMBER(C23),LOOKUP(J23,{"Broken Down Hole equipment","NA","Reached Target Depth","ROP Dropped Below Threshold","Sudden Hard Refusal"},{7,11,8,9,10}),"")</f>
        <v>11</v>
      </c>
      <c r="L23" s="284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-30.2</v>
      </c>
      <c r="D24" s="173" t="s">
        <v>82</v>
      </c>
      <c r="E24" s="303">
        <f>IF(ISNUMBER(C24), LOOKUP(D24,{"IK Decreased When Hammer Stopped","IK Increased When Hammer Stopped","No Change When Hammer Stopped"},{1,2,3}), "")</f>
        <v>3</v>
      </c>
      <c r="F24" s="308">
        <v>84.046499999999995</v>
      </c>
      <c r="G24" s="174">
        <v>60</v>
      </c>
      <c r="H24" s="174">
        <v>1.5636000000000001</v>
      </c>
      <c r="I24" s="173" t="s">
        <v>94</v>
      </c>
      <c r="J24" s="174" t="s">
        <v>84</v>
      </c>
      <c r="K24" s="303">
        <f>IF(ISNUMBER(C24),LOOKUP(J24,{"Broken Down Hole equipment","NA","Reached Target Depth","ROP Dropped Below Threshold","Sudden Hard Refusal"},{7,11,8,9,10}),"")</f>
        <v>11</v>
      </c>
      <c r="L24" s="284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>
        <v>-32.299999999999997</v>
      </c>
      <c r="D25" s="173" t="s">
        <v>82</v>
      </c>
      <c r="E25" s="303">
        <f>IF(ISNUMBER(C25), LOOKUP(D25,{"IK Decreased When Hammer Stopped","IK Increased When Hammer Stopped","No Change When Hammer Stopped"},{1,2,3}), "")</f>
        <v>3</v>
      </c>
      <c r="F25" s="308">
        <v>131.6309</v>
      </c>
      <c r="G25" s="174">
        <v>60</v>
      </c>
      <c r="H25" s="174">
        <v>2.8029000000000002</v>
      </c>
      <c r="I25" s="173" t="s">
        <v>95</v>
      </c>
      <c r="J25" s="174" t="s">
        <v>84</v>
      </c>
      <c r="K25" s="303">
        <f>IF(ISNUMBER(C25),LOOKUP(J25,{"Broken Down Hole equipment","NA","Reached Target Depth","ROP Dropped Below Threshold","Sudden Hard Refusal"},{7,11,8,9,10}),"")</f>
        <v>11</v>
      </c>
      <c r="L25" s="284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>
        <v>-34.9</v>
      </c>
      <c r="D26" s="173" t="s">
        <v>82</v>
      </c>
      <c r="E26" s="303">
        <f>IF(ISNUMBER(C26), LOOKUP(D26,{"IK Decreased When Hammer Stopped","IK Increased When Hammer Stopped","No Change When Hammer Stopped"},{1,2,3}), "")</f>
        <v>3</v>
      </c>
      <c r="F26" s="308">
        <v>143.88679999999999</v>
      </c>
      <c r="G26" s="174">
        <v>60</v>
      </c>
      <c r="H26" s="174">
        <v>3.198</v>
      </c>
      <c r="I26" s="173" t="s">
        <v>96</v>
      </c>
      <c r="J26" s="174" t="s">
        <v>84</v>
      </c>
      <c r="K26" s="303">
        <f>IF(ISNUMBER(C26),LOOKUP(J26,{"Broken Down Hole equipment","NA","Reached Target Depth","ROP Dropped Below Threshold","Sudden Hard Refusal"},{7,11,8,9,10}),"")</f>
        <v>11</v>
      </c>
      <c r="L26" s="284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>
        <v>-40.1</v>
      </c>
      <c r="D27" s="173" t="s">
        <v>82</v>
      </c>
      <c r="E27" s="303">
        <f>IF(ISNUMBER(C27), LOOKUP(D27,{"IK Decreased When Hammer Stopped","IK Increased When Hammer Stopped","No Change When Hammer Stopped"},{1,2,3}), "")</f>
        <v>3</v>
      </c>
      <c r="F27" s="308">
        <v>120.0278</v>
      </c>
      <c r="G27" s="174">
        <v>60</v>
      </c>
      <c r="H27" s="174">
        <v>2.4624999999999999</v>
      </c>
      <c r="I27" s="173" t="s">
        <v>97</v>
      </c>
      <c r="J27" s="174" t="s">
        <v>84</v>
      </c>
      <c r="K27" s="303">
        <f>IF(ISNUMBER(C27),LOOKUP(J27,{"Broken Down Hole equipment","NA","Reached Target Depth","ROP Dropped Below Threshold","Sudden Hard Refusal"},{7,11,8,9,10}),"")</f>
        <v>11</v>
      </c>
      <c r="L27" s="284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>
        <v>-45.1</v>
      </c>
      <c r="D28" s="173" t="s">
        <v>82</v>
      </c>
      <c r="E28" s="303">
        <f>IF(ISNUMBER(C28), LOOKUP(D28,{"IK Decreased When Hammer Stopped","IK Increased When Hammer Stopped","No Change When Hammer Stopped"},{1,2,3}), "")</f>
        <v>3</v>
      </c>
      <c r="F28" s="308">
        <v>86.4923</v>
      </c>
      <c r="G28" s="174">
        <v>80</v>
      </c>
      <c r="H28" s="174">
        <v>1.7148000000000001</v>
      </c>
      <c r="I28" s="173" t="s">
        <v>98</v>
      </c>
      <c r="J28" s="174" t="s">
        <v>84</v>
      </c>
      <c r="K28" s="303">
        <f>IF(ISNUMBER(C28),LOOKUP(J28,{"Broken Down Hole equipment","NA","Reached Target Depth","ROP Dropped Below Threshold","Sudden Hard Refusal"},{7,11,8,9,10}),"")</f>
        <v>11</v>
      </c>
      <c r="L28" s="284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>
        <v>-46.900700000000001</v>
      </c>
      <c r="D29" s="173" t="s">
        <v>82</v>
      </c>
      <c r="E29" s="303">
        <f>IF(ISNUMBER(C29), LOOKUP(D29,{"IK Decreased When Hammer Stopped","IK Increased When Hammer Stopped","No Change When Hammer Stopped"},{1,2,3}), "")</f>
        <v>3</v>
      </c>
      <c r="F29" s="308">
        <v>119.3734</v>
      </c>
      <c r="G29" s="174">
        <v>80</v>
      </c>
      <c r="H29" s="174">
        <v>2.6939000000000002</v>
      </c>
      <c r="I29" s="173" t="s">
        <v>99</v>
      </c>
      <c r="J29" s="174" t="s">
        <v>100</v>
      </c>
      <c r="K29" s="303">
        <f>IF(ISNUMBER(C29),LOOKUP(J29,{"Broken Down Hole equipment","NA","Reached Target Depth","ROP Dropped Below Threshold","Sudden Hard Refusal"},{7,11,8,9,10}),"")</f>
        <v>9</v>
      </c>
      <c r="L29" s="284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/>
      <c r="D30" s="173"/>
      <c r="E30" s="303" t="str">
        <f>IF(ISNUMBER(C30), LOOKUP(D30,{"IK Decreased When Hammer Stopped","IK Increased When Hammer Stopped","No Change When Hammer Stopped"},{1,2,3}), "")</f>
        <v/>
      </c>
      <c r="F30" s="282"/>
      <c r="G30" s="174"/>
      <c r="H30" s="283"/>
      <c r="I30" s="281"/>
      <c r="J30" s="253"/>
      <c r="K30" s="303" t="str">
        <f>IF(ISNUMBER(C30),LOOKUP(J30,{"Broken Down Hole equipment","NA","Reached Target Depth","ROP Dropped Below Threshold","Sudden Hard Refusal"},{7,11,8,9,10}),"")</f>
        <v/>
      </c>
      <c r="L30" s="284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/>
      <c r="D31" s="248"/>
      <c r="E31" s="303" t="str">
        <f>IF(ISNUMBER(C31), LOOKUP(D31,{"IK Decreased When Hammer Stopped","IK Increased When Hammer Stopped","No Change When Hammer Stopped"},{1,2,3}), "")</f>
        <v/>
      </c>
      <c r="F31" s="282"/>
      <c r="G31" s="174"/>
      <c r="H31" s="283"/>
      <c r="I31" s="281"/>
      <c r="J31" s="253"/>
      <c r="K31" s="303" t="str">
        <f>IF(ISNUMBER(C31),LOOKUP(J31,{"Broken Down Hole equipment","NA","Reached Target Depth","ROP Dropped Below Threshold","Sudden Hard Refusal"},{7,11,8,9,10}),"")</f>
        <v/>
      </c>
      <c r="L31" s="284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/>
      <c r="D32" s="248"/>
      <c r="E32" s="303" t="str">
        <f>IF(ISNUMBER(C32), LOOKUP(D32,{"IK Decreased When Hammer Stopped","IK Increased When Hammer Stopped","No Change When Hammer Stopped"},{1,2,3}), "")</f>
        <v/>
      </c>
      <c r="F32" s="282"/>
      <c r="G32" s="174"/>
      <c r="H32" s="283"/>
      <c r="I32" s="281"/>
      <c r="J32" s="253"/>
      <c r="K32" s="303" t="str">
        <f>IF(ISNUMBER(C32),LOOKUP(J32,{"Broken Down Hole equipment","NA","Reached Target Depth","ROP Dropped Below Threshold","Sudden Hard Refusal"},{7,11,8,9,10}),"")</f>
        <v/>
      </c>
      <c r="L32" s="28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/>
      <c r="D33" s="173"/>
      <c r="E33" s="303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3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/>
      <c r="D34" s="248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4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73"/>
      <c r="D35" s="173"/>
      <c r="E35" s="303" t="str">
        <f>IF(ISNUMBER(C35), LOOKUP(D35,{"IK Decreased When Hammer Stopped","IK Increased When Hammer Stopped","No Change When Hammer Stopped"},{1,2,3}), "")</f>
        <v/>
      </c>
      <c r="F35" s="282"/>
      <c r="G35" s="174"/>
      <c r="H35" s="283"/>
      <c r="I35" s="281"/>
      <c r="J35" s="253"/>
      <c r="K35" s="303" t="str">
        <f>IF(ISNUMBER(C35),LOOKUP(J35,{"Broken Down Hole equipment","NA","Reached Target Depth","ROP Dropped Below Threshold","Sudden Hard Refusal"},{7,11,8,9,10}),"")</f>
        <v/>
      </c>
      <c r="L35" s="285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1"/>
      <c r="D41" s="141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143"/>
      <c r="D44" s="144"/>
      <c r="E44" s="303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4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39.950000000000003" customHeight="1" x14ac:dyDescent="0.2">
      <c r="B45" s="73"/>
      <c r="C45" s="249"/>
      <c r="D45" s="250"/>
      <c r="E45" s="303" t="str">
        <f>IF(ISNUMBER(C45), LOOKUP(D45,{"IK Decreased When Hammer Stopped","IK Increased When Hammer Stopped","No Change When Hammer Stopped"},{1,2,3}), "")</f>
        <v/>
      </c>
      <c r="F45" s="252"/>
      <c r="G45" s="251"/>
      <c r="H45" s="251"/>
      <c r="I45" s="251"/>
      <c r="J45" s="255"/>
      <c r="K45" s="303" t="str">
        <f>IF(ISNUMBER(C45),LOOKUP(J45,{"Broken Down Hole equipment","NA","Reached Target Depth","ROP Dropped Below Threshold","Sudden Hard Refusal"},{7,11,8,9,10}),"")</f>
        <v/>
      </c>
      <c r="L45" s="256"/>
      <c r="M45" s="14"/>
    </row>
    <row r="46" spans="1:13" ht="9.9499999999999993" customHeight="1" x14ac:dyDescent="0.2">
      <c r="B46" s="25"/>
      <c r="C46" s="345"/>
      <c r="D46" s="345"/>
      <c r="E46" s="345"/>
      <c r="F46" s="345"/>
      <c r="G46" s="345"/>
      <c r="H46" s="345"/>
      <c r="I46" s="345"/>
      <c r="J46" s="345"/>
      <c r="K46" s="345"/>
      <c r="L46" s="345"/>
      <c r="M46" s="27"/>
    </row>
    <row r="47" spans="1:13" x14ac:dyDescent="0.2">
      <c r="C47" s="60" t="str">
        <f ca="1">CELL("filename",B10)</f>
        <v>\\cdlp-ttfile\Site_Characterization\PROJECT FOLDER\2020 PROJECTS\20.206201008 - KGS - MiHPT &amp; APS - Marietta, GA AFP6\APS\MSTJV\[DPT32_Groundwater Profiling Log_MSTJV.xlsx]IK Behavior</v>
      </c>
    </row>
    <row r="58" spans="2:3" x14ac:dyDescent="0.2">
      <c r="B58" s="352"/>
      <c r="C58" s="353"/>
    </row>
    <row r="59" spans="2:3" x14ac:dyDescent="0.2">
      <c r="B59" s="354"/>
      <c r="C59" s="355"/>
    </row>
  </sheetData>
  <sheetProtection selectLockedCells="1"/>
  <mergeCells count="12">
    <mergeCell ref="B58:C58"/>
    <mergeCell ref="B59:C59"/>
    <mergeCell ref="C4:C5"/>
    <mergeCell ref="D4:D5"/>
    <mergeCell ref="C12:L12"/>
    <mergeCell ref="C15:L15"/>
    <mergeCell ref="C46:L46"/>
    <mergeCell ref="C1:L1"/>
    <mergeCell ref="C2:J3"/>
    <mergeCell ref="F4:G6"/>
    <mergeCell ref="I4:J5"/>
    <mergeCell ref="L13:L14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15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16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17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18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19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20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21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22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23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33" t="s">
        <v>17</v>
      </c>
      <c r="C2" s="387" t="s">
        <v>81</v>
      </c>
      <c r="D2" s="391"/>
      <c r="E2" s="278"/>
      <c r="F2" s="337" t="s">
        <v>26</v>
      </c>
      <c r="G2" s="337"/>
      <c r="H2" s="337"/>
      <c r="I2" s="337"/>
      <c r="J2" s="338" t="s">
        <v>14</v>
      </c>
      <c r="K2" s="338"/>
      <c r="L2" s="338"/>
      <c r="M2" s="387" t="s">
        <v>75</v>
      </c>
      <c r="N2" s="388"/>
      <c r="O2" s="171"/>
      <c r="P2" s="50" t="s">
        <v>13</v>
      </c>
    </row>
    <row r="3" spans="1:16" s="46" customFormat="1" ht="12.95" customHeight="1" x14ac:dyDescent="0.25">
      <c r="A3" s="45"/>
      <c r="B3" s="334"/>
      <c r="C3" s="392"/>
      <c r="D3" s="392"/>
      <c r="E3" s="279"/>
      <c r="F3" s="344"/>
      <c r="G3" s="344"/>
      <c r="H3" s="344"/>
      <c r="I3" s="344"/>
      <c r="J3" s="339"/>
      <c r="K3" s="339"/>
      <c r="L3" s="339"/>
      <c r="M3" s="389"/>
      <c r="N3" s="390"/>
      <c r="O3" s="172"/>
      <c r="P3" s="47"/>
    </row>
    <row r="4" spans="1:16" s="46" customFormat="1" ht="30.6" customHeight="1" x14ac:dyDescent="0.25">
      <c r="A4" s="45"/>
      <c r="B4" s="183"/>
      <c r="C4" s="280" t="s">
        <v>42</v>
      </c>
      <c r="D4" s="280" t="s">
        <v>43</v>
      </c>
      <c r="E4" s="183"/>
      <c r="F4" s="344"/>
      <c r="G4" s="344"/>
      <c r="H4" s="344"/>
      <c r="I4" s="344"/>
      <c r="J4" s="393"/>
      <c r="K4" s="393"/>
      <c r="L4" s="393"/>
      <c r="M4" s="393"/>
      <c r="N4" s="393"/>
      <c r="O4" s="172"/>
      <c r="P4" s="47"/>
    </row>
    <row r="5" spans="1:16" ht="30.75" customHeight="1" x14ac:dyDescent="0.2">
      <c r="A5" s="44"/>
      <c r="B5" s="187" t="s">
        <v>44</v>
      </c>
      <c r="C5" s="307">
        <v>42524</v>
      </c>
      <c r="D5" s="307">
        <v>42524</v>
      </c>
      <c r="E5" s="329" t="s">
        <v>36</v>
      </c>
      <c r="F5" s="329"/>
      <c r="G5" s="387" t="s">
        <v>77</v>
      </c>
      <c r="H5" s="394"/>
      <c r="I5" s="189"/>
      <c r="J5" s="183"/>
      <c r="K5" s="190" t="s">
        <v>22</v>
      </c>
      <c r="L5" s="387" t="s">
        <v>80</v>
      </c>
      <c r="M5" s="394"/>
      <c r="N5" s="183"/>
      <c r="O5" s="171"/>
      <c r="P5" s="50"/>
    </row>
    <row r="6" spans="1:16" ht="23.1" customHeight="1" x14ac:dyDescent="0.2">
      <c r="A6" s="44"/>
      <c r="B6" s="190" t="s">
        <v>16</v>
      </c>
      <c r="C6" s="395" t="s">
        <v>75</v>
      </c>
      <c r="D6" s="396"/>
      <c r="E6" s="191"/>
      <c r="F6" s="192" t="s">
        <v>53</v>
      </c>
      <c r="G6" s="387" t="s">
        <v>78</v>
      </c>
      <c r="H6" s="394"/>
      <c r="I6" s="191"/>
      <c r="J6" s="183"/>
      <c r="K6" s="190" t="s">
        <v>33</v>
      </c>
      <c r="L6" s="385">
        <v>39.338104999999999</v>
      </c>
      <c r="M6" s="386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87">
        <v>206201008</v>
      </c>
      <c r="D7" s="394"/>
      <c r="E7" s="191"/>
      <c r="F7" s="190" t="s">
        <v>20</v>
      </c>
      <c r="G7" s="387" t="s">
        <v>79</v>
      </c>
      <c r="H7" s="394"/>
      <c r="I7" s="191"/>
      <c r="J7" s="193"/>
      <c r="K7" s="194" t="s">
        <v>37</v>
      </c>
      <c r="L7" s="385">
        <v>68.515889000000001</v>
      </c>
      <c r="M7" s="386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87" t="s">
        <v>76</v>
      </c>
      <c r="D8" s="394"/>
      <c r="E8" s="191"/>
      <c r="F8" s="190" t="s">
        <v>38</v>
      </c>
      <c r="G8" s="397">
        <v>-10</v>
      </c>
      <c r="H8" s="398"/>
      <c r="I8" s="191"/>
      <c r="J8" s="183"/>
      <c r="K8" s="194" t="s">
        <v>23</v>
      </c>
      <c r="L8" s="387">
        <v>1</v>
      </c>
      <c r="M8" s="394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399" t="s">
        <v>10</v>
      </c>
      <c r="C10" s="400"/>
      <c r="D10" s="400"/>
      <c r="E10" s="400"/>
      <c r="F10" s="400"/>
      <c r="G10" s="400"/>
      <c r="H10" s="400"/>
      <c r="I10" s="400"/>
      <c r="J10" s="400"/>
      <c r="K10" s="400"/>
      <c r="L10" s="400"/>
      <c r="M10" s="400"/>
      <c r="N10" s="400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7:M7"/>
    <mergeCell ref="C8:D8"/>
    <mergeCell ref="G8:H8"/>
    <mergeCell ref="L8:M8"/>
    <mergeCell ref="B10:N10"/>
    <mergeCell ref="C7:D7"/>
    <mergeCell ref="G7:H7"/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1" zoomScale="60" zoomScaleNormal="60" zoomScaleSheetLayoutView="75" workbookViewId="0">
      <selection activeCell="C16" sqref="C16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63" t="s">
        <v>64</v>
      </c>
      <c r="D2" s="364"/>
      <c r="E2" s="364"/>
      <c r="F2" s="364"/>
      <c r="G2" s="364"/>
      <c r="H2" s="364"/>
      <c r="I2" s="364"/>
      <c r="J2" s="364"/>
      <c r="K2" s="364"/>
      <c r="L2" s="364"/>
      <c r="M2" s="109"/>
      <c r="N2" s="14"/>
    </row>
    <row r="3" spans="1:14" ht="18.75" customHeight="1" x14ac:dyDescent="0.2">
      <c r="B3" s="73"/>
      <c r="C3" s="346"/>
      <c r="D3" s="347"/>
      <c r="E3" s="347"/>
      <c r="F3" s="347"/>
      <c r="G3" s="347"/>
      <c r="H3" s="347"/>
      <c r="I3" s="347"/>
      <c r="J3" s="347"/>
      <c r="K3" s="347"/>
      <c r="L3" s="347"/>
      <c r="M3" s="109"/>
      <c r="N3" s="14"/>
    </row>
    <row r="4" spans="1:14" ht="25.15" customHeight="1" x14ac:dyDescent="0.2">
      <c r="B4" s="73"/>
      <c r="C4" s="356" t="s">
        <v>52</v>
      </c>
      <c r="D4" s="357" t="str">
        <f>'Groundwater Profile Log'!C2</f>
        <v>Trinity</v>
      </c>
      <c r="E4" s="131"/>
      <c r="F4" s="348"/>
      <c r="G4" s="348"/>
      <c r="H4" s="348"/>
      <c r="I4" s="349" t="s">
        <v>14</v>
      </c>
      <c r="J4" s="349"/>
      <c r="K4" s="365" t="str">
        <f>'Groundwater Profile Log'!M2</f>
        <v>DPT-32</v>
      </c>
      <c r="L4" s="365">
        <f>'Groundwater Profile Log'!K2</f>
        <v>0</v>
      </c>
      <c r="M4" s="368"/>
      <c r="N4" s="14" t="s">
        <v>13</v>
      </c>
    </row>
    <row r="5" spans="1:14" s="9" customFormat="1" ht="12.95" customHeight="1" x14ac:dyDescent="0.2">
      <c r="B5" s="101"/>
      <c r="C5" s="356"/>
      <c r="D5" s="357"/>
      <c r="E5" s="131"/>
      <c r="F5" s="348"/>
      <c r="G5" s="348"/>
      <c r="H5" s="348"/>
      <c r="I5" s="349"/>
      <c r="J5" s="349"/>
      <c r="K5" s="110"/>
      <c r="L5" s="110"/>
      <c r="M5" s="369"/>
      <c r="N5" s="13"/>
    </row>
    <row r="6" spans="1:14" s="9" customFormat="1" ht="12.95" customHeight="1" x14ac:dyDescent="0.2">
      <c r="B6" s="101"/>
      <c r="C6" s="111"/>
      <c r="D6" s="104"/>
      <c r="E6" s="104"/>
      <c r="F6" s="348"/>
      <c r="G6" s="348"/>
      <c r="H6" s="348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42524</v>
      </c>
      <c r="E7" s="113"/>
      <c r="F7" s="135" t="s">
        <v>21</v>
      </c>
      <c r="G7" s="134" t="str">
        <f>'Groundwater Profile Log'!G5</f>
        <v>481APS05</v>
      </c>
      <c r="I7" s="139"/>
      <c r="J7" s="139" t="s">
        <v>22</v>
      </c>
      <c r="K7" s="360" t="str">
        <f>'Groundwater Profile Log'!L5</f>
        <v>Peri Pump</v>
      </c>
      <c r="L7" s="360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DPT-32</v>
      </c>
      <c r="E8" s="116"/>
      <c r="F8" s="135" t="s">
        <v>53</v>
      </c>
      <c r="G8" s="134" t="str">
        <f>'Groundwater Profile Log'!G6</f>
        <v>ZCRQT7055</v>
      </c>
      <c r="I8" s="139"/>
      <c r="J8" s="139" t="s">
        <v>33</v>
      </c>
      <c r="K8" s="370">
        <f>Front!L6</f>
        <v>39.338104999999999</v>
      </c>
      <c r="L8" s="370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70">
        <f>Front!L7</f>
        <v>68.515889000000001</v>
      </c>
      <c r="L9" s="370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DB</v>
      </c>
      <c r="E10" s="116"/>
      <c r="F10" s="135" t="s">
        <v>34</v>
      </c>
      <c r="G10" s="117">
        <f>'Groundwater Profile Log'!G8</f>
        <v>-10</v>
      </c>
      <c r="I10" s="139"/>
      <c r="J10" s="139" t="s">
        <v>23</v>
      </c>
      <c r="K10" s="360">
        <f>'Groundwater Profile Log'!L8</f>
        <v>1</v>
      </c>
      <c r="L10" s="360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61"/>
      <c r="H12" s="362"/>
      <c r="I12" s="362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302" t="s">
        <v>74</v>
      </c>
      <c r="H13" s="136"/>
      <c r="I13" s="168"/>
      <c r="J13" s="371" t="s">
        <v>1</v>
      </c>
      <c r="K13" s="372"/>
      <c r="L13" s="372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59"/>
      <c r="D15" s="359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97"/>
      <c r="D16" s="97"/>
      <c r="E16" s="137"/>
      <c r="F16" s="97"/>
      <c r="G16" s="305" t="str">
        <f>IF(ISNUMBER(C16),LOOKUP(F16,{"Could Not Produce Water","Equipment Issue","Yield Deemed Too Slow"},{4,5,6}),"")</f>
        <v/>
      </c>
      <c r="H16" s="97"/>
      <c r="I16" s="138"/>
      <c r="J16" s="366"/>
      <c r="K16" s="367"/>
      <c r="L16" s="367"/>
      <c r="M16" s="367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5" t="str">
        <f>IF(ISNUMBER(C17),LOOKUP(F17,{"Could Not Produce Water","Equipment Issue","Yield Deemed Too Slow"},{4,5,6}),"")</f>
        <v/>
      </c>
      <c r="H17" s="97"/>
      <c r="I17" s="138"/>
      <c r="J17" s="366"/>
      <c r="K17" s="367"/>
      <c r="L17" s="367"/>
      <c r="M17" s="367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5" t="str">
        <f>IF(ISNUMBER(C18),LOOKUP(F18,{"Could Not Produce Water","Equipment Issue","Yield Deemed Too Slow"},{4,5,6}),"")</f>
        <v/>
      </c>
      <c r="H18" s="97"/>
      <c r="I18" s="138"/>
      <c r="J18" s="366"/>
      <c r="K18" s="367"/>
      <c r="L18" s="367"/>
      <c r="M18" s="367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6"/>
      <c r="K19" s="367"/>
      <c r="L19" s="367"/>
      <c r="M19" s="367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6"/>
      <c r="K20" s="367"/>
      <c r="L20" s="367"/>
      <c r="M20" s="367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6"/>
      <c r="K21" s="367"/>
      <c r="L21" s="367"/>
      <c r="M21" s="367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6"/>
      <c r="K22" s="367"/>
      <c r="L22" s="367"/>
      <c r="M22" s="367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6"/>
      <c r="K23" s="367"/>
      <c r="L23" s="367"/>
      <c r="M23" s="367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6"/>
      <c r="K24" s="367"/>
      <c r="L24" s="367"/>
      <c r="M24" s="367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6"/>
      <c r="K25" s="367"/>
      <c r="L25" s="367"/>
      <c r="M25" s="367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6"/>
      <c r="K26" s="367"/>
      <c r="L26" s="367"/>
      <c r="M26" s="367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6"/>
      <c r="K27" s="367"/>
      <c r="L27" s="367"/>
      <c r="M27" s="367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6"/>
      <c r="K28" s="367"/>
      <c r="L28" s="367"/>
      <c r="M28" s="367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6"/>
      <c r="K29" s="367"/>
      <c r="L29" s="367"/>
      <c r="M29" s="367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6"/>
      <c r="K30" s="367"/>
      <c r="L30" s="367"/>
      <c r="M30" s="367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6"/>
      <c r="K31" s="367"/>
      <c r="L31" s="367"/>
      <c r="M31" s="367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6"/>
      <c r="K32" s="367"/>
      <c r="L32" s="367"/>
      <c r="M32" s="367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6"/>
      <c r="K33" s="367"/>
      <c r="L33" s="367"/>
      <c r="M33" s="367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6"/>
      <c r="K34" s="367"/>
      <c r="L34" s="367"/>
      <c r="M34" s="367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6"/>
      <c r="K35" s="367"/>
      <c r="L35" s="367"/>
      <c r="M35" s="367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6"/>
      <c r="K36" s="367"/>
      <c r="L36" s="367"/>
      <c r="M36" s="367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6"/>
      <c r="K37" s="367"/>
      <c r="L37" s="367"/>
      <c r="M37" s="367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6"/>
      <c r="K38" s="367"/>
      <c r="L38" s="367"/>
      <c r="M38" s="367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6"/>
      <c r="K39" s="367"/>
      <c r="L39" s="367"/>
      <c r="M39" s="367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6"/>
      <c r="K40" s="367"/>
      <c r="L40" s="367"/>
      <c r="M40" s="367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6"/>
      <c r="K41" s="367"/>
      <c r="L41" s="367"/>
      <c r="M41" s="367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6"/>
      <c r="K42" s="367"/>
      <c r="L42" s="367"/>
      <c r="M42" s="367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6"/>
      <c r="K43" s="367"/>
      <c r="L43" s="367"/>
      <c r="M43" s="367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6"/>
      <c r="K44" s="367"/>
      <c r="L44" s="367"/>
      <c r="M44" s="367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6"/>
      <c r="K45" s="367"/>
      <c r="L45" s="367"/>
      <c r="M45" s="367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6"/>
      <c r="K46" s="367"/>
      <c r="L46" s="367"/>
      <c r="M46" s="367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AFP6\APS\MSTJV\[DPT32_Groundwater Profiling Log_MSTJV.xlsx]Sample Attempt</v>
      </c>
    </row>
    <row r="49" spans="2:13" x14ac:dyDescent="0.2">
      <c r="M49" s="140"/>
    </row>
    <row r="59" spans="2:13" x14ac:dyDescent="0.2">
      <c r="B59" s="352"/>
      <c r="C59" s="353"/>
    </row>
    <row r="60" spans="2:13" x14ac:dyDescent="0.2">
      <c r="B60" s="354"/>
      <c r="C60" s="355"/>
    </row>
  </sheetData>
  <sheetProtection selectLockedCells="1"/>
  <mergeCells count="47">
    <mergeCell ref="B59:C59"/>
    <mergeCell ref="B60:C60"/>
    <mergeCell ref="J43:M43"/>
    <mergeCell ref="J44:M44"/>
    <mergeCell ref="J45:M45"/>
    <mergeCell ref="J46:M46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24:M24"/>
    <mergeCell ref="J25:M25"/>
    <mergeCell ref="J26:M26"/>
    <mergeCell ref="J27:M27"/>
    <mergeCell ref="J28:M28"/>
    <mergeCell ref="M4:M5"/>
    <mergeCell ref="K7:L7"/>
    <mergeCell ref="K8:L8"/>
    <mergeCell ref="K9:L9"/>
    <mergeCell ref="J19:M19"/>
    <mergeCell ref="J17:M17"/>
    <mergeCell ref="J18:M18"/>
    <mergeCell ref="J13:L13"/>
    <mergeCell ref="J20:M20"/>
    <mergeCell ref="J21:M21"/>
    <mergeCell ref="J22:M22"/>
    <mergeCell ref="J23:M23"/>
    <mergeCell ref="J16:M16"/>
    <mergeCell ref="C15:D15"/>
    <mergeCell ref="K10:L10"/>
    <mergeCell ref="G12:I12"/>
    <mergeCell ref="C2:L3"/>
    <mergeCell ref="C4:C5"/>
    <mergeCell ref="D4:D5"/>
    <mergeCell ref="F4:H6"/>
    <mergeCell ref="I4:J5"/>
    <mergeCell ref="K4:L4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62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sheetData>
    <row r="1" spans="1:8" x14ac:dyDescent="0.2">
      <c r="A1" t="s">
        <v>135</v>
      </c>
      <c r="B1" t="s">
        <v>136</v>
      </c>
      <c r="C1" t="s">
        <v>137</v>
      </c>
      <c r="D1" t="s">
        <v>138</v>
      </c>
      <c r="E1" t="s">
        <v>45</v>
      </c>
      <c r="F1" t="s">
        <v>139</v>
      </c>
      <c r="G1" t="s">
        <v>140</v>
      </c>
      <c r="H1" t="s">
        <v>62</v>
      </c>
    </row>
    <row r="2" spans="1:8" x14ac:dyDescent="0.2">
      <c r="A2">
        <v>1370.0050000000001</v>
      </c>
      <c r="B2">
        <v>-2.7629999999999999</v>
      </c>
      <c r="C2">
        <v>-2.7669999999999999</v>
      </c>
      <c r="D2">
        <v>0</v>
      </c>
      <c r="E2">
        <v>146.98099999999999</v>
      </c>
      <c r="F2">
        <v>60</v>
      </c>
      <c r="G2">
        <v>62.622999999999998</v>
      </c>
      <c r="H2">
        <v>3.9567000000000001</v>
      </c>
    </row>
    <row r="3" spans="1:8" x14ac:dyDescent="0.2">
      <c r="A3">
        <v>1370.63</v>
      </c>
      <c r="B3">
        <v>-2.8650000000000002</v>
      </c>
      <c r="C3">
        <v>-2.8769999999999998</v>
      </c>
      <c r="D3">
        <v>17.54</v>
      </c>
      <c r="E3">
        <v>147.755</v>
      </c>
      <c r="F3">
        <v>60</v>
      </c>
      <c r="G3">
        <v>62.457000000000001</v>
      </c>
      <c r="H3">
        <v>3.9842000000000004</v>
      </c>
    </row>
    <row r="4" spans="1:8" x14ac:dyDescent="0.2">
      <c r="A4">
        <v>1370.942</v>
      </c>
      <c r="B4">
        <v>-2.919</v>
      </c>
      <c r="C4">
        <v>-2.9340000000000002</v>
      </c>
      <c r="D4">
        <v>18.254000000000001</v>
      </c>
      <c r="E4">
        <v>147.89599999999999</v>
      </c>
      <c r="F4">
        <v>60</v>
      </c>
      <c r="G4">
        <v>62.555</v>
      </c>
      <c r="H4">
        <v>3.9875000000000003</v>
      </c>
    </row>
    <row r="5" spans="1:8" x14ac:dyDescent="0.2">
      <c r="A5">
        <v>1371.25</v>
      </c>
      <c r="B5">
        <v>-2.9740000000000002</v>
      </c>
      <c r="C5">
        <v>-2.9929999999999999</v>
      </c>
      <c r="D5">
        <v>19.242000000000001</v>
      </c>
      <c r="E5">
        <v>148.084</v>
      </c>
      <c r="F5">
        <v>60</v>
      </c>
      <c r="G5">
        <v>62.359000000000002</v>
      </c>
      <c r="H5">
        <v>3.9930000000000003</v>
      </c>
    </row>
    <row r="6" spans="1:8" x14ac:dyDescent="0.2">
      <c r="A6">
        <v>1371.559</v>
      </c>
      <c r="B6">
        <v>-3.0289999999999999</v>
      </c>
      <c r="C6">
        <v>-3.052</v>
      </c>
      <c r="D6">
        <v>19.145</v>
      </c>
      <c r="E6">
        <v>147.80500000000001</v>
      </c>
      <c r="F6">
        <v>60</v>
      </c>
      <c r="G6">
        <v>62.487000000000002</v>
      </c>
      <c r="H6">
        <v>3.9776000000000002</v>
      </c>
    </row>
    <row r="7" spans="1:8" x14ac:dyDescent="0.2">
      <c r="A7">
        <v>1372.182</v>
      </c>
      <c r="B7">
        <v>-3.11</v>
      </c>
      <c r="C7">
        <v>-3.1379999999999999</v>
      </c>
      <c r="D7">
        <v>13.836</v>
      </c>
      <c r="E7">
        <v>147.727</v>
      </c>
      <c r="F7">
        <v>60</v>
      </c>
      <c r="G7">
        <v>62.406999999999996</v>
      </c>
      <c r="H7">
        <v>3.9710000000000001</v>
      </c>
    </row>
    <row r="8" spans="1:8" x14ac:dyDescent="0.2">
      <c r="A8">
        <v>1372.8009999999999</v>
      </c>
      <c r="B8">
        <v>-3.2050000000000001</v>
      </c>
      <c r="C8">
        <v>-3.2410000000000001</v>
      </c>
      <c r="D8">
        <v>16.504000000000001</v>
      </c>
      <c r="E8">
        <v>146.715</v>
      </c>
      <c r="F8">
        <v>60</v>
      </c>
      <c r="G8">
        <v>63.203000000000003</v>
      </c>
      <c r="H8">
        <v>3.9226000000000001</v>
      </c>
    </row>
    <row r="9" spans="1:8" x14ac:dyDescent="0.2">
      <c r="A9">
        <v>1373.1110000000001</v>
      </c>
      <c r="B9">
        <v>-3.27</v>
      </c>
      <c r="C9">
        <v>-3.31</v>
      </c>
      <c r="D9">
        <v>22.484999999999999</v>
      </c>
      <c r="E9">
        <v>144.946</v>
      </c>
      <c r="F9">
        <v>60</v>
      </c>
      <c r="G9">
        <v>62.075000000000003</v>
      </c>
      <c r="H9">
        <v>3.8445000000000005</v>
      </c>
    </row>
    <row r="10" spans="1:8" x14ac:dyDescent="0.2">
      <c r="A10">
        <v>1373.421</v>
      </c>
      <c r="B10">
        <v>-3.3439999999999999</v>
      </c>
      <c r="C10">
        <v>-3.3889999999999998</v>
      </c>
      <c r="D10">
        <v>25.396999999999998</v>
      </c>
      <c r="E10">
        <v>141.214</v>
      </c>
      <c r="F10">
        <v>60</v>
      </c>
      <c r="G10">
        <v>64.391999999999996</v>
      </c>
      <c r="H10">
        <v>3.6872000000000003</v>
      </c>
    </row>
    <row r="11" spans="1:8" x14ac:dyDescent="0.2">
      <c r="A11">
        <v>1373.729</v>
      </c>
      <c r="B11">
        <v>-3.4359999999999999</v>
      </c>
      <c r="C11">
        <v>-3.488</v>
      </c>
      <c r="D11">
        <v>31.978999999999999</v>
      </c>
      <c r="E11">
        <v>133.82599999999999</v>
      </c>
      <c r="F11">
        <v>60</v>
      </c>
      <c r="G11">
        <v>64.849000000000004</v>
      </c>
      <c r="H11">
        <v>3.3946000000000001</v>
      </c>
    </row>
    <row r="12" spans="1:8" x14ac:dyDescent="0.2">
      <c r="A12">
        <v>1374.039</v>
      </c>
      <c r="B12">
        <v>-3.528</v>
      </c>
      <c r="C12">
        <v>-3.585</v>
      </c>
      <c r="D12">
        <v>31.588000000000001</v>
      </c>
      <c r="E12">
        <v>126.9</v>
      </c>
      <c r="F12">
        <v>60</v>
      </c>
      <c r="G12">
        <v>67.173000000000002</v>
      </c>
      <c r="H12">
        <v>3.1372</v>
      </c>
    </row>
    <row r="13" spans="1:8" x14ac:dyDescent="0.2">
      <c r="A13">
        <v>1374.347</v>
      </c>
      <c r="B13">
        <v>-3.6219999999999999</v>
      </c>
      <c r="C13">
        <v>-3.6869999999999998</v>
      </c>
      <c r="D13">
        <v>32.832999999999998</v>
      </c>
      <c r="E13">
        <v>120.727</v>
      </c>
      <c r="F13">
        <v>60</v>
      </c>
      <c r="G13">
        <v>66.793999999999997</v>
      </c>
      <c r="H13">
        <v>2.9194</v>
      </c>
    </row>
    <row r="14" spans="1:8" x14ac:dyDescent="0.2">
      <c r="A14">
        <v>1374.6569999999999</v>
      </c>
      <c r="B14">
        <v>-3.7109999999999999</v>
      </c>
      <c r="C14">
        <v>-3.782</v>
      </c>
      <c r="D14">
        <v>30.718</v>
      </c>
      <c r="E14">
        <v>115.751</v>
      </c>
      <c r="F14">
        <v>60</v>
      </c>
      <c r="G14">
        <v>67.765000000000001</v>
      </c>
      <c r="H14">
        <v>2.7522000000000002</v>
      </c>
    </row>
    <row r="15" spans="1:8" x14ac:dyDescent="0.2">
      <c r="A15">
        <v>1374.9659999999999</v>
      </c>
      <c r="B15">
        <v>-3.8029999999999999</v>
      </c>
      <c r="C15">
        <v>-3.88</v>
      </c>
      <c r="D15">
        <v>31.783999999999999</v>
      </c>
      <c r="E15">
        <v>113.501</v>
      </c>
      <c r="F15">
        <v>60</v>
      </c>
      <c r="G15">
        <v>66.724999999999994</v>
      </c>
      <c r="H15">
        <v>2.6762999999999999</v>
      </c>
    </row>
    <row r="16" spans="1:8" x14ac:dyDescent="0.2">
      <c r="A16">
        <v>1375.277</v>
      </c>
      <c r="B16">
        <v>-3.895</v>
      </c>
      <c r="C16">
        <v>-3.9790000000000001</v>
      </c>
      <c r="D16">
        <v>31.690999999999999</v>
      </c>
      <c r="E16">
        <v>111.86799999999999</v>
      </c>
      <c r="F16">
        <v>60</v>
      </c>
      <c r="G16">
        <v>67.046000000000006</v>
      </c>
      <c r="H16">
        <v>2.6213000000000002</v>
      </c>
    </row>
    <row r="17" spans="1:8" x14ac:dyDescent="0.2">
      <c r="A17">
        <v>1375.5840000000001</v>
      </c>
      <c r="B17">
        <v>-3.9889999999999999</v>
      </c>
      <c r="C17">
        <v>-4.0789999999999997</v>
      </c>
      <c r="D17">
        <v>32.628</v>
      </c>
      <c r="E17">
        <v>111.61799999999999</v>
      </c>
      <c r="F17">
        <v>60</v>
      </c>
      <c r="G17">
        <v>67.150000000000006</v>
      </c>
      <c r="H17">
        <v>2.6114000000000002</v>
      </c>
    </row>
    <row r="18" spans="1:8" x14ac:dyDescent="0.2">
      <c r="A18">
        <v>1375.894</v>
      </c>
      <c r="B18">
        <v>-4.0830000000000002</v>
      </c>
      <c r="C18">
        <v>-4.18</v>
      </c>
      <c r="D18">
        <v>32.606999999999999</v>
      </c>
      <c r="E18">
        <v>112.002</v>
      </c>
      <c r="F18">
        <v>60</v>
      </c>
      <c r="G18">
        <v>65.981999999999999</v>
      </c>
      <c r="H18">
        <v>2.6202000000000005</v>
      </c>
    </row>
    <row r="19" spans="1:8" x14ac:dyDescent="0.2">
      <c r="A19">
        <v>1376.2049999999999</v>
      </c>
      <c r="B19">
        <v>-4.1760000000000002</v>
      </c>
      <c r="C19">
        <v>-4.28</v>
      </c>
      <c r="D19">
        <v>32.076999999999998</v>
      </c>
      <c r="E19">
        <v>111.804</v>
      </c>
      <c r="F19">
        <v>60</v>
      </c>
      <c r="G19">
        <v>66.709000000000003</v>
      </c>
      <c r="H19">
        <v>2.6114000000000002</v>
      </c>
    </row>
    <row r="20" spans="1:8" x14ac:dyDescent="0.2">
      <c r="A20">
        <v>1376.5160000000001</v>
      </c>
      <c r="B20">
        <v>-4.2679999999999998</v>
      </c>
      <c r="C20">
        <v>-4.3780000000000001</v>
      </c>
      <c r="D20">
        <v>31.529</v>
      </c>
      <c r="E20">
        <v>113.48699999999999</v>
      </c>
      <c r="F20">
        <v>60</v>
      </c>
      <c r="G20">
        <v>64.941000000000003</v>
      </c>
      <c r="H20">
        <v>2.6619999999999999</v>
      </c>
    </row>
    <row r="21" spans="1:8" x14ac:dyDescent="0.2">
      <c r="A21">
        <v>1376.825</v>
      </c>
      <c r="B21">
        <v>-4.3570000000000002</v>
      </c>
      <c r="C21">
        <v>-4.4729999999999999</v>
      </c>
      <c r="D21">
        <v>30.984000000000002</v>
      </c>
      <c r="E21">
        <v>116.96299999999999</v>
      </c>
      <c r="F21">
        <v>60</v>
      </c>
      <c r="G21">
        <v>65.457999999999998</v>
      </c>
      <c r="H21">
        <v>2.7709000000000006</v>
      </c>
    </row>
    <row r="22" spans="1:8" x14ac:dyDescent="0.2">
      <c r="A22">
        <v>1377.134</v>
      </c>
      <c r="B22">
        <v>-4.444</v>
      </c>
      <c r="C22">
        <v>-4.5659999999999998</v>
      </c>
      <c r="D22">
        <v>29.956</v>
      </c>
      <c r="E22">
        <v>119.13200000000001</v>
      </c>
      <c r="F22">
        <v>60</v>
      </c>
      <c r="G22">
        <v>65.216999999999999</v>
      </c>
      <c r="H22">
        <v>2.8391000000000002</v>
      </c>
    </row>
    <row r="23" spans="1:8" x14ac:dyDescent="0.2">
      <c r="A23">
        <v>1377.444</v>
      </c>
      <c r="B23">
        <v>-4.5289999999999999</v>
      </c>
      <c r="C23">
        <v>-4.657</v>
      </c>
      <c r="D23">
        <v>29.456</v>
      </c>
      <c r="E23">
        <v>119.547</v>
      </c>
      <c r="F23">
        <v>60</v>
      </c>
      <c r="G23">
        <v>65.671999999999997</v>
      </c>
      <c r="H23">
        <v>2.8501000000000003</v>
      </c>
    </row>
    <row r="24" spans="1:8" x14ac:dyDescent="0.2">
      <c r="A24">
        <v>1377.749</v>
      </c>
      <c r="B24">
        <v>-4.6139999999999999</v>
      </c>
      <c r="C24">
        <v>-4.7480000000000002</v>
      </c>
      <c r="D24">
        <v>29.663</v>
      </c>
      <c r="E24">
        <v>119.33799999999999</v>
      </c>
      <c r="F24">
        <v>60</v>
      </c>
      <c r="G24">
        <v>65.957999999999998</v>
      </c>
      <c r="H24">
        <v>2.8402000000000003</v>
      </c>
    </row>
    <row r="25" spans="1:8" x14ac:dyDescent="0.2">
      <c r="A25">
        <v>1378.0530000000001</v>
      </c>
      <c r="B25">
        <v>-4.6959999999999997</v>
      </c>
      <c r="C25">
        <v>-4.8360000000000003</v>
      </c>
      <c r="D25">
        <v>29.143999999999998</v>
      </c>
      <c r="E25">
        <v>118.761</v>
      </c>
      <c r="F25">
        <v>60</v>
      </c>
      <c r="G25">
        <v>65.495999999999995</v>
      </c>
      <c r="H25">
        <v>2.8182</v>
      </c>
    </row>
    <row r="26" spans="1:8" x14ac:dyDescent="0.2">
      <c r="A26">
        <v>1378.36</v>
      </c>
      <c r="B26">
        <v>-4.7759999999999998</v>
      </c>
      <c r="C26">
        <v>-4.9219999999999997</v>
      </c>
      <c r="D26">
        <v>27.847999999999999</v>
      </c>
      <c r="E26">
        <v>118.568</v>
      </c>
      <c r="F26">
        <v>60</v>
      </c>
      <c r="G26">
        <v>65.427000000000007</v>
      </c>
      <c r="H26">
        <v>2.8094000000000001</v>
      </c>
    </row>
    <row r="27" spans="1:8" x14ac:dyDescent="0.2">
      <c r="A27">
        <v>1378.6669999999999</v>
      </c>
      <c r="B27">
        <v>-4.8529999999999998</v>
      </c>
      <c r="C27">
        <v>-5.0039999999999996</v>
      </c>
      <c r="D27">
        <v>26.693000000000001</v>
      </c>
      <c r="E27">
        <v>118.93899999999999</v>
      </c>
      <c r="F27">
        <v>60</v>
      </c>
      <c r="G27">
        <v>65.474999999999994</v>
      </c>
      <c r="H27">
        <v>2.8193000000000006</v>
      </c>
    </row>
    <row r="28" spans="1:8" x14ac:dyDescent="0.2">
      <c r="A28">
        <v>1378.971</v>
      </c>
      <c r="B28">
        <v>-4.9180000000000001</v>
      </c>
      <c r="C28">
        <v>-5.0730000000000004</v>
      </c>
      <c r="D28">
        <v>22.911999999999999</v>
      </c>
      <c r="E28">
        <v>119.309</v>
      </c>
      <c r="F28">
        <v>60</v>
      </c>
      <c r="G28">
        <v>65.61</v>
      </c>
      <c r="H28">
        <v>2.8292000000000002</v>
      </c>
    </row>
    <row r="29" spans="1:8" x14ac:dyDescent="0.2">
      <c r="A29">
        <v>1379.279</v>
      </c>
      <c r="B29">
        <v>-4.9720000000000004</v>
      </c>
      <c r="C29">
        <v>-5.1319999999999997</v>
      </c>
      <c r="D29">
        <v>18.885000000000002</v>
      </c>
      <c r="E29">
        <v>119.438</v>
      </c>
      <c r="F29">
        <v>60</v>
      </c>
      <c r="G29">
        <v>65.304000000000002</v>
      </c>
      <c r="H29">
        <v>2.8313999999999999</v>
      </c>
    </row>
    <row r="30" spans="1:8" x14ac:dyDescent="0.2">
      <c r="A30">
        <v>1379.8869999999999</v>
      </c>
      <c r="B30">
        <v>-5.0359999999999996</v>
      </c>
      <c r="C30">
        <v>-5.2</v>
      </c>
      <c r="D30">
        <v>11.246</v>
      </c>
      <c r="E30">
        <v>121.004</v>
      </c>
      <c r="F30">
        <v>60</v>
      </c>
      <c r="G30">
        <v>65.334000000000003</v>
      </c>
      <c r="H30">
        <v>2.8809000000000005</v>
      </c>
    </row>
    <row r="31" spans="1:8" x14ac:dyDescent="0.2">
      <c r="A31">
        <v>1452.06</v>
      </c>
      <c r="B31">
        <v>-5.2830000000000004</v>
      </c>
      <c r="C31">
        <v>-5.2839999999999998</v>
      </c>
      <c r="D31">
        <v>0</v>
      </c>
      <c r="E31">
        <v>60.682000000000002</v>
      </c>
      <c r="F31">
        <v>60</v>
      </c>
      <c r="G31">
        <v>69.691000000000003</v>
      </c>
      <c r="H31">
        <v>1.2309000000000001</v>
      </c>
    </row>
    <row r="32" spans="1:8" x14ac:dyDescent="0.2">
      <c r="A32">
        <v>1452.6769999999999</v>
      </c>
      <c r="B32">
        <v>-5.3860000000000001</v>
      </c>
      <c r="C32">
        <v>-5.3879999999999999</v>
      </c>
      <c r="D32">
        <v>16.911000000000001</v>
      </c>
      <c r="E32">
        <v>107.232</v>
      </c>
      <c r="F32">
        <v>60</v>
      </c>
      <c r="G32">
        <v>65.069000000000003</v>
      </c>
      <c r="H32">
        <v>2.4420000000000006</v>
      </c>
    </row>
    <row r="33" spans="1:8" x14ac:dyDescent="0.2">
      <c r="A33">
        <v>1452.981</v>
      </c>
      <c r="B33">
        <v>-5.4489999999999998</v>
      </c>
      <c r="C33">
        <v>-5.452</v>
      </c>
      <c r="D33">
        <v>20.972000000000001</v>
      </c>
      <c r="E33">
        <v>122.291</v>
      </c>
      <c r="F33">
        <v>60</v>
      </c>
      <c r="G33">
        <v>64.25</v>
      </c>
      <c r="H33">
        <v>2.9161000000000001</v>
      </c>
    </row>
    <row r="34" spans="1:8" x14ac:dyDescent="0.2">
      <c r="A34">
        <v>1453.2860000000001</v>
      </c>
      <c r="B34">
        <v>-5.5119999999999996</v>
      </c>
      <c r="C34">
        <v>-5.5149999999999997</v>
      </c>
      <c r="D34">
        <v>20.9</v>
      </c>
      <c r="E34">
        <v>132.60400000000001</v>
      </c>
      <c r="F34">
        <v>60</v>
      </c>
      <c r="G34">
        <v>64.540999999999997</v>
      </c>
      <c r="H34">
        <v>3.2725000000000004</v>
      </c>
    </row>
    <row r="35" spans="1:8" x14ac:dyDescent="0.2">
      <c r="A35">
        <v>1453.595</v>
      </c>
      <c r="B35">
        <v>-5.5750000000000002</v>
      </c>
      <c r="C35">
        <v>-5.5789999999999997</v>
      </c>
      <c r="D35">
        <v>20.71</v>
      </c>
      <c r="E35">
        <v>139.934</v>
      </c>
      <c r="F35">
        <v>60</v>
      </c>
      <c r="G35">
        <v>63.761000000000003</v>
      </c>
      <c r="H35">
        <v>3.5442000000000005</v>
      </c>
    </row>
    <row r="36" spans="1:8" x14ac:dyDescent="0.2">
      <c r="A36">
        <v>1453.905</v>
      </c>
      <c r="B36">
        <v>-5.6390000000000002</v>
      </c>
      <c r="C36">
        <v>-5.6440000000000001</v>
      </c>
      <c r="D36">
        <v>20.960999999999999</v>
      </c>
      <c r="E36">
        <v>144.32300000000001</v>
      </c>
      <c r="F36">
        <v>60</v>
      </c>
      <c r="G36">
        <v>63.603000000000002</v>
      </c>
      <c r="H36">
        <v>3.7147000000000001</v>
      </c>
    </row>
    <row r="37" spans="1:8" x14ac:dyDescent="0.2">
      <c r="A37">
        <v>1454.2170000000001</v>
      </c>
      <c r="B37">
        <v>-5.7050000000000001</v>
      </c>
      <c r="C37">
        <v>-5.7110000000000003</v>
      </c>
      <c r="D37">
        <v>21.263999999999999</v>
      </c>
      <c r="E37">
        <v>147.13800000000001</v>
      </c>
      <c r="F37">
        <v>60</v>
      </c>
      <c r="G37">
        <v>63.832999999999998</v>
      </c>
      <c r="H37">
        <v>3.8258000000000005</v>
      </c>
    </row>
    <row r="38" spans="1:8" x14ac:dyDescent="0.2">
      <c r="A38">
        <v>1454.5239999999999</v>
      </c>
      <c r="B38">
        <v>-5.7679999999999998</v>
      </c>
      <c r="C38">
        <v>-5.7750000000000004</v>
      </c>
      <c r="D38">
        <v>20.91</v>
      </c>
      <c r="E38">
        <v>147.87700000000001</v>
      </c>
      <c r="F38">
        <v>60</v>
      </c>
      <c r="G38">
        <v>64.540000000000006</v>
      </c>
      <c r="H38">
        <v>3.8533000000000004</v>
      </c>
    </row>
    <row r="39" spans="1:8" x14ac:dyDescent="0.2">
      <c r="A39">
        <v>1454.8330000000001</v>
      </c>
      <c r="B39">
        <v>-5.8319999999999999</v>
      </c>
      <c r="C39">
        <v>-5.8390000000000004</v>
      </c>
      <c r="D39">
        <v>20.734000000000002</v>
      </c>
      <c r="E39">
        <v>147.036</v>
      </c>
      <c r="F39">
        <v>60</v>
      </c>
      <c r="G39">
        <v>64.338999999999999</v>
      </c>
      <c r="H39">
        <v>3.8159000000000001</v>
      </c>
    </row>
    <row r="40" spans="1:8" x14ac:dyDescent="0.2">
      <c r="A40">
        <v>1455.1420000000001</v>
      </c>
      <c r="B40">
        <v>-5.8949999999999996</v>
      </c>
      <c r="C40">
        <v>-5.9029999999999996</v>
      </c>
      <c r="D40">
        <v>20.619</v>
      </c>
      <c r="E40">
        <v>146.499</v>
      </c>
      <c r="F40">
        <v>60</v>
      </c>
      <c r="G40">
        <v>64.191999999999993</v>
      </c>
      <c r="H40">
        <v>3.7906000000000004</v>
      </c>
    </row>
    <row r="41" spans="1:8" x14ac:dyDescent="0.2">
      <c r="A41">
        <v>1455.4580000000001</v>
      </c>
      <c r="B41">
        <v>-5.9589999999999996</v>
      </c>
      <c r="C41">
        <v>-5.9669999999999996</v>
      </c>
      <c r="D41">
        <v>20.454999999999998</v>
      </c>
      <c r="E41">
        <v>146.18</v>
      </c>
      <c r="F41">
        <v>60</v>
      </c>
      <c r="G41">
        <v>64.677000000000007</v>
      </c>
      <c r="H41">
        <v>3.7752000000000003</v>
      </c>
    </row>
    <row r="42" spans="1:8" x14ac:dyDescent="0.2">
      <c r="A42">
        <v>1455.769</v>
      </c>
      <c r="B42">
        <v>-6.02</v>
      </c>
      <c r="C42">
        <v>-6.0289999999999999</v>
      </c>
      <c r="D42">
        <v>19.884</v>
      </c>
      <c r="E42">
        <v>144.29499999999999</v>
      </c>
      <c r="F42">
        <v>60</v>
      </c>
      <c r="G42">
        <v>64.807000000000002</v>
      </c>
      <c r="H42">
        <v>3.6960000000000002</v>
      </c>
    </row>
    <row r="43" spans="1:8" x14ac:dyDescent="0.2">
      <c r="A43">
        <v>1456.08</v>
      </c>
      <c r="B43">
        <v>-6.0819999999999999</v>
      </c>
      <c r="C43">
        <v>-6.0919999999999996</v>
      </c>
      <c r="D43">
        <v>20.233000000000001</v>
      </c>
      <c r="E43">
        <v>141.55699999999999</v>
      </c>
      <c r="F43">
        <v>60</v>
      </c>
      <c r="G43">
        <v>64.227000000000004</v>
      </c>
      <c r="H43">
        <v>3.5859999999999999</v>
      </c>
    </row>
    <row r="44" spans="1:8" x14ac:dyDescent="0.2">
      <c r="A44">
        <v>1456.39</v>
      </c>
      <c r="B44">
        <v>-6.1420000000000003</v>
      </c>
      <c r="C44">
        <v>-6.1520000000000001</v>
      </c>
      <c r="D44">
        <v>19.41</v>
      </c>
      <c r="E44">
        <v>137.96899999999999</v>
      </c>
      <c r="F44">
        <v>60</v>
      </c>
      <c r="G44">
        <v>65.222999999999999</v>
      </c>
      <c r="H44">
        <v>3.4463000000000004</v>
      </c>
    </row>
    <row r="45" spans="1:8" x14ac:dyDescent="0.2">
      <c r="A45">
        <v>1456.6969999999999</v>
      </c>
      <c r="B45">
        <v>-6.1989999999999998</v>
      </c>
      <c r="C45">
        <v>-6.2110000000000003</v>
      </c>
      <c r="D45">
        <v>19.045000000000002</v>
      </c>
      <c r="E45">
        <v>133.654</v>
      </c>
      <c r="F45">
        <v>60</v>
      </c>
      <c r="G45">
        <v>65.709999999999994</v>
      </c>
      <c r="H45">
        <v>3.2857000000000003</v>
      </c>
    </row>
    <row r="46" spans="1:8" x14ac:dyDescent="0.2">
      <c r="A46">
        <v>1457.0039999999999</v>
      </c>
      <c r="B46">
        <v>-6.2519999999999998</v>
      </c>
      <c r="C46">
        <v>-6.2640000000000002</v>
      </c>
      <c r="D46">
        <v>17.437999999999999</v>
      </c>
      <c r="E46">
        <v>130.06100000000001</v>
      </c>
      <c r="F46">
        <v>60</v>
      </c>
      <c r="G46">
        <v>65.543000000000006</v>
      </c>
      <c r="H46">
        <v>3.1559000000000004</v>
      </c>
    </row>
    <row r="47" spans="1:8" x14ac:dyDescent="0.2">
      <c r="A47">
        <v>1457.3140000000001</v>
      </c>
      <c r="B47">
        <v>-6.3049999999999997</v>
      </c>
      <c r="C47">
        <v>-6.3170000000000002</v>
      </c>
      <c r="D47">
        <v>17.11</v>
      </c>
      <c r="E47">
        <v>128.05699999999999</v>
      </c>
      <c r="F47">
        <v>60</v>
      </c>
      <c r="G47">
        <v>64.884</v>
      </c>
      <c r="H47">
        <v>3.0844</v>
      </c>
    </row>
    <row r="48" spans="1:8" x14ac:dyDescent="0.2">
      <c r="A48">
        <v>1457.6310000000001</v>
      </c>
      <c r="B48">
        <v>-6.3570000000000002</v>
      </c>
      <c r="C48">
        <v>-6.37</v>
      </c>
      <c r="D48">
        <v>16.506</v>
      </c>
      <c r="E48">
        <v>131.30500000000001</v>
      </c>
      <c r="F48">
        <v>60</v>
      </c>
      <c r="G48">
        <v>63.465000000000003</v>
      </c>
      <c r="H48">
        <v>3.1955</v>
      </c>
    </row>
    <row r="49" spans="1:8" x14ac:dyDescent="0.2">
      <c r="A49">
        <v>1457.9480000000001</v>
      </c>
      <c r="B49">
        <v>-6.41</v>
      </c>
      <c r="C49">
        <v>-6.4240000000000004</v>
      </c>
      <c r="D49">
        <v>17.087</v>
      </c>
      <c r="E49">
        <v>142.251</v>
      </c>
      <c r="F49">
        <v>60</v>
      </c>
      <c r="G49">
        <v>61.848999999999997</v>
      </c>
      <c r="H49">
        <v>3.5992000000000002</v>
      </c>
    </row>
    <row r="50" spans="1:8" x14ac:dyDescent="0.2">
      <c r="A50">
        <v>1458.26</v>
      </c>
      <c r="B50">
        <v>-6.4660000000000002</v>
      </c>
      <c r="C50">
        <v>-6.4809999999999999</v>
      </c>
      <c r="D50">
        <v>18.242999999999999</v>
      </c>
      <c r="E50">
        <v>150.19499999999999</v>
      </c>
      <c r="F50">
        <v>60</v>
      </c>
      <c r="G50">
        <v>61.978999999999999</v>
      </c>
      <c r="H50">
        <v>3.9160000000000004</v>
      </c>
    </row>
    <row r="51" spans="1:8" x14ac:dyDescent="0.2">
      <c r="A51">
        <v>1458.5709999999999</v>
      </c>
      <c r="B51">
        <v>-6.5259999999999998</v>
      </c>
      <c r="C51">
        <v>-6.5410000000000004</v>
      </c>
      <c r="D51">
        <v>19.489000000000001</v>
      </c>
      <c r="E51">
        <v>154.53200000000001</v>
      </c>
      <c r="F51">
        <v>60</v>
      </c>
      <c r="G51">
        <v>61.954999999999998</v>
      </c>
      <c r="H51">
        <v>4.0975000000000001</v>
      </c>
    </row>
    <row r="52" spans="1:8" x14ac:dyDescent="0.2">
      <c r="A52">
        <v>1458.8779999999999</v>
      </c>
      <c r="B52">
        <v>-6.5869999999999997</v>
      </c>
      <c r="C52">
        <v>-6.6029999999999998</v>
      </c>
      <c r="D52">
        <v>20.085000000000001</v>
      </c>
      <c r="E52">
        <v>156.13</v>
      </c>
      <c r="F52">
        <v>60</v>
      </c>
      <c r="G52">
        <v>62.103999999999999</v>
      </c>
      <c r="H52">
        <v>4.1646000000000001</v>
      </c>
    </row>
    <row r="53" spans="1:8" x14ac:dyDescent="0.2">
      <c r="A53">
        <v>1459.183</v>
      </c>
      <c r="B53">
        <v>-6.649</v>
      </c>
      <c r="C53">
        <v>-6.6660000000000004</v>
      </c>
      <c r="D53">
        <v>20.579000000000001</v>
      </c>
      <c r="E53">
        <v>156.27000000000001</v>
      </c>
      <c r="F53">
        <v>60</v>
      </c>
      <c r="G53">
        <v>62.637</v>
      </c>
      <c r="H53">
        <v>4.1679000000000004</v>
      </c>
    </row>
    <row r="54" spans="1:8" x14ac:dyDescent="0.2">
      <c r="A54">
        <v>1459.4929999999999</v>
      </c>
      <c r="B54">
        <v>-6.7130000000000001</v>
      </c>
      <c r="C54">
        <v>-6.73</v>
      </c>
      <c r="D54">
        <v>20.72</v>
      </c>
      <c r="E54">
        <v>152.988</v>
      </c>
      <c r="F54">
        <v>60</v>
      </c>
      <c r="G54">
        <v>63.468000000000004</v>
      </c>
      <c r="H54">
        <v>4.0227000000000004</v>
      </c>
    </row>
    <row r="55" spans="1:8" x14ac:dyDescent="0.2">
      <c r="A55">
        <v>1459.8030000000001</v>
      </c>
      <c r="B55">
        <v>-6.7750000000000004</v>
      </c>
      <c r="C55">
        <v>-6.7930000000000001</v>
      </c>
      <c r="D55">
        <v>20.274999999999999</v>
      </c>
      <c r="E55">
        <v>152.101</v>
      </c>
      <c r="F55">
        <v>60</v>
      </c>
      <c r="G55">
        <v>62.884</v>
      </c>
      <c r="H55">
        <v>3.9820000000000007</v>
      </c>
    </row>
    <row r="56" spans="1:8" x14ac:dyDescent="0.2">
      <c r="A56">
        <v>1460.1120000000001</v>
      </c>
      <c r="B56">
        <v>-6.8369999999999997</v>
      </c>
      <c r="C56">
        <v>-6.8559999999999999</v>
      </c>
      <c r="D56">
        <v>20.417000000000002</v>
      </c>
      <c r="E56">
        <v>151.55500000000001</v>
      </c>
      <c r="F56">
        <v>60</v>
      </c>
      <c r="G56">
        <v>62.77</v>
      </c>
      <c r="H56">
        <v>3.9556000000000004</v>
      </c>
    </row>
    <row r="57" spans="1:8" x14ac:dyDescent="0.2">
      <c r="A57">
        <v>1460.421</v>
      </c>
      <c r="B57">
        <v>-6.9009999999999998</v>
      </c>
      <c r="C57">
        <v>-6.92</v>
      </c>
      <c r="D57">
        <v>20.9</v>
      </c>
      <c r="E57">
        <v>150.726</v>
      </c>
      <c r="F57">
        <v>60</v>
      </c>
      <c r="G57">
        <v>62.680999999999997</v>
      </c>
      <c r="H57">
        <v>3.9182000000000001</v>
      </c>
    </row>
    <row r="58" spans="1:8" x14ac:dyDescent="0.2">
      <c r="A58">
        <v>1460.7360000000001</v>
      </c>
      <c r="B58">
        <v>-6.9660000000000002</v>
      </c>
      <c r="C58">
        <v>-6.9859999999999998</v>
      </c>
      <c r="D58">
        <v>20.866</v>
      </c>
      <c r="E58">
        <v>151.03299999999999</v>
      </c>
      <c r="F58">
        <v>60</v>
      </c>
      <c r="G58">
        <v>62.82</v>
      </c>
      <c r="H58">
        <v>3.9281000000000006</v>
      </c>
    </row>
    <row r="59" spans="1:8" x14ac:dyDescent="0.2">
      <c r="A59">
        <v>1461.056</v>
      </c>
      <c r="B59">
        <v>-7.032</v>
      </c>
      <c r="C59">
        <v>-7.0519999999999996</v>
      </c>
      <c r="D59">
        <v>20.672000000000001</v>
      </c>
      <c r="E59">
        <v>151.387</v>
      </c>
      <c r="F59">
        <v>60</v>
      </c>
      <c r="G59">
        <v>63.061</v>
      </c>
      <c r="H59">
        <v>3.9391000000000003</v>
      </c>
    </row>
    <row r="60" spans="1:8" x14ac:dyDescent="0.2">
      <c r="A60">
        <v>1461.3679999999999</v>
      </c>
      <c r="B60">
        <v>-7.0990000000000002</v>
      </c>
      <c r="C60">
        <v>-7.12</v>
      </c>
      <c r="D60">
        <v>21.747</v>
      </c>
      <c r="E60">
        <v>150.07</v>
      </c>
      <c r="F60">
        <v>60</v>
      </c>
      <c r="G60">
        <v>63.215000000000003</v>
      </c>
      <c r="H60">
        <v>3.8819000000000004</v>
      </c>
    </row>
    <row r="61" spans="1:8" x14ac:dyDescent="0.2">
      <c r="A61">
        <v>1461.6790000000001</v>
      </c>
      <c r="B61">
        <v>-7.1680000000000001</v>
      </c>
      <c r="C61">
        <v>-7.19</v>
      </c>
      <c r="D61">
        <v>22.364999999999998</v>
      </c>
      <c r="E61">
        <v>148.066</v>
      </c>
      <c r="F61">
        <v>60</v>
      </c>
      <c r="G61">
        <v>63.509</v>
      </c>
      <c r="H61">
        <v>3.7972000000000001</v>
      </c>
    </row>
    <row r="62" spans="1:8" x14ac:dyDescent="0.2">
      <c r="A62">
        <v>1461.9860000000001</v>
      </c>
      <c r="B62">
        <v>-7.2370000000000001</v>
      </c>
      <c r="C62">
        <v>-7.26</v>
      </c>
      <c r="D62">
        <v>22.731999999999999</v>
      </c>
      <c r="E62">
        <v>146.56700000000001</v>
      </c>
      <c r="F62">
        <v>60</v>
      </c>
      <c r="G62">
        <v>63.075000000000003</v>
      </c>
      <c r="H62">
        <v>3.7334000000000005</v>
      </c>
    </row>
    <row r="63" spans="1:8" x14ac:dyDescent="0.2">
      <c r="A63">
        <v>1462.296</v>
      </c>
      <c r="B63">
        <v>-7.3070000000000004</v>
      </c>
      <c r="C63">
        <v>-7.3310000000000004</v>
      </c>
      <c r="D63">
        <v>23.096</v>
      </c>
      <c r="E63">
        <v>143.34</v>
      </c>
      <c r="F63">
        <v>60</v>
      </c>
      <c r="G63">
        <v>65.337000000000003</v>
      </c>
      <c r="H63">
        <v>3.6036000000000001</v>
      </c>
    </row>
    <row r="64" spans="1:8" x14ac:dyDescent="0.2">
      <c r="A64">
        <v>1462.607</v>
      </c>
      <c r="B64">
        <v>-7.3789999999999996</v>
      </c>
      <c r="C64">
        <v>-7.4029999999999996</v>
      </c>
      <c r="D64">
        <v>23.236999999999998</v>
      </c>
      <c r="E64">
        <v>140.38</v>
      </c>
      <c r="F64">
        <v>60</v>
      </c>
      <c r="G64">
        <v>63.024000000000001</v>
      </c>
      <c r="H64">
        <v>3.4881000000000002</v>
      </c>
    </row>
    <row r="65" spans="1:8" x14ac:dyDescent="0.2">
      <c r="A65">
        <v>1462.9159999999999</v>
      </c>
      <c r="B65">
        <v>-7.4530000000000003</v>
      </c>
      <c r="C65">
        <v>-7.4779999999999998</v>
      </c>
      <c r="D65">
        <v>24.123999999999999</v>
      </c>
      <c r="E65">
        <v>137.05099999999999</v>
      </c>
      <c r="F65">
        <v>60</v>
      </c>
      <c r="G65">
        <v>65.325000000000003</v>
      </c>
      <c r="H65">
        <v>3.3616000000000001</v>
      </c>
    </row>
    <row r="66" spans="1:8" x14ac:dyDescent="0.2">
      <c r="A66">
        <v>1463.2249999999999</v>
      </c>
      <c r="B66">
        <v>-7.5259999999999998</v>
      </c>
      <c r="C66">
        <v>-7.5519999999999996</v>
      </c>
      <c r="D66">
        <v>24.087</v>
      </c>
      <c r="E66">
        <v>135.684</v>
      </c>
      <c r="F66">
        <v>60</v>
      </c>
      <c r="G66">
        <v>63.612000000000002</v>
      </c>
      <c r="H66">
        <v>3.3099000000000003</v>
      </c>
    </row>
    <row r="67" spans="1:8" x14ac:dyDescent="0.2">
      <c r="A67">
        <v>1463.5329999999999</v>
      </c>
      <c r="B67">
        <v>-7.601</v>
      </c>
      <c r="C67">
        <v>-7.6280000000000001</v>
      </c>
      <c r="D67">
        <v>24.535</v>
      </c>
      <c r="E67">
        <v>134.57400000000001</v>
      </c>
      <c r="F67">
        <v>60</v>
      </c>
      <c r="G67">
        <v>65.242999999999995</v>
      </c>
      <c r="H67">
        <v>3.2670000000000003</v>
      </c>
    </row>
    <row r="68" spans="1:8" x14ac:dyDescent="0.2">
      <c r="A68">
        <v>1463.8409999999999</v>
      </c>
      <c r="B68">
        <v>-7.6749999999999998</v>
      </c>
      <c r="C68">
        <v>-7.7030000000000003</v>
      </c>
      <c r="D68">
        <v>24.437999999999999</v>
      </c>
      <c r="E68">
        <v>131.233</v>
      </c>
      <c r="F68">
        <v>60</v>
      </c>
      <c r="G68">
        <v>66.355000000000004</v>
      </c>
      <c r="H68">
        <v>3.1471000000000005</v>
      </c>
    </row>
    <row r="69" spans="1:8" x14ac:dyDescent="0.2">
      <c r="A69">
        <v>1464.1479999999999</v>
      </c>
      <c r="B69">
        <v>-7.7489999999999997</v>
      </c>
      <c r="C69">
        <v>-7.7779999999999996</v>
      </c>
      <c r="D69">
        <v>24.414000000000001</v>
      </c>
      <c r="E69">
        <v>128.124</v>
      </c>
      <c r="F69">
        <v>60</v>
      </c>
      <c r="G69">
        <v>65.741</v>
      </c>
      <c r="H69">
        <v>3.0371000000000006</v>
      </c>
    </row>
    <row r="70" spans="1:8" x14ac:dyDescent="0.2">
      <c r="A70">
        <v>1464.4580000000001</v>
      </c>
      <c r="B70">
        <v>-7.8220000000000001</v>
      </c>
      <c r="C70">
        <v>-7.8520000000000003</v>
      </c>
      <c r="D70">
        <v>23.803000000000001</v>
      </c>
      <c r="E70">
        <v>126.054</v>
      </c>
      <c r="F70">
        <v>60</v>
      </c>
      <c r="G70">
        <v>66.245999999999995</v>
      </c>
      <c r="H70">
        <v>2.9656000000000002</v>
      </c>
    </row>
    <row r="71" spans="1:8" x14ac:dyDescent="0.2">
      <c r="A71">
        <v>1464.7670000000001</v>
      </c>
      <c r="B71">
        <v>-7.8959999999999999</v>
      </c>
      <c r="C71">
        <v>-7.9260000000000002</v>
      </c>
      <c r="D71">
        <v>24.106999999999999</v>
      </c>
      <c r="E71">
        <v>124.569</v>
      </c>
      <c r="F71">
        <v>60</v>
      </c>
      <c r="G71">
        <v>66.382000000000005</v>
      </c>
      <c r="H71">
        <v>2.9139000000000004</v>
      </c>
    </row>
    <row r="72" spans="1:8" x14ac:dyDescent="0.2">
      <c r="A72">
        <v>1465.076</v>
      </c>
      <c r="B72">
        <v>-7.9690000000000003</v>
      </c>
      <c r="C72">
        <v>-8</v>
      </c>
      <c r="D72">
        <v>23.856999999999999</v>
      </c>
      <c r="E72">
        <v>124.85599999999999</v>
      </c>
      <c r="F72">
        <v>60</v>
      </c>
      <c r="G72">
        <v>64.436000000000007</v>
      </c>
      <c r="H72">
        <v>2.9216000000000002</v>
      </c>
    </row>
    <row r="73" spans="1:8" x14ac:dyDescent="0.2">
      <c r="A73">
        <v>1465.386</v>
      </c>
      <c r="B73">
        <v>-8.0410000000000004</v>
      </c>
      <c r="C73">
        <v>-8.0730000000000004</v>
      </c>
      <c r="D73">
        <v>23.513000000000002</v>
      </c>
      <c r="E73">
        <v>127.777</v>
      </c>
      <c r="F73">
        <v>60</v>
      </c>
      <c r="G73">
        <v>63.552</v>
      </c>
      <c r="H73">
        <v>3.0162000000000004</v>
      </c>
    </row>
    <row r="74" spans="1:8" x14ac:dyDescent="0.2">
      <c r="A74">
        <v>1465.6949999999999</v>
      </c>
      <c r="B74">
        <v>-8.1140000000000008</v>
      </c>
      <c r="C74">
        <v>-8.1470000000000002</v>
      </c>
      <c r="D74">
        <v>23.84</v>
      </c>
      <c r="E74">
        <v>131.36199999999999</v>
      </c>
      <c r="F74">
        <v>60</v>
      </c>
      <c r="G74">
        <v>63.692999999999998</v>
      </c>
      <c r="H74">
        <v>3.1361000000000003</v>
      </c>
    </row>
    <row r="75" spans="1:8" x14ac:dyDescent="0.2">
      <c r="A75">
        <v>1466.008</v>
      </c>
      <c r="B75">
        <v>-8.1880000000000006</v>
      </c>
      <c r="C75">
        <v>-8.2210000000000001</v>
      </c>
      <c r="D75">
        <v>23.803999999999998</v>
      </c>
      <c r="E75">
        <v>135.11500000000001</v>
      </c>
      <c r="F75">
        <v>60</v>
      </c>
      <c r="G75">
        <v>63.939</v>
      </c>
      <c r="H75">
        <v>3.2648000000000001</v>
      </c>
    </row>
    <row r="76" spans="1:8" x14ac:dyDescent="0.2">
      <c r="A76">
        <v>1466.32</v>
      </c>
      <c r="B76">
        <v>-8.2609999999999992</v>
      </c>
      <c r="C76">
        <v>-8.2959999999999994</v>
      </c>
      <c r="D76">
        <v>23.856000000000002</v>
      </c>
      <c r="E76">
        <v>138.35400000000001</v>
      </c>
      <c r="F76">
        <v>60</v>
      </c>
      <c r="G76">
        <v>62.942</v>
      </c>
      <c r="H76">
        <v>3.3792000000000004</v>
      </c>
    </row>
    <row r="77" spans="1:8" x14ac:dyDescent="0.2">
      <c r="A77">
        <v>1466.6279999999999</v>
      </c>
      <c r="B77">
        <v>-8.3360000000000003</v>
      </c>
      <c r="C77">
        <v>-8.3710000000000004</v>
      </c>
      <c r="D77">
        <v>24.498000000000001</v>
      </c>
      <c r="E77">
        <v>138.9</v>
      </c>
      <c r="F77">
        <v>60</v>
      </c>
      <c r="G77">
        <v>64.715999999999994</v>
      </c>
      <c r="H77">
        <v>3.3957000000000006</v>
      </c>
    </row>
    <row r="78" spans="1:8" x14ac:dyDescent="0.2">
      <c r="A78">
        <v>1466.9359999999999</v>
      </c>
      <c r="B78">
        <v>-8.41</v>
      </c>
      <c r="C78">
        <v>-8.4459999999999997</v>
      </c>
      <c r="D78">
        <v>24.468</v>
      </c>
      <c r="E78">
        <v>137.904</v>
      </c>
      <c r="F78">
        <v>60</v>
      </c>
      <c r="G78">
        <v>63.308999999999997</v>
      </c>
      <c r="H78">
        <v>3.3572000000000002</v>
      </c>
    </row>
    <row r="79" spans="1:8" x14ac:dyDescent="0.2">
      <c r="A79">
        <v>1467.2460000000001</v>
      </c>
      <c r="B79">
        <v>-8.4849999999999994</v>
      </c>
      <c r="C79">
        <v>-8.5220000000000002</v>
      </c>
      <c r="D79">
        <v>24.292999999999999</v>
      </c>
      <c r="E79">
        <v>138.21100000000001</v>
      </c>
      <c r="F79">
        <v>60</v>
      </c>
      <c r="G79">
        <v>64.176000000000002</v>
      </c>
      <c r="H79">
        <v>3.3649000000000004</v>
      </c>
    </row>
    <row r="80" spans="1:8" x14ac:dyDescent="0.2">
      <c r="A80">
        <v>1467.5550000000001</v>
      </c>
      <c r="B80">
        <v>-8.5589999999999993</v>
      </c>
      <c r="C80">
        <v>-8.5969999999999995</v>
      </c>
      <c r="D80">
        <v>24.303999999999998</v>
      </c>
      <c r="E80">
        <v>138.209</v>
      </c>
      <c r="F80">
        <v>60</v>
      </c>
      <c r="G80">
        <v>63.277000000000001</v>
      </c>
      <c r="H80">
        <v>3.3627000000000002</v>
      </c>
    </row>
    <row r="81" spans="1:8" x14ac:dyDescent="0.2">
      <c r="A81">
        <v>1467.8689999999999</v>
      </c>
      <c r="B81">
        <v>-8.6340000000000003</v>
      </c>
      <c r="C81">
        <v>-8.673</v>
      </c>
      <c r="D81">
        <v>24.201000000000001</v>
      </c>
      <c r="E81">
        <v>136.30699999999999</v>
      </c>
      <c r="F81">
        <v>60</v>
      </c>
      <c r="G81">
        <v>65.484999999999999</v>
      </c>
      <c r="H81">
        <v>3.2912000000000003</v>
      </c>
    </row>
    <row r="82" spans="1:8" x14ac:dyDescent="0.2">
      <c r="A82">
        <v>1468.181</v>
      </c>
      <c r="B82">
        <v>-8.7089999999999996</v>
      </c>
      <c r="C82">
        <v>-8.7490000000000006</v>
      </c>
      <c r="D82">
        <v>24.241</v>
      </c>
      <c r="E82">
        <v>132.226</v>
      </c>
      <c r="F82">
        <v>60</v>
      </c>
      <c r="G82">
        <v>63.814</v>
      </c>
      <c r="H82">
        <v>3.1449000000000003</v>
      </c>
    </row>
    <row r="83" spans="1:8" x14ac:dyDescent="0.2">
      <c r="A83">
        <v>1468.4880000000001</v>
      </c>
      <c r="B83">
        <v>-8.7850000000000001</v>
      </c>
      <c r="C83">
        <v>-8.8249999999999993</v>
      </c>
      <c r="D83">
        <v>25.061</v>
      </c>
      <c r="E83">
        <v>129.81</v>
      </c>
      <c r="F83">
        <v>60</v>
      </c>
      <c r="G83">
        <v>64.634</v>
      </c>
      <c r="H83">
        <v>3.0602000000000005</v>
      </c>
    </row>
    <row r="84" spans="1:8" x14ac:dyDescent="0.2">
      <c r="A84">
        <v>1468.799</v>
      </c>
      <c r="B84">
        <v>-8.8620000000000001</v>
      </c>
      <c r="C84">
        <v>-8.9030000000000005</v>
      </c>
      <c r="D84">
        <v>25.007999999999999</v>
      </c>
      <c r="E84">
        <v>130.39699999999999</v>
      </c>
      <c r="F84">
        <v>60</v>
      </c>
      <c r="G84">
        <v>63.064</v>
      </c>
      <c r="H84">
        <v>3.0778000000000003</v>
      </c>
    </row>
    <row r="85" spans="1:8" x14ac:dyDescent="0.2">
      <c r="A85">
        <v>1469.107</v>
      </c>
      <c r="B85">
        <v>-8.94</v>
      </c>
      <c r="C85">
        <v>-8.9819999999999993</v>
      </c>
      <c r="D85">
        <v>25.687999999999999</v>
      </c>
      <c r="E85">
        <v>133.387</v>
      </c>
      <c r="F85">
        <v>60</v>
      </c>
      <c r="G85">
        <v>63.415999999999997</v>
      </c>
      <c r="H85">
        <v>3.1779000000000002</v>
      </c>
    </row>
    <row r="86" spans="1:8" x14ac:dyDescent="0.2">
      <c r="A86">
        <v>1469.4169999999999</v>
      </c>
      <c r="B86">
        <v>-9.0190000000000001</v>
      </c>
      <c r="C86">
        <v>-9.0619999999999994</v>
      </c>
      <c r="D86">
        <v>25.664000000000001</v>
      </c>
      <c r="E86">
        <v>135.64699999999999</v>
      </c>
      <c r="F86">
        <v>60</v>
      </c>
      <c r="G86">
        <v>63.524999999999999</v>
      </c>
      <c r="H86">
        <v>3.2538000000000005</v>
      </c>
    </row>
    <row r="87" spans="1:8" x14ac:dyDescent="0.2">
      <c r="A87">
        <v>1469.73</v>
      </c>
      <c r="B87">
        <v>-9.0990000000000002</v>
      </c>
      <c r="C87">
        <v>-9.1430000000000007</v>
      </c>
      <c r="D87">
        <v>25.905999999999999</v>
      </c>
      <c r="E87">
        <v>134.95099999999999</v>
      </c>
      <c r="F87">
        <v>60</v>
      </c>
      <c r="G87">
        <v>63.572000000000003</v>
      </c>
      <c r="H87">
        <v>3.2263000000000002</v>
      </c>
    </row>
    <row r="88" spans="1:8" x14ac:dyDescent="0.2">
      <c r="A88">
        <v>1470.0360000000001</v>
      </c>
      <c r="B88">
        <v>-9.1809999999999992</v>
      </c>
      <c r="C88">
        <v>-9.2260000000000009</v>
      </c>
      <c r="D88">
        <v>27.181999999999999</v>
      </c>
      <c r="E88">
        <v>131.42500000000001</v>
      </c>
      <c r="F88">
        <v>60</v>
      </c>
      <c r="G88">
        <v>65.238</v>
      </c>
      <c r="H88">
        <v>3.1019999999999999</v>
      </c>
    </row>
    <row r="89" spans="1:8" x14ac:dyDescent="0.2">
      <c r="A89">
        <v>1470.3430000000001</v>
      </c>
      <c r="B89">
        <v>-9.2650000000000006</v>
      </c>
      <c r="C89">
        <v>-9.31</v>
      </c>
      <c r="D89">
        <v>27.454999999999998</v>
      </c>
      <c r="E89">
        <v>128.178</v>
      </c>
      <c r="F89">
        <v>60</v>
      </c>
      <c r="G89">
        <v>64.613</v>
      </c>
      <c r="H89">
        <v>2.9898000000000002</v>
      </c>
    </row>
    <row r="90" spans="1:8" x14ac:dyDescent="0.2">
      <c r="A90">
        <v>1470.6569999999999</v>
      </c>
      <c r="B90">
        <v>-9.3480000000000008</v>
      </c>
      <c r="C90">
        <v>-9.3949999999999996</v>
      </c>
      <c r="D90">
        <v>27.001000000000001</v>
      </c>
      <c r="E90">
        <v>121.88800000000001</v>
      </c>
      <c r="F90">
        <v>60</v>
      </c>
      <c r="G90">
        <v>66.671000000000006</v>
      </c>
      <c r="H90">
        <v>2.7841000000000005</v>
      </c>
    </row>
    <row r="91" spans="1:8" x14ac:dyDescent="0.2">
      <c r="A91">
        <v>1470.973</v>
      </c>
      <c r="B91">
        <v>-9.4309999999999992</v>
      </c>
      <c r="C91">
        <v>-9.4789999999999992</v>
      </c>
      <c r="D91">
        <v>26.521000000000001</v>
      </c>
      <c r="E91">
        <v>112.48699999999999</v>
      </c>
      <c r="F91">
        <v>60</v>
      </c>
      <c r="G91">
        <v>69.698999999999998</v>
      </c>
      <c r="H91">
        <v>2.4948000000000001</v>
      </c>
    </row>
    <row r="92" spans="1:8" x14ac:dyDescent="0.2">
      <c r="A92">
        <v>1471.277</v>
      </c>
      <c r="B92">
        <v>-9.5120000000000005</v>
      </c>
      <c r="C92">
        <v>-9.5609999999999999</v>
      </c>
      <c r="D92">
        <v>26.855</v>
      </c>
      <c r="E92">
        <v>102.31399999999999</v>
      </c>
      <c r="F92">
        <v>60</v>
      </c>
      <c r="G92">
        <v>69.484999999999999</v>
      </c>
      <c r="H92">
        <v>2.2033000000000005</v>
      </c>
    </row>
    <row r="93" spans="1:8" x14ac:dyDescent="0.2">
      <c r="A93">
        <v>1471.58</v>
      </c>
      <c r="B93">
        <v>-9.5869999999999997</v>
      </c>
      <c r="C93">
        <v>-9.6359999999999992</v>
      </c>
      <c r="D93">
        <v>24.943999999999999</v>
      </c>
      <c r="E93">
        <v>91.028000000000006</v>
      </c>
      <c r="F93">
        <v>60</v>
      </c>
      <c r="G93">
        <v>70.37</v>
      </c>
      <c r="H93">
        <v>1.9019000000000001</v>
      </c>
    </row>
    <row r="94" spans="1:8" x14ac:dyDescent="0.2">
      <c r="A94">
        <v>1471.885</v>
      </c>
      <c r="B94">
        <v>-9.6590000000000007</v>
      </c>
      <c r="C94">
        <v>-9.7089999999999996</v>
      </c>
      <c r="D94">
        <v>23.879000000000001</v>
      </c>
      <c r="E94">
        <v>81.174000000000007</v>
      </c>
      <c r="F94">
        <v>60</v>
      </c>
      <c r="G94">
        <v>70.040000000000006</v>
      </c>
      <c r="H94">
        <v>1.6544000000000001</v>
      </c>
    </row>
    <row r="95" spans="1:8" x14ac:dyDescent="0.2">
      <c r="A95">
        <v>1472.1980000000001</v>
      </c>
      <c r="B95">
        <v>-9.7270000000000003</v>
      </c>
      <c r="C95">
        <v>-9.7780000000000005</v>
      </c>
      <c r="D95">
        <v>22.103999999999999</v>
      </c>
      <c r="E95">
        <v>73.792000000000002</v>
      </c>
      <c r="F95">
        <v>60</v>
      </c>
      <c r="G95">
        <v>70.076999999999998</v>
      </c>
      <c r="H95">
        <v>1.4773000000000001</v>
      </c>
    </row>
    <row r="96" spans="1:8" x14ac:dyDescent="0.2">
      <c r="A96">
        <v>1472.518</v>
      </c>
      <c r="B96">
        <v>-9.7919999999999998</v>
      </c>
      <c r="C96">
        <v>-9.8439999999999994</v>
      </c>
      <c r="D96">
        <v>20.565999999999999</v>
      </c>
      <c r="E96">
        <v>64.475999999999999</v>
      </c>
      <c r="F96">
        <v>60</v>
      </c>
      <c r="G96">
        <v>71.408000000000001</v>
      </c>
      <c r="H96">
        <v>1.2649999999999999</v>
      </c>
    </row>
    <row r="97" spans="1:8" x14ac:dyDescent="0.2">
      <c r="A97">
        <v>1472.8389999999999</v>
      </c>
      <c r="B97">
        <v>-9.8559999999999999</v>
      </c>
      <c r="C97">
        <v>-9.9079999999999995</v>
      </c>
      <c r="D97">
        <v>19.954000000000001</v>
      </c>
      <c r="E97">
        <v>59.753</v>
      </c>
      <c r="F97">
        <v>60</v>
      </c>
      <c r="G97">
        <v>70.557000000000002</v>
      </c>
      <c r="H97">
        <v>1.1605000000000001</v>
      </c>
    </row>
    <row r="98" spans="1:8" x14ac:dyDescent="0.2">
      <c r="A98">
        <v>1473.1489999999999</v>
      </c>
      <c r="B98">
        <v>-9.9169999999999998</v>
      </c>
      <c r="C98">
        <v>-9.9700000000000006</v>
      </c>
      <c r="D98">
        <v>19.898</v>
      </c>
      <c r="E98">
        <v>74.552999999999997</v>
      </c>
      <c r="F98">
        <v>60</v>
      </c>
      <c r="G98">
        <v>66.908000000000001</v>
      </c>
      <c r="H98">
        <v>1.4927000000000001</v>
      </c>
    </row>
    <row r="99" spans="1:8" x14ac:dyDescent="0.2">
      <c r="A99">
        <v>1473.4590000000001</v>
      </c>
      <c r="B99">
        <v>-9.9710000000000001</v>
      </c>
      <c r="C99">
        <v>-10.025</v>
      </c>
      <c r="D99">
        <v>17.823</v>
      </c>
      <c r="E99">
        <v>85.686999999999998</v>
      </c>
      <c r="F99">
        <v>60</v>
      </c>
      <c r="G99">
        <v>68.102000000000004</v>
      </c>
      <c r="H99">
        <v>1.7600000000000002</v>
      </c>
    </row>
    <row r="100" spans="1:8" x14ac:dyDescent="0.2">
      <c r="A100">
        <v>1474.078</v>
      </c>
      <c r="B100">
        <v>-10.045</v>
      </c>
      <c r="C100">
        <v>-10.1</v>
      </c>
      <c r="D100">
        <v>12.103999999999999</v>
      </c>
      <c r="E100">
        <v>69.546000000000006</v>
      </c>
      <c r="F100">
        <v>60</v>
      </c>
      <c r="G100">
        <v>71.585999999999999</v>
      </c>
      <c r="H100">
        <v>1.3772000000000002</v>
      </c>
    </row>
    <row r="101" spans="1:8" x14ac:dyDescent="0.2">
      <c r="A101">
        <v>1540.816</v>
      </c>
      <c r="B101">
        <v>-10.176</v>
      </c>
      <c r="C101">
        <v>-10.173</v>
      </c>
      <c r="D101">
        <v>0</v>
      </c>
      <c r="E101">
        <v>113.36</v>
      </c>
      <c r="F101">
        <v>60</v>
      </c>
      <c r="G101">
        <v>65.165000000000006</v>
      </c>
      <c r="H101">
        <v>2.508</v>
      </c>
    </row>
    <row r="102" spans="1:8" x14ac:dyDescent="0.2">
      <c r="A102">
        <v>1541.4390000000001</v>
      </c>
      <c r="B102">
        <v>-10.25</v>
      </c>
      <c r="C102">
        <v>-10.244999999999999</v>
      </c>
      <c r="D102">
        <v>11.537000000000001</v>
      </c>
      <c r="E102">
        <v>116.461</v>
      </c>
      <c r="F102">
        <v>60</v>
      </c>
      <c r="G102">
        <v>65.144000000000005</v>
      </c>
      <c r="H102">
        <v>2.6004</v>
      </c>
    </row>
    <row r="103" spans="1:8" x14ac:dyDescent="0.2">
      <c r="A103">
        <v>1542.06</v>
      </c>
      <c r="B103">
        <v>-10.32</v>
      </c>
      <c r="C103">
        <v>-10.311999999999999</v>
      </c>
      <c r="D103">
        <v>10.864000000000001</v>
      </c>
      <c r="E103">
        <v>116.095</v>
      </c>
      <c r="F103">
        <v>60</v>
      </c>
      <c r="G103">
        <v>65.858000000000004</v>
      </c>
      <c r="H103">
        <v>2.5894000000000004</v>
      </c>
    </row>
    <row r="104" spans="1:8" x14ac:dyDescent="0.2">
      <c r="A104">
        <v>1542.6780000000001</v>
      </c>
      <c r="B104">
        <v>-10.385999999999999</v>
      </c>
      <c r="C104">
        <v>-10.375999999999999</v>
      </c>
      <c r="D104">
        <v>10.339</v>
      </c>
      <c r="E104">
        <v>114.43600000000001</v>
      </c>
      <c r="F104">
        <v>60</v>
      </c>
      <c r="G104">
        <v>65.950999999999993</v>
      </c>
      <c r="H104">
        <v>2.5388000000000002</v>
      </c>
    </row>
    <row r="105" spans="1:8" x14ac:dyDescent="0.2">
      <c r="A105">
        <v>1543.296</v>
      </c>
      <c r="B105">
        <v>-10.446999999999999</v>
      </c>
      <c r="C105">
        <v>-10.435</v>
      </c>
      <c r="D105">
        <v>9.4770000000000003</v>
      </c>
      <c r="E105">
        <v>111.08199999999999</v>
      </c>
      <c r="F105">
        <v>60</v>
      </c>
      <c r="G105">
        <v>66.375</v>
      </c>
      <c r="H105">
        <v>2.4409000000000001</v>
      </c>
    </row>
    <row r="106" spans="1:8" x14ac:dyDescent="0.2">
      <c r="A106">
        <v>1543.915</v>
      </c>
      <c r="B106">
        <v>-10.506</v>
      </c>
      <c r="C106">
        <v>-10.492000000000001</v>
      </c>
      <c r="D106">
        <v>9.298</v>
      </c>
      <c r="E106">
        <v>109.78400000000001</v>
      </c>
      <c r="F106">
        <v>60</v>
      </c>
      <c r="G106">
        <v>66.241</v>
      </c>
      <c r="H106">
        <v>2.4035000000000002</v>
      </c>
    </row>
    <row r="107" spans="1:8" x14ac:dyDescent="0.2">
      <c r="A107">
        <v>1544.5340000000001</v>
      </c>
      <c r="B107">
        <v>-10.568</v>
      </c>
      <c r="C107">
        <v>-10.552</v>
      </c>
      <c r="D107">
        <v>9.5690000000000008</v>
      </c>
      <c r="E107">
        <v>106.607</v>
      </c>
      <c r="F107">
        <v>60</v>
      </c>
      <c r="G107">
        <v>66.441000000000003</v>
      </c>
      <c r="H107">
        <v>2.3133000000000004</v>
      </c>
    </row>
    <row r="108" spans="1:8" x14ac:dyDescent="0.2">
      <c r="A108">
        <v>1545.154</v>
      </c>
      <c r="B108">
        <v>-10.631</v>
      </c>
      <c r="C108">
        <v>-10.613</v>
      </c>
      <c r="D108">
        <v>9.9610000000000003</v>
      </c>
      <c r="E108">
        <v>102.71899999999999</v>
      </c>
      <c r="F108">
        <v>60</v>
      </c>
      <c r="G108">
        <v>67.123000000000005</v>
      </c>
      <c r="H108">
        <v>2.2044000000000001</v>
      </c>
    </row>
    <row r="109" spans="1:8" x14ac:dyDescent="0.2">
      <c r="A109">
        <v>1545.7760000000001</v>
      </c>
      <c r="B109">
        <v>-10.696</v>
      </c>
      <c r="C109">
        <v>-10.675000000000001</v>
      </c>
      <c r="D109">
        <v>9.9499999999999993</v>
      </c>
      <c r="E109">
        <v>96.962000000000003</v>
      </c>
      <c r="F109">
        <v>60</v>
      </c>
      <c r="G109">
        <v>67.950999999999993</v>
      </c>
      <c r="H109">
        <v>2.0493000000000001</v>
      </c>
    </row>
    <row r="110" spans="1:8" x14ac:dyDescent="0.2">
      <c r="A110">
        <v>1546.3979999999999</v>
      </c>
      <c r="B110">
        <v>-10.757999999999999</v>
      </c>
      <c r="C110">
        <v>-10.736000000000001</v>
      </c>
      <c r="D110">
        <v>9.7390000000000008</v>
      </c>
      <c r="E110">
        <v>90.299000000000007</v>
      </c>
      <c r="F110">
        <v>60</v>
      </c>
      <c r="G110">
        <v>67.603999999999999</v>
      </c>
      <c r="H110">
        <v>1.8766</v>
      </c>
    </row>
    <row r="111" spans="1:8" x14ac:dyDescent="0.2">
      <c r="A111">
        <v>1547.02</v>
      </c>
      <c r="B111">
        <v>-10.818</v>
      </c>
      <c r="C111">
        <v>-10.794</v>
      </c>
      <c r="D111">
        <v>9.3119999999999994</v>
      </c>
      <c r="E111">
        <v>87.018000000000001</v>
      </c>
      <c r="F111">
        <v>60</v>
      </c>
      <c r="G111">
        <v>67.986000000000004</v>
      </c>
      <c r="H111">
        <v>1.7941000000000003</v>
      </c>
    </row>
    <row r="112" spans="1:8" x14ac:dyDescent="0.2">
      <c r="A112">
        <v>1547.64</v>
      </c>
      <c r="B112">
        <v>-10.877000000000001</v>
      </c>
      <c r="C112">
        <v>-10.85</v>
      </c>
      <c r="D112">
        <v>9.0860000000000003</v>
      </c>
      <c r="E112">
        <v>85.108999999999995</v>
      </c>
      <c r="F112">
        <v>60</v>
      </c>
      <c r="G112">
        <v>68.09</v>
      </c>
      <c r="H112">
        <v>1.7457</v>
      </c>
    </row>
    <row r="113" spans="1:8" x14ac:dyDescent="0.2">
      <c r="A113">
        <v>1548.258</v>
      </c>
      <c r="B113">
        <v>-10.933999999999999</v>
      </c>
      <c r="C113">
        <v>-10.906000000000001</v>
      </c>
      <c r="D113">
        <v>8.9830000000000005</v>
      </c>
      <c r="E113">
        <v>84.483999999999995</v>
      </c>
      <c r="F113">
        <v>60</v>
      </c>
      <c r="G113">
        <v>68.037999999999997</v>
      </c>
      <c r="H113">
        <v>1.7303000000000002</v>
      </c>
    </row>
    <row r="114" spans="1:8" x14ac:dyDescent="0.2">
      <c r="A114">
        <v>1548.877</v>
      </c>
      <c r="B114">
        <v>-10.996</v>
      </c>
      <c r="C114">
        <v>-10.965999999999999</v>
      </c>
      <c r="D114">
        <v>9.7010000000000005</v>
      </c>
      <c r="E114">
        <v>77.241</v>
      </c>
      <c r="F114">
        <v>60</v>
      </c>
      <c r="G114">
        <v>69.635999999999996</v>
      </c>
      <c r="H114">
        <v>1.5554000000000001</v>
      </c>
    </row>
    <row r="115" spans="1:8" x14ac:dyDescent="0.2">
      <c r="A115">
        <v>1549.4939999999999</v>
      </c>
      <c r="B115">
        <v>-11.061</v>
      </c>
      <c r="C115">
        <v>-11.029</v>
      </c>
      <c r="D115">
        <v>10.192</v>
      </c>
      <c r="E115">
        <v>74.924999999999997</v>
      </c>
      <c r="F115">
        <v>60</v>
      </c>
      <c r="G115">
        <v>67.893000000000001</v>
      </c>
      <c r="H115">
        <v>1.5015000000000001</v>
      </c>
    </row>
    <row r="116" spans="1:8" x14ac:dyDescent="0.2">
      <c r="A116">
        <v>1550.12</v>
      </c>
      <c r="B116">
        <v>-11.127000000000001</v>
      </c>
      <c r="C116">
        <v>-11.092000000000001</v>
      </c>
      <c r="D116">
        <v>10.211</v>
      </c>
      <c r="E116">
        <v>81.590999999999994</v>
      </c>
      <c r="F116">
        <v>60</v>
      </c>
      <c r="G116">
        <v>68.108000000000004</v>
      </c>
      <c r="H116">
        <v>1.6598999999999999</v>
      </c>
    </row>
    <row r="117" spans="1:8" x14ac:dyDescent="0.2">
      <c r="A117">
        <v>1550.7380000000001</v>
      </c>
      <c r="B117">
        <v>-11.195</v>
      </c>
      <c r="C117">
        <v>-11.157</v>
      </c>
      <c r="D117">
        <v>10.506</v>
      </c>
      <c r="E117">
        <v>85.659000000000006</v>
      </c>
      <c r="F117">
        <v>60</v>
      </c>
      <c r="G117">
        <v>67.686000000000007</v>
      </c>
      <c r="H117">
        <v>1.7600000000000002</v>
      </c>
    </row>
    <row r="118" spans="1:8" x14ac:dyDescent="0.2">
      <c r="A118">
        <v>1551.3589999999999</v>
      </c>
      <c r="B118">
        <v>-11.262</v>
      </c>
      <c r="C118">
        <v>-11.222</v>
      </c>
      <c r="D118">
        <v>10.476000000000001</v>
      </c>
      <c r="E118">
        <v>84.841999999999999</v>
      </c>
      <c r="F118">
        <v>60</v>
      </c>
      <c r="G118">
        <v>68.278000000000006</v>
      </c>
      <c r="H118">
        <v>1.7391000000000001</v>
      </c>
    </row>
    <row r="119" spans="1:8" x14ac:dyDescent="0.2">
      <c r="A119">
        <v>1551.98</v>
      </c>
      <c r="B119">
        <v>-11.327999999999999</v>
      </c>
      <c r="C119">
        <v>-11.286</v>
      </c>
      <c r="D119">
        <v>10.194000000000001</v>
      </c>
      <c r="E119">
        <v>82.881</v>
      </c>
      <c r="F119">
        <v>60</v>
      </c>
      <c r="G119">
        <v>67.975999999999999</v>
      </c>
      <c r="H119">
        <v>1.6918000000000002</v>
      </c>
    </row>
    <row r="120" spans="1:8" x14ac:dyDescent="0.2">
      <c r="A120">
        <v>1552.597</v>
      </c>
      <c r="B120">
        <v>-11.393000000000001</v>
      </c>
      <c r="C120">
        <v>-11.349</v>
      </c>
      <c r="D120">
        <v>10.199</v>
      </c>
      <c r="E120">
        <v>83.225999999999999</v>
      </c>
      <c r="F120">
        <v>60</v>
      </c>
      <c r="G120">
        <v>67.78</v>
      </c>
      <c r="H120">
        <v>1.6995</v>
      </c>
    </row>
    <row r="121" spans="1:8" x14ac:dyDescent="0.2">
      <c r="A121">
        <v>1553.2170000000001</v>
      </c>
      <c r="B121">
        <v>-11.457000000000001</v>
      </c>
      <c r="C121">
        <v>-11.411</v>
      </c>
      <c r="D121">
        <v>10.048999999999999</v>
      </c>
      <c r="E121">
        <v>83.637</v>
      </c>
      <c r="F121">
        <v>60</v>
      </c>
      <c r="G121">
        <v>67.706000000000003</v>
      </c>
      <c r="H121">
        <v>1.7094000000000003</v>
      </c>
    </row>
    <row r="122" spans="1:8" x14ac:dyDescent="0.2">
      <c r="A122">
        <v>1553.836</v>
      </c>
      <c r="B122">
        <v>-11.522</v>
      </c>
      <c r="C122">
        <v>-11.474</v>
      </c>
      <c r="D122">
        <v>10.18</v>
      </c>
      <c r="E122">
        <v>85.328999999999994</v>
      </c>
      <c r="F122">
        <v>60</v>
      </c>
      <c r="G122">
        <v>67.852999999999994</v>
      </c>
      <c r="H122">
        <v>1.7512000000000003</v>
      </c>
    </row>
    <row r="123" spans="1:8" x14ac:dyDescent="0.2">
      <c r="A123">
        <v>1554.463</v>
      </c>
      <c r="B123">
        <v>-11.586</v>
      </c>
      <c r="C123">
        <v>-11.536</v>
      </c>
      <c r="D123">
        <v>9.8520000000000003</v>
      </c>
      <c r="E123">
        <v>91.542000000000002</v>
      </c>
      <c r="F123">
        <v>60</v>
      </c>
      <c r="G123">
        <v>66.751000000000005</v>
      </c>
      <c r="H123">
        <v>1.9085000000000003</v>
      </c>
    </row>
    <row r="124" spans="1:8" x14ac:dyDescent="0.2">
      <c r="A124">
        <v>1555.08</v>
      </c>
      <c r="B124">
        <v>-11.648</v>
      </c>
      <c r="C124">
        <v>-11.595000000000001</v>
      </c>
      <c r="D124">
        <v>9.6319999999999997</v>
      </c>
      <c r="E124">
        <v>98.198999999999998</v>
      </c>
      <c r="F124">
        <v>60</v>
      </c>
      <c r="G124">
        <v>66.334999999999994</v>
      </c>
      <c r="H124">
        <v>2.0823</v>
      </c>
    </row>
    <row r="125" spans="1:8" x14ac:dyDescent="0.2">
      <c r="A125">
        <v>1555.7</v>
      </c>
      <c r="B125">
        <v>-11.708</v>
      </c>
      <c r="C125">
        <v>-11.653</v>
      </c>
      <c r="D125">
        <v>9.3089999999999993</v>
      </c>
      <c r="E125">
        <v>102.378</v>
      </c>
      <c r="F125">
        <v>60</v>
      </c>
      <c r="G125">
        <v>66.426000000000002</v>
      </c>
      <c r="H125">
        <v>2.1956000000000002</v>
      </c>
    </row>
    <row r="126" spans="1:8" x14ac:dyDescent="0.2">
      <c r="A126">
        <v>1556.3209999999999</v>
      </c>
      <c r="B126">
        <v>-11.765000000000001</v>
      </c>
      <c r="C126">
        <v>-11.709</v>
      </c>
      <c r="D126">
        <v>8.9969999999999999</v>
      </c>
      <c r="E126">
        <v>100.929</v>
      </c>
      <c r="F126">
        <v>60</v>
      </c>
      <c r="G126">
        <v>67.067999999999998</v>
      </c>
      <c r="H126">
        <v>2.1560000000000001</v>
      </c>
    </row>
    <row r="127" spans="1:8" x14ac:dyDescent="0.2">
      <c r="A127">
        <v>1556.941</v>
      </c>
      <c r="B127">
        <v>-11.821</v>
      </c>
      <c r="C127">
        <v>-11.762</v>
      </c>
      <c r="D127">
        <v>8.5779999999999994</v>
      </c>
      <c r="E127">
        <v>98.924000000000007</v>
      </c>
      <c r="F127">
        <v>60</v>
      </c>
      <c r="G127">
        <v>66.930000000000007</v>
      </c>
      <c r="H127">
        <v>2.1021000000000001</v>
      </c>
    </row>
    <row r="128" spans="1:8" x14ac:dyDescent="0.2">
      <c r="A128">
        <v>1557.559</v>
      </c>
      <c r="B128">
        <v>-11.872999999999999</v>
      </c>
      <c r="C128">
        <v>-11.813000000000001</v>
      </c>
      <c r="D128">
        <v>8.1910000000000007</v>
      </c>
      <c r="E128">
        <v>101.36799999999999</v>
      </c>
      <c r="F128">
        <v>60</v>
      </c>
      <c r="G128">
        <v>66.489000000000004</v>
      </c>
      <c r="H128">
        <v>2.1681000000000004</v>
      </c>
    </row>
    <row r="129" spans="1:8" x14ac:dyDescent="0.2">
      <c r="A129">
        <v>1558.18</v>
      </c>
      <c r="B129">
        <v>-11.923999999999999</v>
      </c>
      <c r="C129">
        <v>-11.862</v>
      </c>
      <c r="D129">
        <v>7.9939999999999998</v>
      </c>
      <c r="E129">
        <v>102.27800000000001</v>
      </c>
      <c r="F129">
        <v>60</v>
      </c>
      <c r="G129">
        <v>66.5</v>
      </c>
      <c r="H129">
        <v>2.1923000000000004</v>
      </c>
    </row>
    <row r="130" spans="1:8" x14ac:dyDescent="0.2">
      <c r="A130">
        <v>1558.809</v>
      </c>
      <c r="B130">
        <v>-11.974</v>
      </c>
      <c r="C130">
        <v>-11.911</v>
      </c>
      <c r="D130">
        <v>7.702</v>
      </c>
      <c r="E130">
        <v>103.447</v>
      </c>
      <c r="F130">
        <v>60</v>
      </c>
      <c r="G130">
        <v>65.944000000000003</v>
      </c>
      <c r="H130">
        <v>2.2253000000000003</v>
      </c>
    </row>
    <row r="131" spans="1:8" x14ac:dyDescent="0.2">
      <c r="A131">
        <v>1559.4190000000001</v>
      </c>
      <c r="B131">
        <v>-12.026999999999999</v>
      </c>
      <c r="C131">
        <v>-11.961</v>
      </c>
      <c r="D131">
        <v>8.2370000000000001</v>
      </c>
      <c r="E131">
        <v>106.258</v>
      </c>
      <c r="F131">
        <v>60</v>
      </c>
      <c r="G131">
        <v>65.709000000000003</v>
      </c>
      <c r="H131">
        <v>2.3033999999999999</v>
      </c>
    </row>
    <row r="132" spans="1:8" x14ac:dyDescent="0.2">
      <c r="A132">
        <v>1560.3510000000001</v>
      </c>
      <c r="B132">
        <v>-12.095000000000001</v>
      </c>
      <c r="C132">
        <v>-12.026999999999999</v>
      </c>
      <c r="D132">
        <v>7.0739999999999998</v>
      </c>
      <c r="E132">
        <v>111.813</v>
      </c>
      <c r="F132">
        <v>60</v>
      </c>
      <c r="G132">
        <v>66.593000000000004</v>
      </c>
      <c r="H132">
        <v>2.4618000000000002</v>
      </c>
    </row>
    <row r="133" spans="1:8" x14ac:dyDescent="0.2">
      <c r="A133">
        <v>1569.9749999999999</v>
      </c>
      <c r="B133">
        <v>-12.148</v>
      </c>
      <c r="C133">
        <v>-12.079000000000001</v>
      </c>
      <c r="D133">
        <v>0.53800000000000003</v>
      </c>
      <c r="E133">
        <v>113.458</v>
      </c>
      <c r="F133">
        <v>60</v>
      </c>
      <c r="G133">
        <v>63.908000000000001</v>
      </c>
      <c r="H133">
        <v>2.5102000000000002</v>
      </c>
    </row>
    <row r="134" spans="1:8" x14ac:dyDescent="0.2">
      <c r="A134">
        <v>1570.905</v>
      </c>
      <c r="B134">
        <v>-12.211</v>
      </c>
      <c r="C134">
        <v>-12.138999999999999</v>
      </c>
      <c r="D134">
        <v>6.54</v>
      </c>
      <c r="E134">
        <v>127.352</v>
      </c>
      <c r="F134">
        <v>60</v>
      </c>
      <c r="G134">
        <v>63.317</v>
      </c>
      <c r="H134">
        <v>2.9414000000000002</v>
      </c>
    </row>
    <row r="135" spans="1:8" x14ac:dyDescent="0.2">
      <c r="A135">
        <v>1571.836</v>
      </c>
      <c r="B135">
        <v>-12.282999999999999</v>
      </c>
      <c r="C135">
        <v>-12.208</v>
      </c>
      <c r="D135">
        <v>7.3940000000000001</v>
      </c>
      <c r="E135">
        <v>129.28200000000001</v>
      </c>
      <c r="F135">
        <v>60</v>
      </c>
      <c r="G135">
        <v>63.34</v>
      </c>
      <c r="H135">
        <v>3.0052000000000003</v>
      </c>
    </row>
    <row r="136" spans="1:8" x14ac:dyDescent="0.2">
      <c r="A136">
        <v>1572.768</v>
      </c>
      <c r="B136">
        <v>-12.356</v>
      </c>
      <c r="C136">
        <v>-12.279</v>
      </c>
      <c r="D136">
        <v>7.585</v>
      </c>
      <c r="E136">
        <v>131.553</v>
      </c>
      <c r="F136">
        <v>60</v>
      </c>
      <c r="G136">
        <v>62.98</v>
      </c>
      <c r="H136">
        <v>3.0811000000000006</v>
      </c>
    </row>
    <row r="137" spans="1:8" x14ac:dyDescent="0.2">
      <c r="A137">
        <v>1573.6969999999999</v>
      </c>
      <c r="B137">
        <v>-12.430999999999999</v>
      </c>
      <c r="C137">
        <v>-12.351000000000001</v>
      </c>
      <c r="D137">
        <v>7.7869999999999999</v>
      </c>
      <c r="E137">
        <v>143.227</v>
      </c>
      <c r="F137">
        <v>60</v>
      </c>
      <c r="G137">
        <v>61.457999999999998</v>
      </c>
      <c r="H137">
        <v>3.4936000000000003</v>
      </c>
    </row>
    <row r="138" spans="1:8" x14ac:dyDescent="0.2">
      <c r="A138">
        <v>1574.318</v>
      </c>
      <c r="B138">
        <v>-12.481</v>
      </c>
      <c r="C138">
        <v>-12.4</v>
      </c>
      <c r="D138">
        <v>7.8570000000000002</v>
      </c>
      <c r="E138">
        <v>144.33799999999999</v>
      </c>
      <c r="F138">
        <v>60</v>
      </c>
      <c r="G138">
        <v>61.58</v>
      </c>
      <c r="H138">
        <v>3.5343000000000004</v>
      </c>
    </row>
    <row r="139" spans="1:8" x14ac:dyDescent="0.2">
      <c r="A139">
        <v>1574.9290000000001</v>
      </c>
      <c r="B139">
        <v>-12.534000000000001</v>
      </c>
      <c r="C139">
        <v>-12.451000000000001</v>
      </c>
      <c r="D139">
        <v>8.3190000000000008</v>
      </c>
      <c r="E139">
        <v>147.15199999999999</v>
      </c>
      <c r="F139">
        <v>60</v>
      </c>
      <c r="G139">
        <v>60.902999999999999</v>
      </c>
      <c r="H139">
        <v>3.6410000000000005</v>
      </c>
    </row>
    <row r="140" spans="1:8" x14ac:dyDescent="0.2">
      <c r="A140">
        <v>1575.539</v>
      </c>
      <c r="B140">
        <v>-12.585000000000001</v>
      </c>
      <c r="C140">
        <v>-12.5</v>
      </c>
      <c r="D140">
        <v>8.0359999999999996</v>
      </c>
      <c r="E140">
        <v>147.91800000000001</v>
      </c>
      <c r="F140">
        <v>60</v>
      </c>
      <c r="G140">
        <v>63.107999999999997</v>
      </c>
      <c r="H140">
        <v>3.6707000000000005</v>
      </c>
    </row>
    <row r="141" spans="1:8" x14ac:dyDescent="0.2">
      <c r="A141">
        <v>7616.5590000000002</v>
      </c>
      <c r="B141">
        <v>-12.563000000000001</v>
      </c>
      <c r="C141">
        <v>-12.564</v>
      </c>
      <c r="D141">
        <v>0</v>
      </c>
      <c r="E141">
        <v>140.20099999999999</v>
      </c>
      <c r="F141">
        <v>60</v>
      </c>
      <c r="G141">
        <v>60.146000000000001</v>
      </c>
      <c r="H141">
        <v>3.3825000000000003</v>
      </c>
    </row>
    <row r="142" spans="1:8" x14ac:dyDescent="0.2">
      <c r="A142">
        <v>7617.8</v>
      </c>
      <c r="B142">
        <v>-12.63</v>
      </c>
      <c r="C142">
        <v>-12.63</v>
      </c>
      <c r="D142">
        <v>5.3529999999999998</v>
      </c>
      <c r="E142">
        <v>141.34100000000001</v>
      </c>
      <c r="F142">
        <v>60</v>
      </c>
      <c r="G142">
        <v>60.164999999999999</v>
      </c>
      <c r="H142">
        <v>3.4243000000000001</v>
      </c>
    </row>
    <row r="143" spans="1:8" x14ac:dyDescent="0.2">
      <c r="A143">
        <v>7618.7280000000001</v>
      </c>
      <c r="B143">
        <v>-12.683999999999999</v>
      </c>
      <c r="C143">
        <v>-12.685</v>
      </c>
      <c r="D143">
        <v>5.9290000000000003</v>
      </c>
      <c r="E143">
        <v>144.10900000000001</v>
      </c>
      <c r="F143">
        <v>60</v>
      </c>
      <c r="G143">
        <v>59.756999999999998</v>
      </c>
      <c r="H143">
        <v>3.5266000000000002</v>
      </c>
    </row>
    <row r="144" spans="1:8" x14ac:dyDescent="0.2">
      <c r="A144">
        <v>7619.6580000000004</v>
      </c>
      <c r="B144">
        <v>-12.742000000000001</v>
      </c>
      <c r="C144">
        <v>-12.743</v>
      </c>
      <c r="D144">
        <v>6.1870000000000003</v>
      </c>
      <c r="E144">
        <v>143.834</v>
      </c>
      <c r="F144">
        <v>60</v>
      </c>
      <c r="G144">
        <v>59.987000000000002</v>
      </c>
      <c r="H144">
        <v>3.5156000000000005</v>
      </c>
    </row>
    <row r="145" spans="1:8" x14ac:dyDescent="0.2">
      <c r="A145">
        <v>7620.5879999999997</v>
      </c>
      <c r="B145">
        <v>-12.804</v>
      </c>
      <c r="C145">
        <v>-12.805999999999999</v>
      </c>
      <c r="D145">
        <v>6.7640000000000002</v>
      </c>
      <c r="E145">
        <v>141.596</v>
      </c>
      <c r="F145">
        <v>60</v>
      </c>
      <c r="G145">
        <v>60.4</v>
      </c>
      <c r="H145">
        <v>3.4331000000000005</v>
      </c>
    </row>
    <row r="146" spans="1:8" x14ac:dyDescent="0.2">
      <c r="A146">
        <v>7621.518</v>
      </c>
      <c r="B146">
        <v>-12.87</v>
      </c>
      <c r="C146">
        <v>-12.872</v>
      </c>
      <c r="D146">
        <v>7.1210000000000004</v>
      </c>
      <c r="E146">
        <v>141.04599999999999</v>
      </c>
      <c r="F146">
        <v>60</v>
      </c>
      <c r="G146">
        <v>60.567</v>
      </c>
      <c r="H146">
        <v>3.4133000000000004</v>
      </c>
    </row>
    <row r="147" spans="1:8" x14ac:dyDescent="0.2">
      <c r="A147">
        <v>7622.4459999999999</v>
      </c>
      <c r="B147">
        <v>-12.939</v>
      </c>
      <c r="C147">
        <v>-12.941000000000001</v>
      </c>
      <c r="D147">
        <v>7.41</v>
      </c>
      <c r="E147">
        <v>136.53200000000001</v>
      </c>
      <c r="F147">
        <v>60</v>
      </c>
      <c r="G147">
        <v>60.841999999999999</v>
      </c>
      <c r="H147">
        <v>3.2516000000000003</v>
      </c>
    </row>
    <row r="148" spans="1:8" x14ac:dyDescent="0.2">
      <c r="A148">
        <v>7623.375</v>
      </c>
      <c r="B148">
        <v>-13.012</v>
      </c>
      <c r="C148">
        <v>-13.013999999999999</v>
      </c>
      <c r="D148">
        <v>7.883</v>
      </c>
      <c r="E148">
        <v>134.48699999999999</v>
      </c>
      <c r="F148">
        <v>60</v>
      </c>
      <c r="G148">
        <v>60.982999999999997</v>
      </c>
      <c r="H148">
        <v>3.1812</v>
      </c>
    </row>
    <row r="149" spans="1:8" x14ac:dyDescent="0.2">
      <c r="A149">
        <v>7623.9870000000001</v>
      </c>
      <c r="B149">
        <v>-13.063000000000001</v>
      </c>
      <c r="C149">
        <v>-13.065</v>
      </c>
      <c r="D149">
        <v>8.3949999999999996</v>
      </c>
      <c r="E149">
        <v>133.24799999999999</v>
      </c>
      <c r="F149">
        <v>60</v>
      </c>
      <c r="G149">
        <v>60.951999999999998</v>
      </c>
      <c r="H149">
        <v>3.1383000000000005</v>
      </c>
    </row>
    <row r="150" spans="1:8" x14ac:dyDescent="0.2">
      <c r="A150">
        <v>7624.5969999999998</v>
      </c>
      <c r="B150">
        <v>-13.116</v>
      </c>
      <c r="C150">
        <v>-13.118</v>
      </c>
      <c r="D150">
        <v>8.6999999999999993</v>
      </c>
      <c r="E150">
        <v>131.899</v>
      </c>
      <c r="F150">
        <v>60</v>
      </c>
      <c r="G150">
        <v>61.387</v>
      </c>
      <c r="H150">
        <v>3.0921000000000003</v>
      </c>
    </row>
    <row r="151" spans="1:8" x14ac:dyDescent="0.2">
      <c r="A151">
        <v>7625.5339999999997</v>
      </c>
      <c r="B151">
        <v>-13.186</v>
      </c>
      <c r="C151">
        <v>-13.189</v>
      </c>
      <c r="D151">
        <v>7.5270000000000001</v>
      </c>
      <c r="E151">
        <v>128.13800000000001</v>
      </c>
      <c r="F151">
        <v>60</v>
      </c>
      <c r="G151">
        <v>61.707000000000001</v>
      </c>
      <c r="H151">
        <v>2.9667000000000003</v>
      </c>
    </row>
    <row r="152" spans="1:8" x14ac:dyDescent="0.2">
      <c r="A152">
        <v>7626.4669999999996</v>
      </c>
      <c r="B152">
        <v>-13.250999999999999</v>
      </c>
      <c r="C152">
        <v>-13.254</v>
      </c>
      <c r="D152">
        <v>6.9969999999999999</v>
      </c>
      <c r="E152">
        <v>124.59399999999999</v>
      </c>
      <c r="F152">
        <v>60</v>
      </c>
      <c r="G152">
        <v>61.988999999999997</v>
      </c>
      <c r="H152">
        <v>2.8523000000000001</v>
      </c>
    </row>
    <row r="153" spans="1:8" x14ac:dyDescent="0.2">
      <c r="A153">
        <v>7627.7190000000001</v>
      </c>
      <c r="B153">
        <v>-13.307</v>
      </c>
      <c r="C153">
        <v>-13.311</v>
      </c>
      <c r="D153">
        <v>4.5259999999999998</v>
      </c>
      <c r="E153">
        <v>124.17</v>
      </c>
      <c r="F153">
        <v>60</v>
      </c>
      <c r="G153">
        <v>61.819000000000003</v>
      </c>
      <c r="H153">
        <v>2.8391000000000002</v>
      </c>
    </row>
    <row r="154" spans="1:8" x14ac:dyDescent="0.2">
      <c r="A154">
        <v>7629.2569999999996</v>
      </c>
      <c r="B154">
        <v>-13.361000000000001</v>
      </c>
      <c r="C154">
        <v>-13.365</v>
      </c>
      <c r="D154">
        <v>3.5089999999999999</v>
      </c>
      <c r="E154">
        <v>126.991</v>
      </c>
      <c r="F154">
        <v>60</v>
      </c>
      <c r="G154">
        <v>61.594999999999999</v>
      </c>
      <c r="H154">
        <v>2.9293</v>
      </c>
    </row>
    <row r="155" spans="1:8" x14ac:dyDescent="0.2">
      <c r="A155">
        <v>7630.1869999999999</v>
      </c>
      <c r="B155">
        <v>-13.423</v>
      </c>
      <c r="C155">
        <v>-13.427</v>
      </c>
      <c r="D155">
        <v>6.7110000000000003</v>
      </c>
      <c r="E155">
        <v>127.514</v>
      </c>
      <c r="F155">
        <v>60</v>
      </c>
      <c r="G155">
        <v>61.951000000000001</v>
      </c>
      <c r="H155">
        <v>2.9468999999999999</v>
      </c>
    </row>
    <row r="156" spans="1:8" x14ac:dyDescent="0.2">
      <c r="A156">
        <v>7630.8069999999998</v>
      </c>
      <c r="B156">
        <v>-13.474</v>
      </c>
      <c r="C156">
        <v>-13.478</v>
      </c>
      <c r="D156">
        <v>8.2539999999999996</v>
      </c>
      <c r="E156">
        <v>124.666</v>
      </c>
      <c r="F156">
        <v>60</v>
      </c>
      <c r="G156">
        <v>62.091000000000001</v>
      </c>
      <c r="H156">
        <v>2.8545000000000003</v>
      </c>
    </row>
    <row r="157" spans="1:8" x14ac:dyDescent="0.2">
      <c r="A157">
        <v>7631.7370000000001</v>
      </c>
      <c r="B157">
        <v>-13.548</v>
      </c>
      <c r="C157">
        <v>-13.553000000000001</v>
      </c>
      <c r="D157">
        <v>8.0120000000000005</v>
      </c>
      <c r="E157">
        <v>120.52500000000001</v>
      </c>
      <c r="F157">
        <v>60</v>
      </c>
      <c r="G157">
        <v>62.576000000000001</v>
      </c>
      <c r="H157">
        <v>2.7236000000000002</v>
      </c>
    </row>
    <row r="158" spans="1:8" x14ac:dyDescent="0.2">
      <c r="A158">
        <v>7632.6670000000004</v>
      </c>
      <c r="B158">
        <v>-13.619</v>
      </c>
      <c r="C158">
        <v>-13.624000000000001</v>
      </c>
      <c r="D158">
        <v>7.6520000000000001</v>
      </c>
      <c r="E158">
        <v>115.339</v>
      </c>
      <c r="F158">
        <v>60</v>
      </c>
      <c r="G158">
        <v>63.046999999999997</v>
      </c>
      <c r="H158">
        <v>2.5663000000000005</v>
      </c>
    </row>
    <row r="159" spans="1:8" x14ac:dyDescent="0.2">
      <c r="A159">
        <v>7633.5950000000003</v>
      </c>
      <c r="B159">
        <v>-13.686</v>
      </c>
      <c r="C159">
        <v>-13.691000000000001</v>
      </c>
      <c r="D159">
        <v>7.2480000000000002</v>
      </c>
      <c r="E159">
        <v>116.866</v>
      </c>
      <c r="F159">
        <v>60</v>
      </c>
      <c r="G159">
        <v>62.305</v>
      </c>
      <c r="H159">
        <v>2.6125000000000003</v>
      </c>
    </row>
    <row r="160" spans="1:8" x14ac:dyDescent="0.2">
      <c r="A160">
        <v>7634.5290000000005</v>
      </c>
      <c r="B160">
        <v>-13.753</v>
      </c>
      <c r="C160">
        <v>-13.759</v>
      </c>
      <c r="D160">
        <v>7.2089999999999996</v>
      </c>
      <c r="E160">
        <v>121.999</v>
      </c>
      <c r="F160">
        <v>60</v>
      </c>
      <c r="G160">
        <v>62.189</v>
      </c>
      <c r="H160">
        <v>2.7698</v>
      </c>
    </row>
    <row r="161" spans="1:8" x14ac:dyDescent="0.2">
      <c r="A161">
        <v>7635.4579999999996</v>
      </c>
      <c r="B161">
        <v>-13.818</v>
      </c>
      <c r="C161">
        <v>-13.824</v>
      </c>
      <c r="D161">
        <v>7.04</v>
      </c>
      <c r="E161">
        <v>119.851</v>
      </c>
      <c r="F161">
        <v>60</v>
      </c>
      <c r="G161">
        <v>62.487000000000002</v>
      </c>
      <c r="H161">
        <v>2.7038000000000002</v>
      </c>
    </row>
    <row r="162" spans="1:8" x14ac:dyDescent="0.2">
      <c r="A162">
        <v>7636.3860000000004</v>
      </c>
      <c r="B162">
        <v>-13.882999999999999</v>
      </c>
      <c r="C162">
        <v>-13.888999999999999</v>
      </c>
      <c r="D162">
        <v>7.0030000000000001</v>
      </c>
      <c r="E162">
        <v>116.367</v>
      </c>
      <c r="F162">
        <v>60</v>
      </c>
      <c r="G162">
        <v>62.856000000000002</v>
      </c>
      <c r="H162">
        <v>2.5971000000000006</v>
      </c>
    </row>
    <row r="163" spans="1:8" x14ac:dyDescent="0.2">
      <c r="A163">
        <v>7637.3149999999996</v>
      </c>
      <c r="B163">
        <v>-13.949</v>
      </c>
      <c r="C163">
        <v>-13.955</v>
      </c>
      <c r="D163">
        <v>7.09</v>
      </c>
      <c r="E163">
        <v>114.706</v>
      </c>
      <c r="F163">
        <v>60</v>
      </c>
      <c r="G163">
        <v>62.905000000000001</v>
      </c>
      <c r="H163">
        <v>2.5476000000000001</v>
      </c>
    </row>
    <row r="164" spans="1:8" x14ac:dyDescent="0.2">
      <c r="A164">
        <v>7638.2449999999999</v>
      </c>
      <c r="B164">
        <v>-14.015000000000001</v>
      </c>
      <c r="C164">
        <v>-14.021000000000001</v>
      </c>
      <c r="D164">
        <v>7.1079999999999997</v>
      </c>
      <c r="E164">
        <v>117.706</v>
      </c>
      <c r="F164">
        <v>60</v>
      </c>
      <c r="G164">
        <v>62.439</v>
      </c>
      <c r="H164">
        <v>2.6378000000000004</v>
      </c>
    </row>
    <row r="165" spans="1:8" x14ac:dyDescent="0.2">
      <c r="A165">
        <v>7639.174</v>
      </c>
      <c r="B165">
        <v>-14.081</v>
      </c>
      <c r="C165">
        <v>-14.087999999999999</v>
      </c>
      <c r="D165">
        <v>7.2210000000000001</v>
      </c>
      <c r="E165">
        <v>118.999</v>
      </c>
      <c r="F165">
        <v>60</v>
      </c>
      <c r="G165">
        <v>62.353000000000002</v>
      </c>
      <c r="H165">
        <v>2.6774000000000004</v>
      </c>
    </row>
    <row r="166" spans="1:8" x14ac:dyDescent="0.2">
      <c r="A166">
        <v>7640.1049999999996</v>
      </c>
      <c r="B166">
        <v>-14.148999999999999</v>
      </c>
      <c r="C166">
        <v>-14.156000000000001</v>
      </c>
      <c r="D166">
        <v>7.2889999999999997</v>
      </c>
      <c r="E166">
        <v>120.94499999999999</v>
      </c>
      <c r="F166">
        <v>60</v>
      </c>
      <c r="G166">
        <v>62.308999999999997</v>
      </c>
      <c r="H166">
        <v>2.7368000000000001</v>
      </c>
    </row>
    <row r="167" spans="1:8" x14ac:dyDescent="0.2">
      <c r="A167">
        <v>7641.0339999999997</v>
      </c>
      <c r="B167">
        <v>-14.218999999999999</v>
      </c>
      <c r="C167">
        <v>-14.226000000000001</v>
      </c>
      <c r="D167">
        <v>7.5259999999999998</v>
      </c>
      <c r="E167">
        <v>119.813</v>
      </c>
      <c r="F167">
        <v>60</v>
      </c>
      <c r="G167">
        <v>62.627000000000002</v>
      </c>
      <c r="H167">
        <v>2.7016</v>
      </c>
    </row>
    <row r="168" spans="1:8" x14ac:dyDescent="0.2">
      <c r="A168">
        <v>7641.9660000000003</v>
      </c>
      <c r="B168">
        <v>-14.287000000000001</v>
      </c>
      <c r="C168">
        <v>-14.295</v>
      </c>
      <c r="D168">
        <v>7.4</v>
      </c>
      <c r="E168">
        <v>118.78700000000001</v>
      </c>
      <c r="F168">
        <v>60</v>
      </c>
      <c r="G168">
        <v>62.609000000000002</v>
      </c>
      <c r="H168">
        <v>2.6708000000000003</v>
      </c>
    </row>
    <row r="169" spans="1:8" x14ac:dyDescent="0.2">
      <c r="A169">
        <v>7642.8959999999997</v>
      </c>
      <c r="B169">
        <v>-14.359</v>
      </c>
      <c r="C169">
        <v>-14.367000000000001</v>
      </c>
      <c r="D169">
        <v>7.7729999999999997</v>
      </c>
      <c r="E169">
        <v>117.124</v>
      </c>
      <c r="F169">
        <v>60</v>
      </c>
      <c r="G169">
        <v>62.929000000000002</v>
      </c>
      <c r="H169">
        <v>2.6202000000000005</v>
      </c>
    </row>
    <row r="170" spans="1:8" x14ac:dyDescent="0.2">
      <c r="A170">
        <v>7643.5159999999996</v>
      </c>
      <c r="B170">
        <v>-14.41</v>
      </c>
      <c r="C170">
        <v>-14.417999999999999</v>
      </c>
      <c r="D170">
        <v>8.1669999999999998</v>
      </c>
      <c r="E170">
        <v>114.914</v>
      </c>
      <c r="F170">
        <v>60</v>
      </c>
      <c r="G170">
        <v>63.039000000000001</v>
      </c>
      <c r="H170">
        <v>2.5531000000000006</v>
      </c>
    </row>
    <row r="171" spans="1:8" x14ac:dyDescent="0.2">
      <c r="A171">
        <v>7644.1329999999998</v>
      </c>
      <c r="B171">
        <v>-14.46</v>
      </c>
      <c r="C171">
        <v>-14.468</v>
      </c>
      <c r="D171">
        <v>8.1669999999999998</v>
      </c>
      <c r="E171">
        <v>114.008</v>
      </c>
      <c r="F171">
        <v>60</v>
      </c>
      <c r="G171">
        <v>63.055999999999997</v>
      </c>
      <c r="H171">
        <v>2.5267000000000004</v>
      </c>
    </row>
    <row r="172" spans="1:8" x14ac:dyDescent="0.2">
      <c r="A172">
        <v>7644.7510000000002</v>
      </c>
      <c r="B172">
        <v>-14.51</v>
      </c>
      <c r="C172">
        <v>-14.519</v>
      </c>
      <c r="D172">
        <v>8.1969999999999992</v>
      </c>
      <c r="E172">
        <v>113.955</v>
      </c>
      <c r="F172">
        <v>60</v>
      </c>
      <c r="G172">
        <v>63.095999999999997</v>
      </c>
      <c r="H172">
        <v>2.5245000000000002</v>
      </c>
    </row>
    <row r="173" spans="1:8" x14ac:dyDescent="0.2">
      <c r="A173">
        <v>7645.3710000000001</v>
      </c>
      <c r="B173">
        <v>-14.561999999999999</v>
      </c>
      <c r="C173">
        <v>-14.57</v>
      </c>
      <c r="D173">
        <v>8.3260000000000005</v>
      </c>
      <c r="E173">
        <v>112.97499999999999</v>
      </c>
      <c r="F173">
        <v>60</v>
      </c>
      <c r="G173">
        <v>63.308</v>
      </c>
      <c r="H173">
        <v>2.4959000000000002</v>
      </c>
    </row>
    <row r="174" spans="1:8" x14ac:dyDescent="0.2">
      <c r="A174">
        <v>7645.99</v>
      </c>
      <c r="B174">
        <v>-14.615</v>
      </c>
      <c r="C174">
        <v>-14.624000000000001</v>
      </c>
      <c r="D174">
        <v>8.6110000000000007</v>
      </c>
      <c r="E174">
        <v>110.681</v>
      </c>
      <c r="F174">
        <v>60</v>
      </c>
      <c r="G174">
        <v>63.557000000000002</v>
      </c>
      <c r="H174">
        <v>2.4288000000000003</v>
      </c>
    </row>
    <row r="175" spans="1:8" x14ac:dyDescent="0.2">
      <c r="A175">
        <v>7646.6109999999999</v>
      </c>
      <c r="B175">
        <v>-14.669</v>
      </c>
      <c r="C175">
        <v>-14.679</v>
      </c>
      <c r="D175">
        <v>8.8469999999999995</v>
      </c>
      <c r="E175">
        <v>109.4</v>
      </c>
      <c r="F175">
        <v>60</v>
      </c>
      <c r="G175">
        <v>63.741</v>
      </c>
      <c r="H175">
        <v>2.3925000000000001</v>
      </c>
    </row>
    <row r="176" spans="1:8" x14ac:dyDescent="0.2">
      <c r="A176">
        <v>7647.2330000000002</v>
      </c>
      <c r="B176">
        <v>-14.726000000000001</v>
      </c>
      <c r="C176">
        <v>-14.734999999999999</v>
      </c>
      <c r="D176">
        <v>9.0739999999999998</v>
      </c>
      <c r="E176">
        <v>106.923</v>
      </c>
      <c r="F176">
        <v>60</v>
      </c>
      <c r="G176">
        <v>63.886000000000003</v>
      </c>
      <c r="H176">
        <v>2.3221000000000003</v>
      </c>
    </row>
    <row r="177" spans="1:8" x14ac:dyDescent="0.2">
      <c r="A177">
        <v>7647.8549999999996</v>
      </c>
      <c r="B177">
        <v>-14.782</v>
      </c>
      <c r="C177">
        <v>-14.791</v>
      </c>
      <c r="D177">
        <v>9.077</v>
      </c>
      <c r="E177">
        <v>104.758</v>
      </c>
      <c r="F177">
        <v>60</v>
      </c>
      <c r="G177">
        <v>64.003</v>
      </c>
      <c r="H177">
        <v>2.2616000000000001</v>
      </c>
    </row>
    <row r="178" spans="1:8" x14ac:dyDescent="0.2">
      <c r="A178">
        <v>7648.4750000000004</v>
      </c>
      <c r="B178">
        <v>-14.837</v>
      </c>
      <c r="C178">
        <v>-14.847</v>
      </c>
      <c r="D178">
        <v>8.9830000000000005</v>
      </c>
      <c r="E178">
        <v>103.36199999999999</v>
      </c>
      <c r="F178">
        <v>60</v>
      </c>
      <c r="G178">
        <v>64.150999999999996</v>
      </c>
      <c r="H178">
        <v>2.2220000000000004</v>
      </c>
    </row>
    <row r="179" spans="1:8" x14ac:dyDescent="0.2">
      <c r="A179">
        <v>7649.0929999999998</v>
      </c>
      <c r="B179">
        <v>-14.89</v>
      </c>
      <c r="C179">
        <v>-14.9</v>
      </c>
      <c r="D179">
        <v>8.5969999999999995</v>
      </c>
      <c r="E179">
        <v>102.02800000000001</v>
      </c>
      <c r="F179">
        <v>60</v>
      </c>
      <c r="G179">
        <v>64.451999999999998</v>
      </c>
      <c r="H179">
        <v>2.1857000000000002</v>
      </c>
    </row>
    <row r="180" spans="1:8" x14ac:dyDescent="0.2">
      <c r="A180">
        <v>7649.7129999999997</v>
      </c>
      <c r="B180">
        <v>-14.941000000000001</v>
      </c>
      <c r="C180">
        <v>-14.951000000000001</v>
      </c>
      <c r="D180">
        <v>8.1910000000000007</v>
      </c>
      <c r="E180">
        <v>101.199</v>
      </c>
      <c r="F180">
        <v>60</v>
      </c>
      <c r="G180">
        <v>64.542000000000002</v>
      </c>
      <c r="H180">
        <v>2.1637000000000004</v>
      </c>
    </row>
    <row r="181" spans="1:8" x14ac:dyDescent="0.2">
      <c r="A181">
        <v>7650.6440000000002</v>
      </c>
      <c r="B181">
        <v>-15.01</v>
      </c>
      <c r="C181">
        <v>-15.021000000000001</v>
      </c>
      <c r="D181">
        <v>7.4909999999999997</v>
      </c>
      <c r="E181">
        <v>99.022999999999996</v>
      </c>
      <c r="F181">
        <v>60</v>
      </c>
      <c r="G181">
        <v>64.769000000000005</v>
      </c>
      <c r="H181">
        <v>2.1043000000000003</v>
      </c>
    </row>
    <row r="182" spans="1:8" x14ac:dyDescent="0.2">
      <c r="A182">
        <v>7651.5709999999999</v>
      </c>
      <c r="B182">
        <v>-15.073</v>
      </c>
      <c r="C182">
        <v>-15.083</v>
      </c>
      <c r="D182">
        <v>6.7519999999999998</v>
      </c>
      <c r="E182">
        <v>97.552999999999997</v>
      </c>
      <c r="F182">
        <v>60</v>
      </c>
      <c r="G182">
        <v>64.795000000000002</v>
      </c>
      <c r="H182">
        <v>2.0647000000000002</v>
      </c>
    </row>
    <row r="183" spans="1:8" x14ac:dyDescent="0.2">
      <c r="A183">
        <v>7652.5010000000002</v>
      </c>
      <c r="B183">
        <v>-15.131</v>
      </c>
      <c r="C183">
        <v>-15.141999999999999</v>
      </c>
      <c r="D183">
        <v>6.3239999999999998</v>
      </c>
      <c r="E183">
        <v>94.852000000000004</v>
      </c>
      <c r="F183">
        <v>60</v>
      </c>
      <c r="G183">
        <v>65.052000000000007</v>
      </c>
      <c r="H183">
        <v>1.9943000000000002</v>
      </c>
    </row>
    <row r="184" spans="1:8" x14ac:dyDescent="0.2">
      <c r="A184">
        <v>7653.4309999999996</v>
      </c>
      <c r="B184">
        <v>-15.189</v>
      </c>
      <c r="C184">
        <v>-15.2</v>
      </c>
      <c r="D184">
        <v>6.218</v>
      </c>
      <c r="E184">
        <v>92.149000000000001</v>
      </c>
      <c r="F184">
        <v>60</v>
      </c>
      <c r="G184">
        <v>65.370999999999995</v>
      </c>
      <c r="H184">
        <v>1.9239000000000002</v>
      </c>
    </row>
    <row r="185" spans="1:8" x14ac:dyDescent="0.2">
      <c r="A185">
        <v>7721.3549999999996</v>
      </c>
      <c r="B185">
        <v>-15.263</v>
      </c>
      <c r="C185">
        <v>-15.263</v>
      </c>
      <c r="D185">
        <v>0</v>
      </c>
      <c r="E185">
        <v>99.843000000000004</v>
      </c>
      <c r="F185">
        <v>60</v>
      </c>
      <c r="G185">
        <v>65.394999999999996</v>
      </c>
      <c r="H185">
        <v>2.1263000000000001</v>
      </c>
    </row>
    <row r="186" spans="1:8" x14ac:dyDescent="0.2">
      <c r="A186">
        <v>7722.28</v>
      </c>
      <c r="B186">
        <v>-15.326000000000001</v>
      </c>
      <c r="C186">
        <v>-15.326000000000001</v>
      </c>
      <c r="D186">
        <v>6.7450000000000001</v>
      </c>
      <c r="E186">
        <v>102.34</v>
      </c>
      <c r="F186">
        <v>60</v>
      </c>
      <c r="G186">
        <v>65.343999999999994</v>
      </c>
      <c r="H186">
        <v>2.1945000000000001</v>
      </c>
    </row>
    <row r="187" spans="1:8" x14ac:dyDescent="0.2">
      <c r="A187">
        <v>7723.2079999999996</v>
      </c>
      <c r="B187">
        <v>-15.39</v>
      </c>
      <c r="C187">
        <v>-15.388999999999999</v>
      </c>
      <c r="D187">
        <v>6.8710000000000004</v>
      </c>
      <c r="E187">
        <v>100.16500000000001</v>
      </c>
      <c r="F187">
        <v>60</v>
      </c>
      <c r="G187">
        <v>66.021000000000001</v>
      </c>
      <c r="H187">
        <v>2.1351000000000004</v>
      </c>
    </row>
    <row r="188" spans="1:8" x14ac:dyDescent="0.2">
      <c r="A188">
        <v>7724.1350000000002</v>
      </c>
      <c r="B188">
        <v>-15.445</v>
      </c>
      <c r="C188">
        <v>-15.444000000000001</v>
      </c>
      <c r="D188">
        <v>5.8529999999999998</v>
      </c>
      <c r="E188">
        <v>94.644999999999996</v>
      </c>
      <c r="F188">
        <v>60</v>
      </c>
      <c r="G188">
        <v>66.680000000000007</v>
      </c>
      <c r="H188">
        <v>1.9888000000000001</v>
      </c>
    </row>
    <row r="189" spans="1:8" x14ac:dyDescent="0.2">
      <c r="A189">
        <v>7725.0690000000004</v>
      </c>
      <c r="B189">
        <v>-15.494999999999999</v>
      </c>
      <c r="C189">
        <v>-15.494</v>
      </c>
      <c r="D189">
        <v>5.4</v>
      </c>
      <c r="E189">
        <v>80.665999999999997</v>
      </c>
      <c r="F189">
        <v>60</v>
      </c>
      <c r="G189">
        <v>68.299000000000007</v>
      </c>
      <c r="H189">
        <v>1.6379000000000001</v>
      </c>
    </row>
    <row r="190" spans="1:8" x14ac:dyDescent="0.2">
      <c r="A190">
        <v>7725.9960000000001</v>
      </c>
      <c r="B190">
        <v>-15.545999999999999</v>
      </c>
      <c r="C190">
        <v>-15.545</v>
      </c>
      <c r="D190">
        <v>5.4859999999999998</v>
      </c>
      <c r="E190">
        <v>63.917999999999999</v>
      </c>
      <c r="F190">
        <v>60</v>
      </c>
      <c r="G190">
        <v>68.802999999999997</v>
      </c>
      <c r="H190">
        <v>1.2507000000000001</v>
      </c>
    </row>
    <row r="191" spans="1:8" x14ac:dyDescent="0.2">
      <c r="A191">
        <v>7727.24</v>
      </c>
      <c r="B191">
        <v>-15.61</v>
      </c>
      <c r="C191">
        <v>-15.608000000000001</v>
      </c>
      <c r="D191">
        <v>5.0919999999999996</v>
      </c>
      <c r="E191">
        <v>72.924999999999997</v>
      </c>
      <c r="F191">
        <v>60</v>
      </c>
      <c r="G191">
        <v>67.296000000000006</v>
      </c>
      <c r="H191">
        <v>1.4542000000000002</v>
      </c>
    </row>
    <row r="192" spans="1:8" x14ac:dyDescent="0.2">
      <c r="A192">
        <v>7728.4790000000003</v>
      </c>
      <c r="B192">
        <v>-15.672000000000001</v>
      </c>
      <c r="C192">
        <v>-15.670999999999999</v>
      </c>
      <c r="D192">
        <v>5.0339999999999998</v>
      </c>
      <c r="E192">
        <v>78.477999999999994</v>
      </c>
      <c r="F192">
        <v>60</v>
      </c>
      <c r="G192">
        <v>67.620999999999995</v>
      </c>
      <c r="H192">
        <v>1.5851000000000002</v>
      </c>
    </row>
    <row r="193" spans="1:8" x14ac:dyDescent="0.2">
      <c r="A193">
        <v>7729.723</v>
      </c>
      <c r="B193">
        <v>-15.73</v>
      </c>
      <c r="C193">
        <v>-15.728</v>
      </c>
      <c r="D193">
        <v>4.58</v>
      </c>
      <c r="E193">
        <v>87.188999999999993</v>
      </c>
      <c r="F193">
        <v>60</v>
      </c>
      <c r="G193">
        <v>65.671000000000006</v>
      </c>
      <c r="H193">
        <v>1.7974000000000001</v>
      </c>
    </row>
    <row r="194" spans="1:8" x14ac:dyDescent="0.2">
      <c r="A194">
        <v>7730.9610000000002</v>
      </c>
      <c r="B194">
        <v>-15.784000000000001</v>
      </c>
      <c r="C194">
        <v>-15.782</v>
      </c>
      <c r="D194">
        <v>4.3609999999999998</v>
      </c>
      <c r="E194">
        <v>107.43899999999999</v>
      </c>
      <c r="F194">
        <v>60</v>
      </c>
      <c r="G194">
        <v>64.451999999999998</v>
      </c>
      <c r="H194">
        <v>2.3364000000000003</v>
      </c>
    </row>
    <row r="195" spans="1:8" x14ac:dyDescent="0.2">
      <c r="A195">
        <v>7732.2179999999998</v>
      </c>
      <c r="B195">
        <v>-15.839</v>
      </c>
      <c r="C195">
        <v>-15.837</v>
      </c>
      <c r="D195">
        <v>4.3819999999999997</v>
      </c>
      <c r="E195">
        <v>106.51600000000001</v>
      </c>
      <c r="F195">
        <v>60</v>
      </c>
      <c r="G195">
        <v>65.457999999999998</v>
      </c>
      <c r="H195">
        <v>2.3100000000000005</v>
      </c>
    </row>
    <row r="196" spans="1:8" x14ac:dyDescent="0.2">
      <c r="A196">
        <v>7733.4589999999998</v>
      </c>
      <c r="B196">
        <v>-15.896000000000001</v>
      </c>
      <c r="C196">
        <v>-15.893000000000001</v>
      </c>
      <c r="D196">
        <v>4.5810000000000004</v>
      </c>
      <c r="E196">
        <v>94.024000000000001</v>
      </c>
      <c r="F196">
        <v>60</v>
      </c>
      <c r="G196">
        <v>66.736000000000004</v>
      </c>
      <c r="H196">
        <v>1.9723000000000002</v>
      </c>
    </row>
    <row r="197" spans="1:8" x14ac:dyDescent="0.2">
      <c r="A197">
        <v>7734.7060000000001</v>
      </c>
      <c r="B197">
        <v>-15.952999999999999</v>
      </c>
      <c r="C197">
        <v>-15.951000000000001</v>
      </c>
      <c r="D197">
        <v>4.5789999999999997</v>
      </c>
      <c r="E197">
        <v>85.055999999999997</v>
      </c>
      <c r="F197">
        <v>60</v>
      </c>
      <c r="G197">
        <v>67.228999999999999</v>
      </c>
      <c r="H197">
        <v>1.7446000000000002</v>
      </c>
    </row>
    <row r="198" spans="1:8" x14ac:dyDescent="0.2">
      <c r="A198">
        <v>7735.9520000000002</v>
      </c>
      <c r="B198">
        <v>-16.007999999999999</v>
      </c>
      <c r="C198">
        <v>-16.004999999999999</v>
      </c>
      <c r="D198">
        <v>4.3470000000000004</v>
      </c>
      <c r="E198">
        <v>78.323999999999998</v>
      </c>
      <c r="F198">
        <v>60</v>
      </c>
      <c r="G198">
        <v>67.831000000000003</v>
      </c>
      <c r="H198">
        <v>1.5818000000000001</v>
      </c>
    </row>
    <row r="199" spans="1:8" x14ac:dyDescent="0.2">
      <c r="A199">
        <v>7737.1930000000002</v>
      </c>
      <c r="B199">
        <v>-16.059999999999999</v>
      </c>
      <c r="C199">
        <v>-16.056000000000001</v>
      </c>
      <c r="D199">
        <v>4.1550000000000002</v>
      </c>
      <c r="E199">
        <v>72.956000000000003</v>
      </c>
      <c r="F199">
        <v>60</v>
      </c>
      <c r="G199">
        <v>68.128</v>
      </c>
      <c r="H199">
        <v>1.4553</v>
      </c>
    </row>
    <row r="200" spans="1:8" x14ac:dyDescent="0.2">
      <c r="A200">
        <v>7738.4340000000002</v>
      </c>
      <c r="B200">
        <v>-16.11</v>
      </c>
      <c r="C200">
        <v>-16.106999999999999</v>
      </c>
      <c r="D200">
        <v>4.0620000000000003</v>
      </c>
      <c r="E200">
        <v>71.197000000000003</v>
      </c>
      <c r="F200">
        <v>60</v>
      </c>
      <c r="G200">
        <v>67.822000000000003</v>
      </c>
      <c r="H200">
        <v>1.4146000000000001</v>
      </c>
    </row>
    <row r="201" spans="1:8" x14ac:dyDescent="0.2">
      <c r="A201">
        <v>7739.6729999999998</v>
      </c>
      <c r="B201">
        <v>-16.16</v>
      </c>
      <c r="C201">
        <v>-16.157</v>
      </c>
      <c r="D201">
        <v>4.0309999999999997</v>
      </c>
      <c r="E201">
        <v>80.352000000000004</v>
      </c>
      <c r="F201">
        <v>60</v>
      </c>
      <c r="G201">
        <v>67.075000000000003</v>
      </c>
      <c r="H201">
        <v>1.6302000000000001</v>
      </c>
    </row>
    <row r="202" spans="1:8" x14ac:dyDescent="0.2">
      <c r="A202">
        <v>7741.2240000000002</v>
      </c>
      <c r="B202">
        <v>-16.221</v>
      </c>
      <c r="C202">
        <v>-16.218</v>
      </c>
      <c r="D202">
        <v>3.9249999999999998</v>
      </c>
      <c r="E202">
        <v>89.358999999999995</v>
      </c>
      <c r="F202">
        <v>60</v>
      </c>
      <c r="G202">
        <v>66.507000000000005</v>
      </c>
      <c r="H202">
        <v>1.8524</v>
      </c>
    </row>
    <row r="203" spans="1:8" x14ac:dyDescent="0.2">
      <c r="A203">
        <v>7742.7709999999997</v>
      </c>
      <c r="B203">
        <v>-16.28</v>
      </c>
      <c r="C203">
        <v>-16.276</v>
      </c>
      <c r="D203">
        <v>3.7639999999999998</v>
      </c>
      <c r="E203">
        <v>90.241</v>
      </c>
      <c r="F203">
        <v>60</v>
      </c>
      <c r="G203">
        <v>66.707999999999998</v>
      </c>
      <c r="H203">
        <v>1.8744000000000001</v>
      </c>
    </row>
    <row r="204" spans="1:8" x14ac:dyDescent="0.2">
      <c r="A204">
        <v>7744.32</v>
      </c>
      <c r="B204">
        <v>-16.338999999999999</v>
      </c>
      <c r="C204">
        <v>-16.335000000000001</v>
      </c>
      <c r="D204">
        <v>3.7930000000000001</v>
      </c>
      <c r="E204">
        <v>88.234999999999999</v>
      </c>
      <c r="F204">
        <v>60</v>
      </c>
      <c r="G204">
        <v>66.918000000000006</v>
      </c>
      <c r="H204">
        <v>1.8238000000000001</v>
      </c>
    </row>
    <row r="205" spans="1:8" x14ac:dyDescent="0.2">
      <c r="A205">
        <v>7745.8720000000003</v>
      </c>
      <c r="B205">
        <v>-16.399000000000001</v>
      </c>
      <c r="C205">
        <v>-16.393999999999998</v>
      </c>
      <c r="D205">
        <v>3.8359999999999999</v>
      </c>
      <c r="E205">
        <v>86.423000000000002</v>
      </c>
      <c r="F205">
        <v>60</v>
      </c>
      <c r="G205">
        <v>66.962999999999994</v>
      </c>
      <c r="H205">
        <v>1.7787000000000002</v>
      </c>
    </row>
    <row r="206" spans="1:8" x14ac:dyDescent="0.2">
      <c r="A206">
        <v>7747.4139999999998</v>
      </c>
      <c r="B206">
        <v>-16.46</v>
      </c>
      <c r="C206">
        <v>-16.454999999999998</v>
      </c>
      <c r="D206">
        <v>3.9740000000000002</v>
      </c>
      <c r="E206">
        <v>83.826999999999998</v>
      </c>
      <c r="F206">
        <v>60</v>
      </c>
      <c r="G206">
        <v>67.287999999999997</v>
      </c>
      <c r="H206">
        <v>1.7149000000000001</v>
      </c>
    </row>
    <row r="207" spans="1:8" x14ac:dyDescent="0.2">
      <c r="A207">
        <v>7748.9690000000001</v>
      </c>
      <c r="B207">
        <v>-16.52</v>
      </c>
      <c r="C207">
        <v>-16.515000000000001</v>
      </c>
      <c r="D207">
        <v>3.8410000000000002</v>
      </c>
      <c r="E207">
        <v>79.483999999999995</v>
      </c>
      <c r="F207">
        <v>60</v>
      </c>
      <c r="G207">
        <v>67.638999999999996</v>
      </c>
      <c r="H207">
        <v>1.6093000000000002</v>
      </c>
    </row>
    <row r="208" spans="1:8" x14ac:dyDescent="0.2">
      <c r="A208">
        <v>7750.5209999999997</v>
      </c>
      <c r="B208">
        <v>-16.579999999999998</v>
      </c>
      <c r="C208">
        <v>-16.574999999999999</v>
      </c>
      <c r="D208">
        <v>3.847</v>
      </c>
      <c r="E208">
        <v>76.751999999999995</v>
      </c>
      <c r="F208">
        <v>60</v>
      </c>
      <c r="G208">
        <v>67.730999999999995</v>
      </c>
      <c r="H208">
        <v>1.5444</v>
      </c>
    </row>
    <row r="209" spans="1:8" x14ac:dyDescent="0.2">
      <c r="A209">
        <v>7752.0709999999999</v>
      </c>
      <c r="B209">
        <v>-16.640999999999998</v>
      </c>
      <c r="C209">
        <v>-16.635999999999999</v>
      </c>
      <c r="D209">
        <v>3.9329999999999998</v>
      </c>
      <c r="E209">
        <v>79.801000000000002</v>
      </c>
      <c r="F209">
        <v>60</v>
      </c>
      <c r="G209">
        <v>67.271000000000001</v>
      </c>
      <c r="H209">
        <v>1.617</v>
      </c>
    </row>
    <row r="210" spans="1:8" x14ac:dyDescent="0.2">
      <c r="A210">
        <v>7753.6210000000001</v>
      </c>
      <c r="B210">
        <v>-16.699000000000002</v>
      </c>
      <c r="C210">
        <v>-16.693000000000001</v>
      </c>
      <c r="D210">
        <v>3.718</v>
      </c>
      <c r="E210">
        <v>85.135000000000005</v>
      </c>
      <c r="F210">
        <v>60</v>
      </c>
      <c r="G210">
        <v>67.174000000000007</v>
      </c>
      <c r="H210">
        <v>1.7468000000000001</v>
      </c>
    </row>
    <row r="211" spans="1:8" x14ac:dyDescent="0.2">
      <c r="A211">
        <v>7755.1689999999999</v>
      </c>
      <c r="B211">
        <v>-16.759</v>
      </c>
      <c r="C211">
        <v>-16.753</v>
      </c>
      <c r="D211">
        <v>3.867</v>
      </c>
      <c r="E211">
        <v>88.4</v>
      </c>
      <c r="F211">
        <v>60</v>
      </c>
      <c r="G211">
        <v>66.900999999999996</v>
      </c>
      <c r="H211">
        <v>1.8282</v>
      </c>
    </row>
    <row r="212" spans="1:8" x14ac:dyDescent="0.2">
      <c r="A212">
        <v>7756.72</v>
      </c>
      <c r="B212">
        <v>-16.817</v>
      </c>
      <c r="C212">
        <v>-16.811</v>
      </c>
      <c r="D212">
        <v>3.6989999999999998</v>
      </c>
      <c r="E212">
        <v>93.79</v>
      </c>
      <c r="F212">
        <v>60</v>
      </c>
      <c r="G212">
        <v>66.251999999999995</v>
      </c>
      <c r="H212">
        <v>1.9657</v>
      </c>
    </row>
    <row r="213" spans="1:8" x14ac:dyDescent="0.2">
      <c r="A213">
        <v>7758.2730000000001</v>
      </c>
      <c r="B213">
        <v>-16.878</v>
      </c>
      <c r="C213">
        <v>-16.870999999999999</v>
      </c>
      <c r="D213">
        <v>3.9039999999999999</v>
      </c>
      <c r="E213">
        <v>98.144999999999996</v>
      </c>
      <c r="F213">
        <v>60</v>
      </c>
      <c r="G213">
        <v>65.930999999999997</v>
      </c>
      <c r="H213">
        <v>2.0811999999999999</v>
      </c>
    </row>
    <row r="214" spans="1:8" x14ac:dyDescent="0.2">
      <c r="A214">
        <v>7759.82</v>
      </c>
      <c r="B214">
        <v>-16.934999999999999</v>
      </c>
      <c r="C214">
        <v>-16.928000000000001</v>
      </c>
      <c r="D214">
        <v>3.6880000000000002</v>
      </c>
      <c r="E214">
        <v>102.04</v>
      </c>
      <c r="F214">
        <v>60</v>
      </c>
      <c r="G214">
        <v>65.555999999999997</v>
      </c>
      <c r="H214">
        <v>2.1857000000000002</v>
      </c>
    </row>
    <row r="215" spans="1:8" x14ac:dyDescent="0.2">
      <c r="A215">
        <v>7761.3729999999996</v>
      </c>
      <c r="B215">
        <v>-16.994</v>
      </c>
      <c r="C215">
        <v>-16.986999999999998</v>
      </c>
      <c r="D215">
        <v>3.8029999999999999</v>
      </c>
      <c r="E215">
        <v>107.596</v>
      </c>
      <c r="F215">
        <v>60</v>
      </c>
      <c r="G215">
        <v>64.792000000000002</v>
      </c>
      <c r="H215">
        <v>2.3408000000000002</v>
      </c>
    </row>
    <row r="216" spans="1:8" x14ac:dyDescent="0.2">
      <c r="A216">
        <v>7762.9189999999999</v>
      </c>
      <c r="B216">
        <v>-17.055</v>
      </c>
      <c r="C216">
        <v>-17.047999999999998</v>
      </c>
      <c r="D216">
        <v>3.91</v>
      </c>
      <c r="E216">
        <v>113.124</v>
      </c>
      <c r="F216">
        <v>60</v>
      </c>
      <c r="G216">
        <v>64.581999999999994</v>
      </c>
      <c r="H216">
        <v>2.5003000000000002</v>
      </c>
    </row>
    <row r="217" spans="1:8" x14ac:dyDescent="0.2">
      <c r="A217">
        <v>7764.47</v>
      </c>
      <c r="B217">
        <v>-17.114999999999998</v>
      </c>
      <c r="C217">
        <v>-17.108000000000001</v>
      </c>
      <c r="D217">
        <v>3.879</v>
      </c>
      <c r="E217">
        <v>113.10299999999999</v>
      </c>
      <c r="F217">
        <v>60</v>
      </c>
      <c r="G217">
        <v>64.784000000000006</v>
      </c>
      <c r="H217">
        <v>2.5003000000000002</v>
      </c>
    </row>
    <row r="218" spans="1:8" x14ac:dyDescent="0.2">
      <c r="A218">
        <v>7765.71</v>
      </c>
      <c r="B218">
        <v>-17.169</v>
      </c>
      <c r="C218">
        <v>-17.161999999999999</v>
      </c>
      <c r="D218">
        <v>4.327</v>
      </c>
      <c r="E218">
        <v>108.654</v>
      </c>
      <c r="F218">
        <v>60</v>
      </c>
      <c r="G218">
        <v>65.025999999999996</v>
      </c>
      <c r="H218">
        <v>2.3704999999999998</v>
      </c>
    </row>
    <row r="219" spans="1:8" x14ac:dyDescent="0.2">
      <c r="A219">
        <v>7766.9530000000004</v>
      </c>
      <c r="B219">
        <v>-17.225000000000001</v>
      </c>
      <c r="C219">
        <v>-17.218</v>
      </c>
      <c r="D219">
        <v>4.4980000000000002</v>
      </c>
      <c r="E219">
        <v>108.01900000000001</v>
      </c>
      <c r="F219">
        <v>60</v>
      </c>
      <c r="G219">
        <v>65.106999999999999</v>
      </c>
      <c r="H219">
        <v>2.3529</v>
      </c>
    </row>
    <row r="220" spans="1:8" x14ac:dyDescent="0.2">
      <c r="A220">
        <v>7768.1949999999997</v>
      </c>
      <c r="B220">
        <v>-17.28</v>
      </c>
      <c r="C220">
        <v>-17.271999999999998</v>
      </c>
      <c r="D220">
        <v>4.3810000000000002</v>
      </c>
      <c r="E220">
        <v>106.163</v>
      </c>
      <c r="F220">
        <v>60</v>
      </c>
      <c r="G220">
        <v>65.123000000000005</v>
      </c>
      <c r="H220">
        <v>2.3001000000000005</v>
      </c>
    </row>
    <row r="221" spans="1:8" x14ac:dyDescent="0.2">
      <c r="A221">
        <v>7769.4369999999999</v>
      </c>
      <c r="B221">
        <v>-17.335000000000001</v>
      </c>
      <c r="C221">
        <v>-17.327000000000002</v>
      </c>
      <c r="D221">
        <v>4.4000000000000004</v>
      </c>
      <c r="E221">
        <v>106.467</v>
      </c>
      <c r="F221">
        <v>60</v>
      </c>
      <c r="G221">
        <v>65.2</v>
      </c>
      <c r="H221">
        <v>2.3089000000000004</v>
      </c>
    </row>
    <row r="222" spans="1:8" x14ac:dyDescent="0.2">
      <c r="A222">
        <v>7770.6750000000002</v>
      </c>
      <c r="B222">
        <v>-17.393000000000001</v>
      </c>
      <c r="C222">
        <v>-17.385000000000002</v>
      </c>
      <c r="D222">
        <v>4.7039999999999997</v>
      </c>
      <c r="E222">
        <v>103.879</v>
      </c>
      <c r="F222">
        <v>60</v>
      </c>
      <c r="G222">
        <v>65.341999999999999</v>
      </c>
      <c r="H222">
        <v>2.2363</v>
      </c>
    </row>
    <row r="223" spans="1:8" x14ac:dyDescent="0.2">
      <c r="A223">
        <v>7771.9179999999997</v>
      </c>
      <c r="B223">
        <v>-17.449000000000002</v>
      </c>
      <c r="C223">
        <v>-17.440999999999999</v>
      </c>
      <c r="D223">
        <v>4.5190000000000001</v>
      </c>
      <c r="E223">
        <v>102.3</v>
      </c>
      <c r="F223">
        <v>60</v>
      </c>
      <c r="G223">
        <v>65.94</v>
      </c>
      <c r="H223">
        <v>2.1934</v>
      </c>
    </row>
    <row r="224" spans="1:8" x14ac:dyDescent="0.2">
      <c r="A224">
        <v>7773.1629999999996</v>
      </c>
      <c r="B224">
        <v>-17.504999999999999</v>
      </c>
      <c r="C224">
        <v>-17.495999999999999</v>
      </c>
      <c r="D224">
        <v>4.4530000000000003</v>
      </c>
      <c r="E224">
        <v>100.441</v>
      </c>
      <c r="F224">
        <v>60</v>
      </c>
      <c r="G224">
        <v>65.537000000000006</v>
      </c>
      <c r="H224">
        <v>2.1428000000000003</v>
      </c>
    </row>
    <row r="225" spans="1:8" x14ac:dyDescent="0.2">
      <c r="A225">
        <v>7774.4040000000005</v>
      </c>
      <c r="B225">
        <v>-17.559999999999999</v>
      </c>
      <c r="C225">
        <v>-17.550999999999998</v>
      </c>
      <c r="D225">
        <v>4.3789999999999996</v>
      </c>
      <c r="E225">
        <v>107.84399999999999</v>
      </c>
      <c r="F225">
        <v>60</v>
      </c>
      <c r="G225">
        <v>64.673000000000002</v>
      </c>
      <c r="H225">
        <v>2.3473999999999999</v>
      </c>
    </row>
    <row r="226" spans="1:8" x14ac:dyDescent="0.2">
      <c r="A226">
        <v>7775.6409999999996</v>
      </c>
      <c r="B226">
        <v>-17.611999999999998</v>
      </c>
      <c r="C226">
        <v>-17.603000000000002</v>
      </c>
      <c r="D226">
        <v>4.1959999999999997</v>
      </c>
      <c r="E226">
        <v>112.55200000000001</v>
      </c>
      <c r="F226">
        <v>60</v>
      </c>
      <c r="G226">
        <v>64.619</v>
      </c>
      <c r="H226">
        <v>2.4838</v>
      </c>
    </row>
    <row r="227" spans="1:8" x14ac:dyDescent="0.2">
      <c r="A227">
        <v>7776.8819999999996</v>
      </c>
      <c r="B227">
        <v>-17.664999999999999</v>
      </c>
      <c r="C227">
        <v>-17.655000000000001</v>
      </c>
      <c r="D227">
        <v>4.2539999999999996</v>
      </c>
      <c r="E227">
        <v>110.919</v>
      </c>
      <c r="F227">
        <v>60</v>
      </c>
      <c r="G227">
        <v>64.793999999999997</v>
      </c>
      <c r="H227">
        <v>2.4365000000000001</v>
      </c>
    </row>
    <row r="228" spans="1:8" x14ac:dyDescent="0.2">
      <c r="A228">
        <v>7778.12</v>
      </c>
      <c r="B228">
        <v>-17.716000000000001</v>
      </c>
      <c r="C228">
        <v>-17.706</v>
      </c>
      <c r="D228">
        <v>4.0970000000000004</v>
      </c>
      <c r="E228">
        <v>108.295</v>
      </c>
      <c r="F228">
        <v>60</v>
      </c>
      <c r="G228">
        <v>65.156999999999996</v>
      </c>
      <c r="H228">
        <v>2.3606000000000003</v>
      </c>
    </row>
    <row r="229" spans="1:8" x14ac:dyDescent="0.2">
      <c r="A229">
        <v>7779.36</v>
      </c>
      <c r="B229">
        <v>-17.768000000000001</v>
      </c>
      <c r="C229">
        <v>-17.757999999999999</v>
      </c>
      <c r="D229">
        <v>4.1959999999999997</v>
      </c>
      <c r="E229">
        <v>105.143</v>
      </c>
      <c r="F229">
        <v>60</v>
      </c>
      <c r="G229">
        <v>65.307000000000002</v>
      </c>
      <c r="H229">
        <v>2.2715000000000001</v>
      </c>
    </row>
    <row r="230" spans="1:8" x14ac:dyDescent="0.2">
      <c r="A230">
        <v>7780.5959999999995</v>
      </c>
      <c r="B230">
        <v>-17.818999999999999</v>
      </c>
      <c r="C230">
        <v>-17.809000000000001</v>
      </c>
      <c r="D230">
        <v>4.1239999999999997</v>
      </c>
      <c r="E230">
        <v>105.378</v>
      </c>
      <c r="F230">
        <v>60</v>
      </c>
      <c r="G230">
        <v>65.135999999999996</v>
      </c>
      <c r="H230">
        <v>2.2781000000000002</v>
      </c>
    </row>
    <row r="231" spans="1:8" x14ac:dyDescent="0.2">
      <c r="A231">
        <v>7781.8379999999997</v>
      </c>
      <c r="B231">
        <v>-17.87</v>
      </c>
      <c r="C231">
        <v>-17.86</v>
      </c>
      <c r="D231">
        <v>4.0999999999999996</v>
      </c>
      <c r="E231">
        <v>104.872</v>
      </c>
      <c r="F231">
        <v>60</v>
      </c>
      <c r="G231">
        <v>65.394000000000005</v>
      </c>
      <c r="H231">
        <v>2.2637999999999998</v>
      </c>
    </row>
    <row r="232" spans="1:8" x14ac:dyDescent="0.2">
      <c r="A232">
        <v>7783.076</v>
      </c>
      <c r="B232">
        <v>-17.920999999999999</v>
      </c>
      <c r="C232">
        <v>-17.911000000000001</v>
      </c>
      <c r="D232">
        <v>4.0709999999999997</v>
      </c>
      <c r="E232">
        <v>104.446</v>
      </c>
      <c r="F232">
        <v>60</v>
      </c>
      <c r="G232">
        <v>65.432000000000002</v>
      </c>
      <c r="H232">
        <v>2.2528000000000001</v>
      </c>
    </row>
    <row r="233" spans="1:8" x14ac:dyDescent="0.2">
      <c r="A233">
        <v>7784.6289999999999</v>
      </c>
      <c r="B233">
        <v>-17.981999999999999</v>
      </c>
      <c r="C233">
        <v>-17.972000000000001</v>
      </c>
      <c r="D233">
        <v>3.9260000000000002</v>
      </c>
      <c r="E233">
        <v>102.512</v>
      </c>
      <c r="F233">
        <v>60</v>
      </c>
      <c r="G233">
        <v>65.599000000000004</v>
      </c>
      <c r="H233">
        <v>2.1989000000000001</v>
      </c>
    </row>
    <row r="234" spans="1:8" x14ac:dyDescent="0.2">
      <c r="A234">
        <v>7785.8710000000001</v>
      </c>
      <c r="B234">
        <v>-18.032</v>
      </c>
      <c r="C234">
        <v>-18.021000000000001</v>
      </c>
      <c r="D234">
        <v>4.0220000000000002</v>
      </c>
      <c r="E234">
        <v>102.71599999999999</v>
      </c>
      <c r="F234">
        <v>60</v>
      </c>
      <c r="G234">
        <v>65.488</v>
      </c>
      <c r="H234">
        <v>2.2044000000000001</v>
      </c>
    </row>
    <row r="235" spans="1:8" x14ac:dyDescent="0.2">
      <c r="A235">
        <v>7787.42</v>
      </c>
      <c r="B235">
        <v>-18.094999999999999</v>
      </c>
      <c r="C235">
        <v>-18.084</v>
      </c>
      <c r="D235">
        <v>4.016</v>
      </c>
      <c r="E235">
        <v>101.017</v>
      </c>
      <c r="F235">
        <v>60</v>
      </c>
      <c r="G235">
        <v>65.665999999999997</v>
      </c>
      <c r="H235">
        <v>2.1582000000000003</v>
      </c>
    </row>
    <row r="236" spans="1:8" x14ac:dyDescent="0.2">
      <c r="A236">
        <v>7788.6620000000003</v>
      </c>
      <c r="B236">
        <v>-18.146000000000001</v>
      </c>
      <c r="C236">
        <v>-18.135000000000002</v>
      </c>
      <c r="D236">
        <v>4.16</v>
      </c>
      <c r="E236">
        <v>100.602</v>
      </c>
      <c r="F236">
        <v>60</v>
      </c>
      <c r="G236">
        <v>65.653999999999996</v>
      </c>
      <c r="H236">
        <v>2.1472000000000002</v>
      </c>
    </row>
    <row r="237" spans="1:8" x14ac:dyDescent="0.2">
      <c r="A237">
        <v>7789.9070000000002</v>
      </c>
      <c r="B237">
        <v>-18.198</v>
      </c>
      <c r="C237">
        <v>-18.186</v>
      </c>
      <c r="D237">
        <v>4.0960000000000001</v>
      </c>
      <c r="E237">
        <v>101.27800000000001</v>
      </c>
      <c r="F237">
        <v>60</v>
      </c>
      <c r="G237">
        <v>65.581999999999994</v>
      </c>
      <c r="H237">
        <v>2.1648000000000001</v>
      </c>
    </row>
    <row r="238" spans="1:8" x14ac:dyDescent="0.2">
      <c r="A238">
        <v>7791.1289999999999</v>
      </c>
      <c r="B238">
        <v>-18.25</v>
      </c>
      <c r="C238">
        <v>-18.239000000000001</v>
      </c>
      <c r="D238">
        <v>4.2869999999999999</v>
      </c>
      <c r="E238">
        <v>100.36799999999999</v>
      </c>
      <c r="F238">
        <v>60</v>
      </c>
      <c r="G238">
        <v>65.900000000000006</v>
      </c>
      <c r="H238">
        <v>2.1406000000000001</v>
      </c>
    </row>
    <row r="239" spans="1:8" x14ac:dyDescent="0.2">
      <c r="A239">
        <v>7792.3459999999995</v>
      </c>
      <c r="B239">
        <v>-18.303000000000001</v>
      </c>
      <c r="C239">
        <v>-18.292000000000002</v>
      </c>
      <c r="D239">
        <v>4.3520000000000003</v>
      </c>
      <c r="E239">
        <v>97.486000000000004</v>
      </c>
      <c r="F239">
        <v>60</v>
      </c>
      <c r="G239">
        <v>66.12</v>
      </c>
      <c r="H239">
        <v>2.0636000000000001</v>
      </c>
    </row>
    <row r="240" spans="1:8" x14ac:dyDescent="0.2">
      <c r="A240">
        <v>7793.5640000000003</v>
      </c>
      <c r="B240">
        <v>-18.356000000000002</v>
      </c>
      <c r="C240">
        <v>-18.344999999999999</v>
      </c>
      <c r="D240">
        <v>4.3470000000000004</v>
      </c>
      <c r="E240">
        <v>93.472999999999999</v>
      </c>
      <c r="F240">
        <v>60</v>
      </c>
      <c r="G240">
        <v>66.489000000000004</v>
      </c>
      <c r="H240">
        <v>1.9580000000000002</v>
      </c>
    </row>
    <row r="241" spans="1:8" x14ac:dyDescent="0.2">
      <c r="A241">
        <v>7794.8069999999998</v>
      </c>
      <c r="B241">
        <v>-18.411999999999999</v>
      </c>
      <c r="C241">
        <v>-18.399999999999999</v>
      </c>
      <c r="D241">
        <v>4.4489999999999998</v>
      </c>
      <c r="E241">
        <v>91.617000000000004</v>
      </c>
      <c r="F241">
        <v>60</v>
      </c>
      <c r="G241">
        <v>66.396000000000001</v>
      </c>
      <c r="H241">
        <v>1.9096000000000002</v>
      </c>
    </row>
    <row r="242" spans="1:8" x14ac:dyDescent="0.2">
      <c r="A242">
        <v>7796.0450000000001</v>
      </c>
      <c r="B242">
        <v>-18.468</v>
      </c>
      <c r="C242">
        <v>-18.454999999999998</v>
      </c>
      <c r="D242">
        <v>4.4740000000000002</v>
      </c>
      <c r="E242">
        <v>93.244</v>
      </c>
      <c r="F242">
        <v>60</v>
      </c>
      <c r="G242">
        <v>66.248000000000005</v>
      </c>
      <c r="H242">
        <v>1.9525000000000001</v>
      </c>
    </row>
    <row r="243" spans="1:8" x14ac:dyDescent="0.2">
      <c r="A243">
        <v>7797.2870000000003</v>
      </c>
      <c r="B243">
        <v>-18.521999999999998</v>
      </c>
      <c r="C243">
        <v>-18.509</v>
      </c>
      <c r="D243">
        <v>4.3289999999999997</v>
      </c>
      <c r="E243">
        <v>95.055000000000007</v>
      </c>
      <c r="F243">
        <v>60</v>
      </c>
      <c r="G243">
        <v>66.179000000000002</v>
      </c>
      <c r="H243">
        <v>1.9987000000000001</v>
      </c>
    </row>
    <row r="244" spans="1:8" x14ac:dyDescent="0.2">
      <c r="A244">
        <v>7798.5290000000005</v>
      </c>
      <c r="B244">
        <v>-18.574999999999999</v>
      </c>
      <c r="C244">
        <v>-18.562000000000001</v>
      </c>
      <c r="D244">
        <v>4.2930000000000001</v>
      </c>
      <c r="E244">
        <v>98.456000000000003</v>
      </c>
      <c r="F244">
        <v>60</v>
      </c>
      <c r="G244">
        <v>65.840999999999994</v>
      </c>
      <c r="H244">
        <v>2.0889000000000002</v>
      </c>
    </row>
    <row r="245" spans="1:8" x14ac:dyDescent="0.2">
      <c r="A245">
        <v>7799.7550000000001</v>
      </c>
      <c r="B245">
        <v>-18.626999999999999</v>
      </c>
      <c r="C245">
        <v>-18.614000000000001</v>
      </c>
      <c r="D245">
        <v>4.2480000000000002</v>
      </c>
      <c r="E245">
        <v>100.292</v>
      </c>
      <c r="F245">
        <v>60</v>
      </c>
      <c r="G245">
        <v>65.781000000000006</v>
      </c>
      <c r="H245">
        <v>2.1384000000000003</v>
      </c>
    </row>
    <row r="246" spans="1:8" x14ac:dyDescent="0.2">
      <c r="A246">
        <v>7800.973</v>
      </c>
      <c r="B246">
        <v>-18.68</v>
      </c>
      <c r="C246">
        <v>-18.667000000000002</v>
      </c>
      <c r="D246">
        <v>4.274</v>
      </c>
      <c r="E246">
        <v>101.11199999999999</v>
      </c>
      <c r="F246">
        <v>60</v>
      </c>
      <c r="G246">
        <v>65.587000000000003</v>
      </c>
      <c r="H246">
        <v>2.1604000000000001</v>
      </c>
    </row>
    <row r="247" spans="1:8" x14ac:dyDescent="0.2">
      <c r="A247">
        <v>7802.1989999999996</v>
      </c>
      <c r="B247">
        <v>-18.731999999999999</v>
      </c>
      <c r="C247">
        <v>-18.719000000000001</v>
      </c>
      <c r="D247">
        <v>4.2889999999999997</v>
      </c>
      <c r="E247">
        <v>102.413</v>
      </c>
      <c r="F247">
        <v>60</v>
      </c>
      <c r="G247">
        <v>65.558000000000007</v>
      </c>
      <c r="H247">
        <v>2.1967000000000003</v>
      </c>
    </row>
    <row r="248" spans="1:8" x14ac:dyDescent="0.2">
      <c r="A248">
        <v>7803.4380000000001</v>
      </c>
      <c r="B248">
        <v>-18.786000000000001</v>
      </c>
      <c r="C248">
        <v>-18.771999999999998</v>
      </c>
      <c r="D248">
        <v>4.3</v>
      </c>
      <c r="E248">
        <v>102.789</v>
      </c>
      <c r="F248">
        <v>60</v>
      </c>
      <c r="G248">
        <v>65.492999999999995</v>
      </c>
      <c r="H248">
        <v>2.2065999999999999</v>
      </c>
    </row>
    <row r="249" spans="1:8" x14ac:dyDescent="0.2">
      <c r="A249">
        <v>7804.6790000000001</v>
      </c>
      <c r="B249">
        <v>-18.838999999999999</v>
      </c>
      <c r="C249">
        <v>-18.826000000000001</v>
      </c>
      <c r="D249">
        <v>4.3029999999999999</v>
      </c>
      <c r="E249">
        <v>105.65</v>
      </c>
      <c r="F249">
        <v>60</v>
      </c>
      <c r="G249">
        <v>65.073999999999998</v>
      </c>
      <c r="H249">
        <v>2.2858000000000001</v>
      </c>
    </row>
    <row r="250" spans="1:8" x14ac:dyDescent="0.2">
      <c r="A250">
        <v>7805.9170000000004</v>
      </c>
      <c r="B250">
        <v>-18.893999999999998</v>
      </c>
      <c r="C250">
        <v>-18.88</v>
      </c>
      <c r="D250">
        <v>4.3529999999999998</v>
      </c>
      <c r="E250">
        <v>107.93300000000001</v>
      </c>
      <c r="F250">
        <v>60</v>
      </c>
      <c r="G250">
        <v>64.721000000000004</v>
      </c>
      <c r="H250">
        <v>2.3507000000000002</v>
      </c>
    </row>
    <row r="251" spans="1:8" x14ac:dyDescent="0.2">
      <c r="A251">
        <v>7807.16</v>
      </c>
      <c r="B251">
        <v>-18.95</v>
      </c>
      <c r="C251">
        <v>-18.934999999999999</v>
      </c>
      <c r="D251">
        <v>4.484</v>
      </c>
      <c r="E251">
        <v>109.042</v>
      </c>
      <c r="F251">
        <v>60</v>
      </c>
      <c r="G251">
        <v>64.826999999999998</v>
      </c>
      <c r="H251">
        <v>2.3815000000000004</v>
      </c>
    </row>
    <row r="252" spans="1:8" x14ac:dyDescent="0.2">
      <c r="A252">
        <v>7808.3959999999997</v>
      </c>
      <c r="B252">
        <v>-19.004000000000001</v>
      </c>
      <c r="C252">
        <v>-18.989999999999998</v>
      </c>
      <c r="D252">
        <v>4.4189999999999996</v>
      </c>
      <c r="E252">
        <v>110.473</v>
      </c>
      <c r="F252">
        <v>60</v>
      </c>
      <c r="G252">
        <v>64.614999999999995</v>
      </c>
      <c r="H252">
        <v>2.4233000000000002</v>
      </c>
    </row>
    <row r="253" spans="1:8" x14ac:dyDescent="0.2">
      <c r="A253">
        <v>7809.6369999999997</v>
      </c>
      <c r="B253">
        <v>-19.061</v>
      </c>
      <c r="C253">
        <v>-19.047000000000001</v>
      </c>
      <c r="D253">
        <v>4.5810000000000004</v>
      </c>
      <c r="E253">
        <v>113.11799999999999</v>
      </c>
      <c r="F253">
        <v>60</v>
      </c>
      <c r="G253">
        <v>64.423000000000002</v>
      </c>
      <c r="H253">
        <v>2.5003000000000002</v>
      </c>
    </row>
    <row r="254" spans="1:8" x14ac:dyDescent="0.2">
      <c r="A254">
        <v>7810.8739999999998</v>
      </c>
      <c r="B254">
        <v>-19.119</v>
      </c>
      <c r="C254">
        <v>-19.103999999999999</v>
      </c>
      <c r="D254">
        <v>4.6139999999999999</v>
      </c>
      <c r="E254">
        <v>115.598</v>
      </c>
      <c r="F254">
        <v>60</v>
      </c>
      <c r="G254">
        <v>64.215999999999994</v>
      </c>
      <c r="H254">
        <v>2.5739999999999998</v>
      </c>
    </row>
    <row r="255" spans="1:8" x14ac:dyDescent="0.2">
      <c r="A255">
        <v>7812.1120000000001</v>
      </c>
      <c r="B255">
        <v>-19.173999999999999</v>
      </c>
      <c r="C255">
        <v>-19.158999999999999</v>
      </c>
      <c r="D255">
        <v>4.4470000000000001</v>
      </c>
      <c r="E255">
        <v>118.55800000000001</v>
      </c>
      <c r="F255">
        <v>60</v>
      </c>
      <c r="G255">
        <v>63.701999999999998</v>
      </c>
      <c r="H255">
        <v>2.6631</v>
      </c>
    </row>
    <row r="256" spans="1:8" x14ac:dyDescent="0.2">
      <c r="A256">
        <v>7813.35</v>
      </c>
      <c r="B256">
        <v>-19.228999999999999</v>
      </c>
      <c r="C256">
        <v>-19.213999999999999</v>
      </c>
      <c r="D256">
        <v>4.4329999999999998</v>
      </c>
      <c r="E256">
        <v>122.602</v>
      </c>
      <c r="F256">
        <v>60</v>
      </c>
      <c r="G256">
        <v>63.265000000000001</v>
      </c>
      <c r="H256">
        <v>2.7885000000000004</v>
      </c>
    </row>
    <row r="257" spans="1:8" x14ac:dyDescent="0.2">
      <c r="A257">
        <v>7814.5879999999997</v>
      </c>
      <c r="B257">
        <v>-19.283999999999999</v>
      </c>
      <c r="C257">
        <v>-19.268999999999998</v>
      </c>
      <c r="D257">
        <v>4.4459999999999997</v>
      </c>
      <c r="E257">
        <v>123.68899999999999</v>
      </c>
      <c r="F257">
        <v>60</v>
      </c>
      <c r="G257">
        <v>63.390999999999998</v>
      </c>
      <c r="H257">
        <v>2.8237000000000005</v>
      </c>
    </row>
    <row r="258" spans="1:8" x14ac:dyDescent="0.2">
      <c r="A258">
        <v>7815.8270000000002</v>
      </c>
      <c r="B258">
        <v>-19.338000000000001</v>
      </c>
      <c r="C258">
        <v>-19.323</v>
      </c>
      <c r="D258">
        <v>4.3230000000000004</v>
      </c>
      <c r="E258">
        <v>126.383</v>
      </c>
      <c r="F258">
        <v>60</v>
      </c>
      <c r="G258">
        <v>63.040999999999997</v>
      </c>
      <c r="H258">
        <v>2.9095000000000004</v>
      </c>
    </row>
    <row r="259" spans="1:8" x14ac:dyDescent="0.2">
      <c r="A259">
        <v>7817.0609999999997</v>
      </c>
      <c r="B259">
        <v>-19.393000000000001</v>
      </c>
      <c r="C259">
        <v>-19.376999999999999</v>
      </c>
      <c r="D259">
        <v>4.4420000000000002</v>
      </c>
      <c r="E259">
        <v>125.25</v>
      </c>
      <c r="F259">
        <v>60</v>
      </c>
      <c r="G259">
        <v>63.290999999999997</v>
      </c>
      <c r="H259">
        <v>2.8732000000000002</v>
      </c>
    </row>
    <row r="260" spans="1:8" x14ac:dyDescent="0.2">
      <c r="A260">
        <v>7818.3019999999997</v>
      </c>
      <c r="B260">
        <v>-19.45</v>
      </c>
      <c r="C260">
        <v>-19.434000000000001</v>
      </c>
      <c r="D260">
        <v>4.5609999999999999</v>
      </c>
      <c r="E260">
        <v>124.63500000000001</v>
      </c>
      <c r="F260">
        <v>60</v>
      </c>
      <c r="G260">
        <v>63.128</v>
      </c>
      <c r="H260">
        <v>2.8534000000000002</v>
      </c>
    </row>
    <row r="261" spans="1:8" x14ac:dyDescent="0.2">
      <c r="A261">
        <v>7819.5410000000002</v>
      </c>
      <c r="B261">
        <v>-19.507000000000001</v>
      </c>
      <c r="C261">
        <v>-19.491</v>
      </c>
      <c r="D261">
        <v>4.617</v>
      </c>
      <c r="E261">
        <v>126.187</v>
      </c>
      <c r="F261">
        <v>60</v>
      </c>
      <c r="G261">
        <v>62.886000000000003</v>
      </c>
      <c r="H261">
        <v>2.9028999999999998</v>
      </c>
    </row>
    <row r="262" spans="1:8" x14ac:dyDescent="0.2">
      <c r="A262">
        <v>7820.7830000000004</v>
      </c>
      <c r="B262">
        <v>-19.567</v>
      </c>
      <c r="C262">
        <v>-19.55</v>
      </c>
      <c r="D262">
        <v>4.7770000000000001</v>
      </c>
      <c r="E262">
        <v>127.932</v>
      </c>
      <c r="F262">
        <v>60</v>
      </c>
      <c r="G262">
        <v>62.725999999999999</v>
      </c>
      <c r="H262">
        <v>2.9601000000000002</v>
      </c>
    </row>
    <row r="263" spans="1:8" x14ac:dyDescent="0.2">
      <c r="A263">
        <v>7822.0219999999999</v>
      </c>
      <c r="B263">
        <v>-19.628</v>
      </c>
      <c r="C263">
        <v>-19.611000000000001</v>
      </c>
      <c r="D263">
        <v>4.8760000000000003</v>
      </c>
      <c r="E263">
        <v>130.13800000000001</v>
      </c>
      <c r="F263">
        <v>60</v>
      </c>
      <c r="G263">
        <v>62.521999999999998</v>
      </c>
      <c r="H263">
        <v>3.0327000000000002</v>
      </c>
    </row>
    <row r="264" spans="1:8" x14ac:dyDescent="0.2">
      <c r="A264">
        <v>7823.2610000000004</v>
      </c>
      <c r="B264">
        <v>-19.687000000000001</v>
      </c>
      <c r="C264">
        <v>-19.670000000000002</v>
      </c>
      <c r="D264">
        <v>4.7939999999999996</v>
      </c>
      <c r="E264">
        <v>130.65100000000001</v>
      </c>
      <c r="F264">
        <v>60</v>
      </c>
      <c r="G264">
        <v>62.460999999999999</v>
      </c>
      <c r="H264">
        <v>3.0503000000000005</v>
      </c>
    </row>
    <row r="265" spans="1:8" x14ac:dyDescent="0.2">
      <c r="A265">
        <v>7824.5029999999997</v>
      </c>
      <c r="B265">
        <v>-19.742999999999999</v>
      </c>
      <c r="C265">
        <v>-19.725999999999999</v>
      </c>
      <c r="D265">
        <v>4.4779999999999998</v>
      </c>
      <c r="E265">
        <v>129.92699999999999</v>
      </c>
      <c r="F265">
        <v>60</v>
      </c>
      <c r="G265">
        <v>62.725999999999999</v>
      </c>
      <c r="H265">
        <v>3.0261</v>
      </c>
    </row>
    <row r="266" spans="1:8" x14ac:dyDescent="0.2">
      <c r="A266">
        <v>7825.7420000000002</v>
      </c>
      <c r="B266">
        <v>-19.8</v>
      </c>
      <c r="C266">
        <v>-19.783000000000001</v>
      </c>
      <c r="D266">
        <v>4.6230000000000002</v>
      </c>
      <c r="E266">
        <v>130.524</v>
      </c>
      <c r="F266">
        <v>60</v>
      </c>
      <c r="G266">
        <v>62.654000000000003</v>
      </c>
      <c r="H266">
        <v>3.0459000000000005</v>
      </c>
    </row>
    <row r="267" spans="1:8" x14ac:dyDescent="0.2">
      <c r="A267">
        <v>7826.9830000000002</v>
      </c>
      <c r="B267">
        <v>-19.86</v>
      </c>
      <c r="C267">
        <v>-19.841999999999999</v>
      </c>
      <c r="D267">
        <v>4.7560000000000002</v>
      </c>
      <c r="E267">
        <v>131.54300000000001</v>
      </c>
      <c r="F267">
        <v>60</v>
      </c>
      <c r="G267">
        <v>62.220999999999997</v>
      </c>
      <c r="H267">
        <v>3.08</v>
      </c>
    </row>
    <row r="268" spans="1:8" x14ac:dyDescent="0.2">
      <c r="A268">
        <v>7828.2240000000002</v>
      </c>
      <c r="B268">
        <v>-19.917999999999999</v>
      </c>
      <c r="C268">
        <v>-19.899999999999999</v>
      </c>
      <c r="D268">
        <v>4.657</v>
      </c>
      <c r="E268">
        <v>133.214</v>
      </c>
      <c r="F268">
        <v>60</v>
      </c>
      <c r="G268">
        <v>62.024000000000001</v>
      </c>
      <c r="H268">
        <v>3.1372</v>
      </c>
    </row>
    <row r="269" spans="1:8" x14ac:dyDescent="0.2">
      <c r="A269">
        <v>17300.241999999998</v>
      </c>
      <c r="B269">
        <v>-19.963999999999999</v>
      </c>
      <c r="C269">
        <v>-19.963999999999999</v>
      </c>
      <c r="D269">
        <v>0</v>
      </c>
      <c r="E269">
        <v>140.11099999999999</v>
      </c>
      <c r="F269">
        <v>60</v>
      </c>
      <c r="G269">
        <v>59.83</v>
      </c>
      <c r="H269">
        <v>3.3792000000000004</v>
      </c>
    </row>
    <row r="270" spans="1:8" x14ac:dyDescent="0.2">
      <c r="A270">
        <v>17301.170999999998</v>
      </c>
      <c r="B270">
        <v>-20.018999999999998</v>
      </c>
      <c r="C270">
        <v>-20.018999999999998</v>
      </c>
      <c r="D270">
        <v>5.9850000000000003</v>
      </c>
      <c r="E270">
        <v>141.124</v>
      </c>
      <c r="F270">
        <v>60</v>
      </c>
      <c r="G270">
        <v>60.06</v>
      </c>
      <c r="H270">
        <v>3.4155000000000002</v>
      </c>
    </row>
    <row r="271" spans="1:8" x14ac:dyDescent="0.2">
      <c r="A271">
        <v>17302.101999999999</v>
      </c>
      <c r="B271">
        <v>-20.077999999999999</v>
      </c>
      <c r="C271">
        <v>-20.077999999999999</v>
      </c>
      <c r="D271">
        <v>6.2679999999999998</v>
      </c>
      <c r="E271">
        <v>140.405</v>
      </c>
      <c r="F271">
        <v>60</v>
      </c>
      <c r="G271">
        <v>60.134</v>
      </c>
      <c r="H271">
        <v>3.3902000000000001</v>
      </c>
    </row>
    <row r="272" spans="1:8" x14ac:dyDescent="0.2">
      <c r="A272">
        <v>17303.027999999998</v>
      </c>
      <c r="B272">
        <v>-20.138000000000002</v>
      </c>
      <c r="C272">
        <v>-20.138000000000002</v>
      </c>
      <c r="D272">
        <v>6.4909999999999997</v>
      </c>
      <c r="E272">
        <v>138.22900000000001</v>
      </c>
      <c r="F272">
        <v>60</v>
      </c>
      <c r="G272">
        <v>60.396000000000001</v>
      </c>
      <c r="H272">
        <v>3.3121000000000005</v>
      </c>
    </row>
    <row r="273" spans="1:8" x14ac:dyDescent="0.2">
      <c r="A273">
        <v>17303.955000000002</v>
      </c>
      <c r="B273">
        <v>-20.199000000000002</v>
      </c>
      <c r="C273">
        <v>-20.199000000000002</v>
      </c>
      <c r="D273">
        <v>6.5810000000000004</v>
      </c>
      <c r="E273">
        <v>136.26400000000001</v>
      </c>
      <c r="F273">
        <v>60</v>
      </c>
      <c r="G273">
        <v>60.688000000000002</v>
      </c>
      <c r="H273">
        <v>3.2428000000000003</v>
      </c>
    </row>
    <row r="274" spans="1:8" x14ac:dyDescent="0.2">
      <c r="A274">
        <v>17304.887999999999</v>
      </c>
      <c r="B274">
        <v>-20.259</v>
      </c>
      <c r="C274">
        <v>-20.259</v>
      </c>
      <c r="D274">
        <v>6.4610000000000003</v>
      </c>
      <c r="E274">
        <v>134.124</v>
      </c>
      <c r="F274">
        <v>60</v>
      </c>
      <c r="G274">
        <v>60.75</v>
      </c>
      <c r="H274">
        <v>3.1680000000000001</v>
      </c>
    </row>
    <row r="275" spans="1:8" x14ac:dyDescent="0.2">
      <c r="A275">
        <v>17305.815999999999</v>
      </c>
      <c r="B275">
        <v>-20.32</v>
      </c>
      <c r="C275">
        <v>-20.32</v>
      </c>
      <c r="D275">
        <v>6.548</v>
      </c>
      <c r="E275">
        <v>133.53</v>
      </c>
      <c r="F275">
        <v>60</v>
      </c>
      <c r="G275">
        <v>60.972999999999999</v>
      </c>
      <c r="H275">
        <v>3.1482000000000006</v>
      </c>
    </row>
    <row r="276" spans="1:8" x14ac:dyDescent="0.2">
      <c r="A276">
        <v>17306.743999999999</v>
      </c>
      <c r="B276">
        <v>-20.378</v>
      </c>
      <c r="C276">
        <v>-20.378</v>
      </c>
      <c r="D276">
        <v>6.2889999999999997</v>
      </c>
      <c r="E276">
        <v>132.42699999999999</v>
      </c>
      <c r="F276">
        <v>60</v>
      </c>
      <c r="G276">
        <v>60.962000000000003</v>
      </c>
      <c r="H276">
        <v>3.1097000000000001</v>
      </c>
    </row>
    <row r="277" spans="1:8" x14ac:dyDescent="0.2">
      <c r="A277">
        <v>17307.672999999999</v>
      </c>
      <c r="B277">
        <v>-20.436</v>
      </c>
      <c r="C277">
        <v>-20.436</v>
      </c>
      <c r="D277">
        <v>6.2619999999999996</v>
      </c>
      <c r="E277">
        <v>130.399</v>
      </c>
      <c r="F277">
        <v>60</v>
      </c>
      <c r="G277">
        <v>61.197000000000003</v>
      </c>
      <c r="H277">
        <v>3.0415000000000005</v>
      </c>
    </row>
    <row r="278" spans="1:8" x14ac:dyDescent="0.2">
      <c r="A278">
        <v>17308.602999999999</v>
      </c>
      <c r="B278">
        <v>-20.497</v>
      </c>
      <c r="C278">
        <v>-20.497</v>
      </c>
      <c r="D278">
        <v>6.4690000000000003</v>
      </c>
      <c r="E278">
        <v>128.518</v>
      </c>
      <c r="F278">
        <v>60</v>
      </c>
      <c r="G278">
        <v>61.408000000000001</v>
      </c>
      <c r="H278">
        <v>2.9799000000000002</v>
      </c>
    </row>
    <row r="279" spans="1:8" x14ac:dyDescent="0.2">
      <c r="A279">
        <v>17309.532999999999</v>
      </c>
      <c r="B279">
        <v>-20.556999999999999</v>
      </c>
      <c r="C279">
        <v>-20.556999999999999</v>
      </c>
      <c r="D279">
        <v>6.532</v>
      </c>
      <c r="E279">
        <v>125.206</v>
      </c>
      <c r="F279">
        <v>60</v>
      </c>
      <c r="G279">
        <v>61.701000000000001</v>
      </c>
      <c r="H279">
        <v>2.8721000000000005</v>
      </c>
    </row>
    <row r="280" spans="1:8" x14ac:dyDescent="0.2">
      <c r="A280">
        <v>17310.458999999999</v>
      </c>
      <c r="B280">
        <v>-20.617000000000001</v>
      </c>
      <c r="C280">
        <v>-20.617000000000001</v>
      </c>
      <c r="D280">
        <v>6.4820000000000002</v>
      </c>
      <c r="E280">
        <v>122.646</v>
      </c>
      <c r="F280">
        <v>60</v>
      </c>
      <c r="G280">
        <v>61.924999999999997</v>
      </c>
      <c r="H280">
        <v>2.7907000000000002</v>
      </c>
    </row>
    <row r="281" spans="1:8" x14ac:dyDescent="0.2">
      <c r="A281">
        <v>17311.388999999999</v>
      </c>
      <c r="B281">
        <v>-20.675000000000001</v>
      </c>
      <c r="C281">
        <v>-20.675000000000001</v>
      </c>
      <c r="D281">
        <v>6.2510000000000003</v>
      </c>
      <c r="E281">
        <v>122.366</v>
      </c>
      <c r="F281">
        <v>60</v>
      </c>
      <c r="G281">
        <v>61.918999999999997</v>
      </c>
      <c r="H281">
        <v>2.7819000000000003</v>
      </c>
    </row>
    <row r="282" spans="1:8" x14ac:dyDescent="0.2">
      <c r="A282">
        <v>17312.317999999999</v>
      </c>
      <c r="B282">
        <v>-20.733000000000001</v>
      </c>
      <c r="C282">
        <v>-20.733000000000001</v>
      </c>
      <c r="D282">
        <v>6.2039999999999997</v>
      </c>
      <c r="E282">
        <v>122.047</v>
      </c>
      <c r="F282">
        <v>60</v>
      </c>
      <c r="G282">
        <v>62.046999999999997</v>
      </c>
      <c r="H282">
        <v>2.7720000000000002</v>
      </c>
    </row>
    <row r="283" spans="1:8" x14ac:dyDescent="0.2">
      <c r="A283">
        <v>17313.248</v>
      </c>
      <c r="B283">
        <v>-20.79</v>
      </c>
      <c r="C283">
        <v>-20.79</v>
      </c>
      <c r="D283">
        <v>6.1369999999999996</v>
      </c>
      <c r="E283">
        <v>120.90300000000001</v>
      </c>
      <c r="F283">
        <v>60</v>
      </c>
      <c r="G283">
        <v>62.131</v>
      </c>
      <c r="H283">
        <v>2.7357000000000005</v>
      </c>
    </row>
    <row r="284" spans="1:8" x14ac:dyDescent="0.2">
      <c r="A284">
        <v>17314.181</v>
      </c>
      <c r="B284">
        <v>-20.847000000000001</v>
      </c>
      <c r="C284">
        <v>-20.847000000000001</v>
      </c>
      <c r="D284">
        <v>6.0759999999999996</v>
      </c>
      <c r="E284">
        <v>119.974</v>
      </c>
      <c r="F284">
        <v>60</v>
      </c>
      <c r="G284">
        <v>62.37</v>
      </c>
      <c r="H284">
        <v>2.7071000000000001</v>
      </c>
    </row>
    <row r="285" spans="1:8" x14ac:dyDescent="0.2">
      <c r="A285">
        <v>17315.111000000001</v>
      </c>
      <c r="B285">
        <v>-20.902999999999999</v>
      </c>
      <c r="C285">
        <v>-20.902999999999999</v>
      </c>
      <c r="D285">
        <v>6.0090000000000003</v>
      </c>
      <c r="E285">
        <v>118.694</v>
      </c>
      <c r="F285">
        <v>60</v>
      </c>
      <c r="G285">
        <v>62.548000000000002</v>
      </c>
      <c r="H285">
        <v>2.6675</v>
      </c>
    </row>
    <row r="286" spans="1:8" x14ac:dyDescent="0.2">
      <c r="A286">
        <v>17316.041000000001</v>
      </c>
      <c r="B286">
        <v>-20.956</v>
      </c>
      <c r="C286">
        <v>-20.956</v>
      </c>
      <c r="D286">
        <v>5.7140000000000004</v>
      </c>
      <c r="E286">
        <v>115.00700000000001</v>
      </c>
      <c r="F286">
        <v>60</v>
      </c>
      <c r="G286">
        <v>62.872999999999998</v>
      </c>
      <c r="H286">
        <v>2.5564</v>
      </c>
    </row>
    <row r="287" spans="1:8" x14ac:dyDescent="0.2">
      <c r="A287">
        <v>17316.968000000001</v>
      </c>
      <c r="B287">
        <v>-21.006</v>
      </c>
      <c r="C287">
        <v>-21.006</v>
      </c>
      <c r="D287">
        <v>5.3970000000000002</v>
      </c>
      <c r="E287">
        <v>111.624</v>
      </c>
      <c r="F287">
        <v>60</v>
      </c>
      <c r="G287">
        <v>63.106999999999999</v>
      </c>
      <c r="H287">
        <v>2.4563000000000001</v>
      </c>
    </row>
    <row r="288" spans="1:8" x14ac:dyDescent="0.2">
      <c r="A288">
        <v>17318.206999999999</v>
      </c>
      <c r="B288">
        <v>-21.071999999999999</v>
      </c>
      <c r="C288">
        <v>-21.071999999999999</v>
      </c>
      <c r="D288">
        <v>5.3479999999999999</v>
      </c>
      <c r="E288">
        <v>110.078</v>
      </c>
      <c r="F288">
        <v>60</v>
      </c>
      <c r="G288">
        <v>63.128</v>
      </c>
      <c r="H288">
        <v>2.4123000000000001</v>
      </c>
    </row>
    <row r="289" spans="1:8" x14ac:dyDescent="0.2">
      <c r="A289">
        <v>17319.13</v>
      </c>
      <c r="B289">
        <v>-21.122</v>
      </c>
      <c r="C289">
        <v>-21.122</v>
      </c>
      <c r="D289">
        <v>5.4509999999999996</v>
      </c>
      <c r="E289">
        <v>111.562</v>
      </c>
      <c r="F289">
        <v>60</v>
      </c>
      <c r="G289">
        <v>62.915999999999997</v>
      </c>
      <c r="H289">
        <v>2.4552000000000005</v>
      </c>
    </row>
    <row r="290" spans="1:8" x14ac:dyDescent="0.2">
      <c r="A290">
        <v>17320.072</v>
      </c>
      <c r="B290">
        <v>-21.172999999999998</v>
      </c>
      <c r="C290">
        <v>-21.172999999999998</v>
      </c>
      <c r="D290">
        <v>5.4020000000000001</v>
      </c>
      <c r="E290">
        <v>113.926</v>
      </c>
      <c r="F290">
        <v>60</v>
      </c>
      <c r="G290">
        <v>62.575000000000003</v>
      </c>
      <c r="H290">
        <v>2.5245000000000002</v>
      </c>
    </row>
    <row r="291" spans="1:8" x14ac:dyDescent="0.2">
      <c r="A291">
        <v>17321.313999999998</v>
      </c>
      <c r="B291">
        <v>-21.24</v>
      </c>
      <c r="C291">
        <v>-21.24</v>
      </c>
      <c r="D291">
        <v>5.3579999999999997</v>
      </c>
      <c r="E291">
        <v>118.727</v>
      </c>
      <c r="F291">
        <v>60</v>
      </c>
      <c r="G291">
        <v>62.167000000000002</v>
      </c>
      <c r="H291">
        <v>2.6686000000000005</v>
      </c>
    </row>
    <row r="292" spans="1:8" x14ac:dyDescent="0.2">
      <c r="A292">
        <v>17322.555</v>
      </c>
      <c r="B292">
        <v>-21.305</v>
      </c>
      <c r="C292">
        <v>-21.305</v>
      </c>
      <c r="D292">
        <v>5.2779999999999996</v>
      </c>
      <c r="E292">
        <v>124.15300000000001</v>
      </c>
      <c r="F292">
        <v>60</v>
      </c>
      <c r="G292">
        <v>61.634999999999998</v>
      </c>
      <c r="H292">
        <v>2.8380000000000005</v>
      </c>
    </row>
    <row r="293" spans="1:8" x14ac:dyDescent="0.2">
      <c r="A293">
        <v>17323.794000000002</v>
      </c>
      <c r="B293">
        <v>-21.369</v>
      </c>
      <c r="C293">
        <v>-21.369</v>
      </c>
      <c r="D293">
        <v>5.12</v>
      </c>
      <c r="E293">
        <v>127.139</v>
      </c>
      <c r="F293">
        <v>60</v>
      </c>
      <c r="G293">
        <v>61.595999999999997</v>
      </c>
      <c r="H293">
        <v>2.9348000000000005</v>
      </c>
    </row>
    <row r="294" spans="1:8" x14ac:dyDescent="0.2">
      <c r="A294">
        <v>17325.032999999999</v>
      </c>
      <c r="B294">
        <v>-21.433</v>
      </c>
      <c r="C294">
        <v>-21.433</v>
      </c>
      <c r="D294">
        <v>5.2110000000000003</v>
      </c>
      <c r="E294">
        <v>126.873</v>
      </c>
      <c r="F294">
        <v>60</v>
      </c>
      <c r="G294">
        <v>61.652999999999999</v>
      </c>
      <c r="H294">
        <v>2.9260000000000006</v>
      </c>
    </row>
    <row r="295" spans="1:8" x14ac:dyDescent="0.2">
      <c r="A295">
        <v>17325.967000000001</v>
      </c>
      <c r="B295">
        <v>-21.484000000000002</v>
      </c>
      <c r="C295">
        <v>-21.484000000000002</v>
      </c>
      <c r="D295">
        <v>5.3639999999999999</v>
      </c>
      <c r="E295">
        <v>124.85</v>
      </c>
      <c r="F295">
        <v>60</v>
      </c>
      <c r="G295">
        <v>61.962000000000003</v>
      </c>
      <c r="H295">
        <v>2.8600000000000003</v>
      </c>
    </row>
    <row r="296" spans="1:8" x14ac:dyDescent="0.2">
      <c r="A296">
        <v>17326.897000000001</v>
      </c>
      <c r="B296">
        <v>-21.535</v>
      </c>
      <c r="C296">
        <v>-21.535</v>
      </c>
      <c r="D296">
        <v>5.5049999999999999</v>
      </c>
      <c r="E296">
        <v>123.24299999999999</v>
      </c>
      <c r="F296">
        <v>60</v>
      </c>
      <c r="G296">
        <v>62.023000000000003</v>
      </c>
      <c r="H296">
        <v>2.8094000000000001</v>
      </c>
    </row>
    <row r="297" spans="1:8" x14ac:dyDescent="0.2">
      <c r="A297">
        <v>17328.133000000002</v>
      </c>
      <c r="B297">
        <v>-21.600999999999999</v>
      </c>
      <c r="C297">
        <v>-21.600999999999999</v>
      </c>
      <c r="D297">
        <v>5.3449999999999998</v>
      </c>
      <c r="E297">
        <v>121.97</v>
      </c>
      <c r="F297">
        <v>60</v>
      </c>
      <c r="G297">
        <v>62.264000000000003</v>
      </c>
      <c r="H297">
        <v>2.7686999999999999</v>
      </c>
    </row>
    <row r="298" spans="1:8" x14ac:dyDescent="0.2">
      <c r="A298">
        <v>17329.370999999999</v>
      </c>
      <c r="B298">
        <v>-21.664000000000001</v>
      </c>
      <c r="C298">
        <v>-21.664000000000001</v>
      </c>
      <c r="D298">
        <v>5.1219999999999999</v>
      </c>
      <c r="E298">
        <v>122.087</v>
      </c>
      <c r="F298">
        <v>60</v>
      </c>
      <c r="G298">
        <v>62.152000000000001</v>
      </c>
      <c r="H298">
        <v>2.7731000000000003</v>
      </c>
    </row>
    <row r="299" spans="1:8" x14ac:dyDescent="0.2">
      <c r="A299">
        <v>17330.611000000001</v>
      </c>
      <c r="B299">
        <v>-21.727</v>
      </c>
      <c r="C299">
        <v>-21.727</v>
      </c>
      <c r="D299">
        <v>5.0270000000000001</v>
      </c>
      <c r="E299">
        <v>122.648</v>
      </c>
      <c r="F299">
        <v>60</v>
      </c>
      <c r="G299">
        <v>62.027000000000001</v>
      </c>
      <c r="H299">
        <v>2.7907000000000002</v>
      </c>
    </row>
    <row r="300" spans="1:8" x14ac:dyDescent="0.2">
      <c r="A300">
        <v>17331.852999999999</v>
      </c>
      <c r="B300">
        <v>-21.79</v>
      </c>
      <c r="C300">
        <v>-21.79</v>
      </c>
      <c r="D300">
        <v>5.1020000000000003</v>
      </c>
      <c r="E300">
        <v>125.196</v>
      </c>
      <c r="F300">
        <v>60</v>
      </c>
      <c r="G300">
        <v>61.651000000000003</v>
      </c>
      <c r="H300">
        <v>2.871</v>
      </c>
    </row>
    <row r="301" spans="1:8" x14ac:dyDescent="0.2">
      <c r="A301">
        <v>17333.093000000001</v>
      </c>
      <c r="B301">
        <v>-21.853999999999999</v>
      </c>
      <c r="C301">
        <v>-21.853999999999999</v>
      </c>
      <c r="D301">
        <v>5.1909999999999998</v>
      </c>
      <c r="E301">
        <v>131.92500000000001</v>
      </c>
      <c r="F301">
        <v>60</v>
      </c>
      <c r="G301">
        <v>60.649000000000001</v>
      </c>
      <c r="H301">
        <v>3.0931999999999999</v>
      </c>
    </row>
    <row r="302" spans="1:8" x14ac:dyDescent="0.2">
      <c r="A302">
        <v>17334.333999999999</v>
      </c>
      <c r="B302">
        <v>-21.92</v>
      </c>
      <c r="C302">
        <v>-21.92</v>
      </c>
      <c r="D302">
        <v>5.3220000000000001</v>
      </c>
      <c r="E302">
        <v>141.315</v>
      </c>
      <c r="F302">
        <v>60</v>
      </c>
      <c r="G302">
        <v>59.930999999999997</v>
      </c>
      <c r="H302">
        <v>3.4232000000000005</v>
      </c>
    </row>
    <row r="303" spans="1:8" x14ac:dyDescent="0.2">
      <c r="A303">
        <v>17335.575000000001</v>
      </c>
      <c r="B303">
        <v>-21.984000000000002</v>
      </c>
      <c r="C303">
        <v>-21.984000000000002</v>
      </c>
      <c r="D303">
        <v>5.0990000000000002</v>
      </c>
      <c r="E303">
        <v>142.12200000000001</v>
      </c>
      <c r="F303">
        <v>60</v>
      </c>
      <c r="G303">
        <v>59.99</v>
      </c>
      <c r="H303">
        <v>3.4529000000000001</v>
      </c>
    </row>
    <row r="304" spans="1:8" x14ac:dyDescent="0.2">
      <c r="A304">
        <v>17336.815999999999</v>
      </c>
      <c r="B304">
        <v>-22.044</v>
      </c>
      <c r="C304">
        <v>-22.044</v>
      </c>
      <c r="D304">
        <v>4.9029999999999996</v>
      </c>
      <c r="E304">
        <v>142.19300000000001</v>
      </c>
      <c r="F304">
        <v>60</v>
      </c>
      <c r="G304">
        <v>60.334000000000003</v>
      </c>
      <c r="H304">
        <v>3.4551000000000003</v>
      </c>
    </row>
    <row r="305" spans="1:8" x14ac:dyDescent="0.2">
      <c r="A305">
        <v>17338.054</v>
      </c>
      <c r="B305">
        <v>-22.108000000000001</v>
      </c>
      <c r="C305">
        <v>-22.108000000000001</v>
      </c>
      <c r="D305">
        <v>5.15</v>
      </c>
      <c r="E305">
        <v>138.00200000000001</v>
      </c>
      <c r="F305">
        <v>60</v>
      </c>
      <c r="G305">
        <v>60.889000000000003</v>
      </c>
      <c r="H305">
        <v>3.3033000000000006</v>
      </c>
    </row>
    <row r="306" spans="1:8" x14ac:dyDescent="0.2">
      <c r="A306">
        <v>17339.295999999998</v>
      </c>
      <c r="B306">
        <v>-22.172000000000001</v>
      </c>
      <c r="C306">
        <v>-22.172000000000001</v>
      </c>
      <c r="D306">
        <v>5.1079999999999997</v>
      </c>
      <c r="E306">
        <v>130.58500000000001</v>
      </c>
      <c r="F306">
        <v>60</v>
      </c>
      <c r="G306">
        <v>61.447000000000003</v>
      </c>
      <c r="H306">
        <v>3.0481000000000003</v>
      </c>
    </row>
    <row r="307" spans="1:8" x14ac:dyDescent="0.2">
      <c r="A307">
        <v>17340.54</v>
      </c>
      <c r="B307">
        <v>-22.233000000000001</v>
      </c>
      <c r="C307">
        <v>-22.233000000000001</v>
      </c>
      <c r="D307">
        <v>4.9009999999999998</v>
      </c>
      <c r="E307">
        <v>128.17599999999999</v>
      </c>
      <c r="F307">
        <v>60</v>
      </c>
      <c r="G307">
        <v>61.712000000000003</v>
      </c>
      <c r="H307">
        <v>2.9678</v>
      </c>
    </row>
    <row r="308" spans="1:8" x14ac:dyDescent="0.2">
      <c r="A308">
        <v>17341.776999999998</v>
      </c>
      <c r="B308">
        <v>-22.294</v>
      </c>
      <c r="C308">
        <v>-22.294</v>
      </c>
      <c r="D308">
        <v>4.9279999999999999</v>
      </c>
      <c r="E308">
        <v>132.304</v>
      </c>
      <c r="F308">
        <v>60</v>
      </c>
      <c r="G308">
        <v>60.685000000000002</v>
      </c>
      <c r="H308">
        <v>3.1064000000000003</v>
      </c>
    </row>
    <row r="309" spans="1:8" x14ac:dyDescent="0.2">
      <c r="A309">
        <v>17343.019</v>
      </c>
      <c r="B309">
        <v>-22.355</v>
      </c>
      <c r="C309">
        <v>-22.355</v>
      </c>
      <c r="D309">
        <v>4.984</v>
      </c>
      <c r="E309">
        <v>138.22900000000001</v>
      </c>
      <c r="F309">
        <v>60</v>
      </c>
      <c r="G309">
        <v>60.468000000000004</v>
      </c>
      <c r="H309">
        <v>3.3121000000000005</v>
      </c>
    </row>
    <row r="310" spans="1:8" x14ac:dyDescent="0.2">
      <c r="A310">
        <v>17344.256000000001</v>
      </c>
      <c r="B310">
        <v>-22.419</v>
      </c>
      <c r="C310">
        <v>-22.419</v>
      </c>
      <c r="D310">
        <v>5.1029999999999998</v>
      </c>
      <c r="E310">
        <v>136.03100000000001</v>
      </c>
      <c r="F310">
        <v>60</v>
      </c>
      <c r="G310">
        <v>60.844000000000001</v>
      </c>
      <c r="H310">
        <v>3.234</v>
      </c>
    </row>
    <row r="311" spans="1:8" x14ac:dyDescent="0.2">
      <c r="A311">
        <v>17345.494999999999</v>
      </c>
      <c r="B311">
        <v>-22.48</v>
      </c>
      <c r="C311">
        <v>-22.48</v>
      </c>
      <c r="D311">
        <v>4.9580000000000002</v>
      </c>
      <c r="E311">
        <v>137.63900000000001</v>
      </c>
      <c r="F311">
        <v>60</v>
      </c>
      <c r="G311">
        <v>60.534999999999997</v>
      </c>
      <c r="H311">
        <v>3.2912000000000003</v>
      </c>
    </row>
    <row r="312" spans="1:8" x14ac:dyDescent="0.2">
      <c r="A312">
        <v>17346.733</v>
      </c>
      <c r="B312">
        <v>-22.539000000000001</v>
      </c>
      <c r="C312">
        <v>-22.539000000000001</v>
      </c>
      <c r="D312">
        <v>4.7279999999999998</v>
      </c>
      <c r="E312">
        <v>139.62299999999999</v>
      </c>
      <c r="F312">
        <v>60</v>
      </c>
      <c r="G312">
        <v>60.23</v>
      </c>
      <c r="H312">
        <v>3.3616000000000001</v>
      </c>
    </row>
    <row r="313" spans="1:8" x14ac:dyDescent="0.2">
      <c r="A313">
        <v>17347.973000000002</v>
      </c>
      <c r="B313">
        <v>-22.594999999999999</v>
      </c>
      <c r="C313">
        <v>-22.594999999999999</v>
      </c>
      <c r="D313">
        <v>4.5490000000000004</v>
      </c>
      <c r="E313">
        <v>145.99299999999999</v>
      </c>
      <c r="F313">
        <v>60</v>
      </c>
      <c r="G313">
        <v>59.542999999999999</v>
      </c>
      <c r="H313">
        <v>3.5970000000000004</v>
      </c>
    </row>
    <row r="314" spans="1:8" x14ac:dyDescent="0.2">
      <c r="A314">
        <v>17349.216</v>
      </c>
      <c r="B314">
        <v>-22.652000000000001</v>
      </c>
      <c r="C314">
        <v>-22.652000000000001</v>
      </c>
      <c r="D314">
        <v>4.556</v>
      </c>
      <c r="E314">
        <v>150.97800000000001</v>
      </c>
      <c r="F314">
        <v>60</v>
      </c>
      <c r="G314">
        <v>58.822000000000003</v>
      </c>
      <c r="H314">
        <v>3.7906000000000004</v>
      </c>
    </row>
    <row r="315" spans="1:8" x14ac:dyDescent="0.2">
      <c r="A315">
        <v>17350.456999999999</v>
      </c>
      <c r="B315">
        <v>-22.710999999999999</v>
      </c>
      <c r="C315">
        <v>-22.710999999999999</v>
      </c>
      <c r="D315">
        <v>4.7759999999999998</v>
      </c>
      <c r="E315">
        <v>146.93700000000001</v>
      </c>
      <c r="F315">
        <v>60</v>
      </c>
      <c r="G315">
        <v>59.401000000000003</v>
      </c>
      <c r="H315">
        <v>3.6333000000000002</v>
      </c>
    </row>
    <row r="316" spans="1:8" x14ac:dyDescent="0.2">
      <c r="A316">
        <v>17351.698</v>
      </c>
      <c r="B316">
        <v>-22.768999999999998</v>
      </c>
      <c r="C316">
        <v>-22.768999999999998</v>
      </c>
      <c r="D316">
        <v>4.6909999999999998</v>
      </c>
      <c r="E316">
        <v>143.696</v>
      </c>
      <c r="F316">
        <v>60</v>
      </c>
      <c r="G316">
        <v>59.822000000000003</v>
      </c>
      <c r="H316">
        <v>3.5112000000000005</v>
      </c>
    </row>
    <row r="317" spans="1:8" x14ac:dyDescent="0.2">
      <c r="A317">
        <v>17352.937999999998</v>
      </c>
      <c r="B317">
        <v>-22.827000000000002</v>
      </c>
      <c r="C317">
        <v>-22.827000000000002</v>
      </c>
      <c r="D317">
        <v>4.6509999999999998</v>
      </c>
      <c r="E317">
        <v>141.78899999999999</v>
      </c>
      <c r="F317">
        <v>60</v>
      </c>
      <c r="G317">
        <v>60.387</v>
      </c>
      <c r="H317">
        <v>3.4397000000000002</v>
      </c>
    </row>
    <row r="318" spans="1:8" x14ac:dyDescent="0.2">
      <c r="A318">
        <v>17354.175999999999</v>
      </c>
      <c r="B318">
        <v>-22.887</v>
      </c>
      <c r="C318">
        <v>-22.887</v>
      </c>
      <c r="D318">
        <v>4.835</v>
      </c>
      <c r="E318">
        <v>138.785</v>
      </c>
      <c r="F318">
        <v>60</v>
      </c>
      <c r="G318">
        <v>60.548999999999999</v>
      </c>
      <c r="H318">
        <v>3.3319000000000001</v>
      </c>
    </row>
    <row r="319" spans="1:8" x14ac:dyDescent="0.2">
      <c r="A319">
        <v>17355.415000000001</v>
      </c>
      <c r="B319">
        <v>-22.943000000000001</v>
      </c>
      <c r="C319">
        <v>-22.943000000000001</v>
      </c>
      <c r="D319">
        <v>4.5819999999999999</v>
      </c>
      <c r="E319">
        <v>135.65299999999999</v>
      </c>
      <c r="F319">
        <v>60</v>
      </c>
      <c r="G319">
        <v>60.704000000000001</v>
      </c>
      <c r="H319">
        <v>3.2208000000000001</v>
      </c>
    </row>
    <row r="320" spans="1:8" x14ac:dyDescent="0.2">
      <c r="A320">
        <v>17356.63</v>
      </c>
      <c r="B320">
        <v>-23.001999999999999</v>
      </c>
      <c r="C320">
        <v>-23.001999999999999</v>
      </c>
      <c r="D320">
        <v>4.8090000000000002</v>
      </c>
      <c r="E320">
        <v>141.06700000000001</v>
      </c>
      <c r="F320">
        <v>60</v>
      </c>
      <c r="G320">
        <v>59.890999999999998</v>
      </c>
      <c r="H320">
        <v>3.4144000000000005</v>
      </c>
    </row>
    <row r="321" spans="1:8" x14ac:dyDescent="0.2">
      <c r="A321">
        <v>17357.870999999999</v>
      </c>
      <c r="B321">
        <v>-23.061</v>
      </c>
      <c r="C321">
        <v>-23.061</v>
      </c>
      <c r="D321">
        <v>4.8019999999999996</v>
      </c>
      <c r="E321">
        <v>142.261</v>
      </c>
      <c r="F321">
        <v>60</v>
      </c>
      <c r="G321">
        <v>60.287999999999997</v>
      </c>
      <c r="H321">
        <v>3.4573</v>
      </c>
    </row>
    <row r="322" spans="1:8" x14ac:dyDescent="0.2">
      <c r="A322">
        <v>17359.113000000001</v>
      </c>
      <c r="B322">
        <v>-23.120999999999999</v>
      </c>
      <c r="C322">
        <v>-23.120999999999999</v>
      </c>
      <c r="D322">
        <v>4.8040000000000003</v>
      </c>
      <c r="E322">
        <v>140.00899999999999</v>
      </c>
      <c r="F322">
        <v>60</v>
      </c>
      <c r="G322">
        <v>60.125999999999998</v>
      </c>
      <c r="H322">
        <v>3.3759000000000001</v>
      </c>
    </row>
    <row r="323" spans="1:8" x14ac:dyDescent="0.2">
      <c r="A323">
        <v>17360.353999999999</v>
      </c>
      <c r="B323">
        <v>-23.184000000000001</v>
      </c>
      <c r="C323">
        <v>-23.184000000000001</v>
      </c>
      <c r="D323">
        <v>5.05</v>
      </c>
      <c r="E323">
        <v>142.78299999999999</v>
      </c>
      <c r="F323">
        <v>60</v>
      </c>
      <c r="G323">
        <v>60.037999999999997</v>
      </c>
      <c r="H323">
        <v>3.4771000000000005</v>
      </c>
    </row>
    <row r="324" spans="1:8" x14ac:dyDescent="0.2">
      <c r="A324">
        <v>17361.593000000001</v>
      </c>
      <c r="B324">
        <v>-23.247</v>
      </c>
      <c r="C324">
        <v>-23.247</v>
      </c>
      <c r="D324">
        <v>5.0890000000000004</v>
      </c>
      <c r="E324">
        <v>141.541</v>
      </c>
      <c r="F324">
        <v>60</v>
      </c>
      <c r="G324">
        <v>60.372999999999998</v>
      </c>
      <c r="H324">
        <v>3.4309000000000007</v>
      </c>
    </row>
    <row r="325" spans="1:8" x14ac:dyDescent="0.2">
      <c r="A325">
        <v>17362.830000000002</v>
      </c>
      <c r="B325">
        <v>-23.31</v>
      </c>
      <c r="C325">
        <v>-23.311</v>
      </c>
      <c r="D325">
        <v>5.1529999999999996</v>
      </c>
      <c r="E325">
        <v>136.14599999999999</v>
      </c>
      <c r="F325">
        <v>60</v>
      </c>
      <c r="G325">
        <v>60.968000000000004</v>
      </c>
      <c r="H325">
        <v>3.2384000000000004</v>
      </c>
    </row>
    <row r="326" spans="1:8" x14ac:dyDescent="0.2">
      <c r="A326">
        <v>17364.075000000001</v>
      </c>
      <c r="B326">
        <v>-23.375</v>
      </c>
      <c r="C326">
        <v>-23.375</v>
      </c>
      <c r="D326">
        <v>5.141</v>
      </c>
      <c r="E326">
        <v>134.58500000000001</v>
      </c>
      <c r="F326">
        <v>60</v>
      </c>
      <c r="G326">
        <v>60.732999999999997</v>
      </c>
      <c r="H326">
        <v>3.1845000000000003</v>
      </c>
    </row>
    <row r="327" spans="1:8" x14ac:dyDescent="0.2">
      <c r="A327">
        <v>17365.32</v>
      </c>
      <c r="B327">
        <v>-23.437000000000001</v>
      </c>
      <c r="C327">
        <v>-23.437000000000001</v>
      </c>
      <c r="D327">
        <v>5.0339999999999998</v>
      </c>
      <c r="E327">
        <v>137.126</v>
      </c>
      <c r="F327">
        <v>60</v>
      </c>
      <c r="G327">
        <v>60.572000000000003</v>
      </c>
      <c r="H327">
        <v>3.2725000000000004</v>
      </c>
    </row>
    <row r="328" spans="1:8" x14ac:dyDescent="0.2">
      <c r="A328">
        <v>17366.557000000001</v>
      </c>
      <c r="B328">
        <v>-23.498000000000001</v>
      </c>
      <c r="C328">
        <v>-23.498000000000001</v>
      </c>
      <c r="D328">
        <v>4.9539999999999997</v>
      </c>
      <c r="E328">
        <v>139.53700000000001</v>
      </c>
      <c r="F328">
        <v>60</v>
      </c>
      <c r="G328">
        <v>60.122</v>
      </c>
      <c r="H328">
        <v>3.3583000000000003</v>
      </c>
    </row>
    <row r="329" spans="1:8" x14ac:dyDescent="0.2">
      <c r="A329">
        <v>17367.796999999999</v>
      </c>
      <c r="B329">
        <v>-23.559000000000001</v>
      </c>
      <c r="C329">
        <v>-23.559000000000001</v>
      </c>
      <c r="D329">
        <v>4.9119999999999999</v>
      </c>
      <c r="E329">
        <v>142.44200000000001</v>
      </c>
      <c r="F329">
        <v>60</v>
      </c>
      <c r="G329">
        <v>59.765999999999998</v>
      </c>
      <c r="H329">
        <v>3.4639000000000002</v>
      </c>
    </row>
    <row r="330" spans="1:8" x14ac:dyDescent="0.2">
      <c r="A330">
        <v>17369.032999999999</v>
      </c>
      <c r="B330">
        <v>-23.62</v>
      </c>
      <c r="C330">
        <v>-23.62</v>
      </c>
      <c r="D330">
        <v>4.93</v>
      </c>
      <c r="E330">
        <v>145.35400000000001</v>
      </c>
      <c r="F330">
        <v>60</v>
      </c>
      <c r="G330">
        <v>59.366</v>
      </c>
      <c r="H330">
        <v>3.5728000000000004</v>
      </c>
    </row>
    <row r="331" spans="1:8" x14ac:dyDescent="0.2">
      <c r="A331">
        <v>17370.27</v>
      </c>
      <c r="B331">
        <v>-23.681000000000001</v>
      </c>
      <c r="C331">
        <v>-23.681000000000001</v>
      </c>
      <c r="D331">
        <v>4.9329999999999998</v>
      </c>
      <c r="E331">
        <v>149.35300000000001</v>
      </c>
      <c r="F331">
        <v>60</v>
      </c>
      <c r="G331">
        <v>59.101999999999997</v>
      </c>
      <c r="H331">
        <v>3.7268000000000003</v>
      </c>
    </row>
    <row r="332" spans="1:8" x14ac:dyDescent="0.2">
      <c r="A332">
        <v>17371.508000000002</v>
      </c>
      <c r="B332">
        <v>-23.742999999999999</v>
      </c>
      <c r="C332">
        <v>-23.742999999999999</v>
      </c>
      <c r="D332">
        <v>4.9459999999999997</v>
      </c>
      <c r="E332">
        <v>149.93299999999999</v>
      </c>
      <c r="F332">
        <v>60</v>
      </c>
      <c r="G332">
        <v>59.253999999999998</v>
      </c>
      <c r="H332">
        <v>3.7488000000000001</v>
      </c>
    </row>
    <row r="333" spans="1:8" x14ac:dyDescent="0.2">
      <c r="A333">
        <v>17372.749</v>
      </c>
      <c r="B333">
        <v>-23.803999999999998</v>
      </c>
      <c r="C333">
        <v>-23.803999999999998</v>
      </c>
      <c r="D333">
        <v>4.9720000000000004</v>
      </c>
      <c r="E333">
        <v>149.06299999999999</v>
      </c>
      <c r="F333">
        <v>60</v>
      </c>
      <c r="G333">
        <v>59.386000000000003</v>
      </c>
      <c r="H333">
        <v>3.7147000000000001</v>
      </c>
    </row>
    <row r="334" spans="1:8" x14ac:dyDescent="0.2">
      <c r="A334">
        <v>17373.988000000001</v>
      </c>
      <c r="B334">
        <v>-23.866</v>
      </c>
      <c r="C334">
        <v>-23.866</v>
      </c>
      <c r="D334">
        <v>4.9779999999999998</v>
      </c>
      <c r="E334">
        <v>147.68899999999999</v>
      </c>
      <c r="F334">
        <v>60</v>
      </c>
      <c r="G334">
        <v>59.540999999999997</v>
      </c>
      <c r="H334">
        <v>3.6619000000000006</v>
      </c>
    </row>
    <row r="335" spans="1:8" x14ac:dyDescent="0.2">
      <c r="A335">
        <v>17375.231</v>
      </c>
      <c r="B335">
        <v>-23.928000000000001</v>
      </c>
      <c r="C335">
        <v>-23.928000000000001</v>
      </c>
      <c r="D335">
        <v>4.9930000000000003</v>
      </c>
      <c r="E335">
        <v>146.66300000000001</v>
      </c>
      <c r="F335">
        <v>60</v>
      </c>
      <c r="G335">
        <v>59.436999999999998</v>
      </c>
      <c r="H335">
        <v>3.6223000000000005</v>
      </c>
    </row>
    <row r="336" spans="1:8" x14ac:dyDescent="0.2">
      <c r="A336">
        <v>17376.468000000001</v>
      </c>
      <c r="B336">
        <v>-23.991</v>
      </c>
      <c r="C336">
        <v>-23.991</v>
      </c>
      <c r="D336">
        <v>5.0609999999999999</v>
      </c>
      <c r="E336">
        <v>145.68199999999999</v>
      </c>
      <c r="F336">
        <v>60</v>
      </c>
      <c r="G336">
        <v>59.713999999999999</v>
      </c>
      <c r="H336">
        <v>3.5849000000000002</v>
      </c>
    </row>
    <row r="337" spans="1:8" x14ac:dyDescent="0.2">
      <c r="A337">
        <v>17377.703000000001</v>
      </c>
      <c r="B337">
        <v>-24.055</v>
      </c>
      <c r="C337">
        <v>-24.055</v>
      </c>
      <c r="D337">
        <v>5.2030000000000003</v>
      </c>
      <c r="E337">
        <v>143.76900000000001</v>
      </c>
      <c r="F337">
        <v>60</v>
      </c>
      <c r="G337">
        <v>60.067</v>
      </c>
      <c r="H337">
        <v>3.5134000000000003</v>
      </c>
    </row>
    <row r="338" spans="1:8" x14ac:dyDescent="0.2">
      <c r="A338">
        <v>17378.941999999999</v>
      </c>
      <c r="B338">
        <v>-24.120999999999999</v>
      </c>
      <c r="C338">
        <v>-24.120999999999999</v>
      </c>
      <c r="D338">
        <v>5.31</v>
      </c>
      <c r="E338">
        <v>143.304</v>
      </c>
      <c r="F338">
        <v>60</v>
      </c>
      <c r="G338">
        <v>59.713000000000001</v>
      </c>
      <c r="H338">
        <v>3.4958</v>
      </c>
    </row>
    <row r="339" spans="1:8" x14ac:dyDescent="0.2">
      <c r="A339">
        <v>17379.870999999999</v>
      </c>
      <c r="B339">
        <v>-24.170999999999999</v>
      </c>
      <c r="C339">
        <v>-24.170999999999999</v>
      </c>
      <c r="D339">
        <v>5.3979999999999997</v>
      </c>
      <c r="E339">
        <v>145.81100000000001</v>
      </c>
      <c r="F339">
        <v>60</v>
      </c>
      <c r="G339">
        <v>59.716999999999999</v>
      </c>
      <c r="H339">
        <v>3.5904000000000003</v>
      </c>
    </row>
    <row r="340" spans="1:8" x14ac:dyDescent="0.2">
      <c r="A340">
        <v>17380.798999999999</v>
      </c>
      <c r="B340">
        <v>-24.221</v>
      </c>
      <c r="C340">
        <v>-24.221</v>
      </c>
      <c r="D340">
        <v>5.3929999999999998</v>
      </c>
      <c r="E340">
        <v>144.65</v>
      </c>
      <c r="F340">
        <v>60</v>
      </c>
      <c r="G340">
        <v>59.933999999999997</v>
      </c>
      <c r="H340">
        <v>3.5464000000000007</v>
      </c>
    </row>
    <row r="341" spans="1:8" x14ac:dyDescent="0.2">
      <c r="A341">
        <v>17382.043000000001</v>
      </c>
      <c r="B341">
        <v>-24.288</v>
      </c>
      <c r="C341">
        <v>-24.288</v>
      </c>
      <c r="D341">
        <v>5.36</v>
      </c>
      <c r="E341">
        <v>147.46</v>
      </c>
      <c r="F341">
        <v>60</v>
      </c>
      <c r="G341">
        <v>59.247999999999998</v>
      </c>
      <c r="H341">
        <v>3.6531000000000007</v>
      </c>
    </row>
    <row r="342" spans="1:8" x14ac:dyDescent="0.2">
      <c r="A342">
        <v>17383.281999999999</v>
      </c>
      <c r="B342">
        <v>-24.353999999999999</v>
      </c>
      <c r="C342">
        <v>-24.353999999999999</v>
      </c>
      <c r="D342">
        <v>5.3289999999999997</v>
      </c>
      <c r="E342">
        <v>140.541</v>
      </c>
      <c r="F342">
        <v>60</v>
      </c>
      <c r="G342">
        <v>61.537999999999997</v>
      </c>
      <c r="H342">
        <v>3.3946000000000001</v>
      </c>
    </row>
    <row r="343" spans="1:8" x14ac:dyDescent="0.2">
      <c r="A343">
        <v>17384.522000000001</v>
      </c>
      <c r="B343">
        <v>-24.419</v>
      </c>
      <c r="C343">
        <v>-24.419</v>
      </c>
      <c r="D343">
        <v>5.2729999999999997</v>
      </c>
      <c r="E343">
        <v>104.553</v>
      </c>
      <c r="F343">
        <v>60</v>
      </c>
      <c r="G343">
        <v>64.09</v>
      </c>
      <c r="H343">
        <v>2.2549999999999999</v>
      </c>
    </row>
    <row r="344" spans="1:8" x14ac:dyDescent="0.2">
      <c r="A344">
        <v>17385.762999999999</v>
      </c>
      <c r="B344">
        <v>-24.484000000000002</v>
      </c>
      <c r="C344">
        <v>-24.484000000000002</v>
      </c>
      <c r="D344">
        <v>5.2160000000000002</v>
      </c>
      <c r="E344">
        <v>123.604</v>
      </c>
      <c r="F344">
        <v>60</v>
      </c>
      <c r="G344">
        <v>61.737000000000002</v>
      </c>
      <c r="H344">
        <v>2.8204000000000002</v>
      </c>
    </row>
    <row r="345" spans="1:8" x14ac:dyDescent="0.2">
      <c r="A345">
        <v>17387</v>
      </c>
      <c r="B345">
        <v>-24.548999999999999</v>
      </c>
      <c r="C345">
        <v>-24.548999999999999</v>
      </c>
      <c r="D345">
        <v>5.258</v>
      </c>
      <c r="E345">
        <v>128.06</v>
      </c>
      <c r="F345">
        <v>60</v>
      </c>
      <c r="G345">
        <v>61.823</v>
      </c>
      <c r="H345">
        <v>2.9645000000000001</v>
      </c>
    </row>
    <row r="346" spans="1:8" x14ac:dyDescent="0.2">
      <c r="A346">
        <v>17388.240000000002</v>
      </c>
      <c r="B346">
        <v>-24.613</v>
      </c>
      <c r="C346">
        <v>-24.613</v>
      </c>
      <c r="D346">
        <v>5.1820000000000004</v>
      </c>
      <c r="E346">
        <v>131.78299999999999</v>
      </c>
      <c r="F346">
        <v>60</v>
      </c>
      <c r="G346">
        <v>61.223999999999997</v>
      </c>
      <c r="H346">
        <v>3.0888</v>
      </c>
    </row>
    <row r="347" spans="1:8" x14ac:dyDescent="0.2">
      <c r="A347">
        <v>17389.484</v>
      </c>
      <c r="B347">
        <v>-24.678000000000001</v>
      </c>
      <c r="C347">
        <v>-24.678000000000001</v>
      </c>
      <c r="D347">
        <v>5.21</v>
      </c>
      <c r="E347">
        <v>132.965</v>
      </c>
      <c r="F347">
        <v>60</v>
      </c>
      <c r="G347">
        <v>60.383000000000003</v>
      </c>
      <c r="H347">
        <v>3.1284000000000001</v>
      </c>
    </row>
    <row r="348" spans="1:8" x14ac:dyDescent="0.2">
      <c r="A348">
        <v>17390.723000000002</v>
      </c>
      <c r="B348">
        <v>-24.741</v>
      </c>
      <c r="C348">
        <v>-24.741</v>
      </c>
      <c r="D348">
        <v>5.1390000000000002</v>
      </c>
      <c r="E348">
        <v>143.76300000000001</v>
      </c>
      <c r="F348">
        <v>60</v>
      </c>
      <c r="G348">
        <v>59.569000000000003</v>
      </c>
      <c r="H348">
        <v>3.5134000000000003</v>
      </c>
    </row>
    <row r="349" spans="1:8" x14ac:dyDescent="0.2">
      <c r="A349">
        <v>17391.963</v>
      </c>
      <c r="B349">
        <v>-24.806000000000001</v>
      </c>
      <c r="C349">
        <v>-24.806000000000001</v>
      </c>
      <c r="D349">
        <v>5.2380000000000004</v>
      </c>
      <c r="E349">
        <v>153.69499999999999</v>
      </c>
      <c r="F349">
        <v>60</v>
      </c>
      <c r="G349">
        <v>58.621000000000002</v>
      </c>
      <c r="H349">
        <v>3.8995000000000002</v>
      </c>
    </row>
    <row r="350" spans="1:8" x14ac:dyDescent="0.2">
      <c r="A350">
        <v>17392.894</v>
      </c>
      <c r="B350">
        <v>-24.856999999999999</v>
      </c>
      <c r="C350">
        <v>-24.856999999999999</v>
      </c>
      <c r="D350">
        <v>5.39</v>
      </c>
      <c r="E350">
        <v>156.46</v>
      </c>
      <c r="F350">
        <v>60</v>
      </c>
      <c r="G350">
        <v>58.558999999999997</v>
      </c>
      <c r="H350">
        <v>4.0139000000000005</v>
      </c>
    </row>
    <row r="351" spans="1:8" x14ac:dyDescent="0.2">
      <c r="A351">
        <v>17394.133000000002</v>
      </c>
      <c r="B351">
        <v>-24.922999999999998</v>
      </c>
      <c r="C351">
        <v>-24.922999999999998</v>
      </c>
      <c r="D351">
        <v>5.3339999999999996</v>
      </c>
      <c r="E351">
        <v>158.333</v>
      </c>
      <c r="F351">
        <v>60</v>
      </c>
      <c r="G351">
        <v>58.085999999999999</v>
      </c>
      <c r="H351">
        <v>4.0931000000000006</v>
      </c>
    </row>
    <row r="352" spans="1:8" x14ac:dyDescent="0.2">
      <c r="A352">
        <v>17395.371999999999</v>
      </c>
      <c r="B352">
        <v>-24.988</v>
      </c>
      <c r="C352">
        <v>-24.988</v>
      </c>
      <c r="D352">
        <v>5.2690000000000001</v>
      </c>
      <c r="E352">
        <v>157.87799999999999</v>
      </c>
      <c r="F352">
        <v>60</v>
      </c>
      <c r="G352">
        <v>58.697000000000003</v>
      </c>
      <c r="H352">
        <v>4.0733000000000006</v>
      </c>
    </row>
    <row r="353" spans="1:8" x14ac:dyDescent="0.2">
      <c r="A353">
        <v>17396.611000000001</v>
      </c>
      <c r="B353">
        <v>-25.048999999999999</v>
      </c>
      <c r="C353">
        <v>-25.048999999999999</v>
      </c>
      <c r="D353">
        <v>4.907</v>
      </c>
      <c r="E353">
        <v>158.16200000000001</v>
      </c>
      <c r="F353">
        <v>60</v>
      </c>
      <c r="G353">
        <v>58.002000000000002</v>
      </c>
      <c r="H353">
        <v>4.0853999999999999</v>
      </c>
    </row>
    <row r="354" spans="1:8" x14ac:dyDescent="0.2">
      <c r="A354">
        <v>17397.848000000002</v>
      </c>
      <c r="B354">
        <v>-25.1</v>
      </c>
      <c r="C354">
        <v>-25.1</v>
      </c>
      <c r="D354">
        <v>4.1790000000000003</v>
      </c>
      <c r="E354">
        <v>162.80000000000001</v>
      </c>
      <c r="F354">
        <v>60</v>
      </c>
      <c r="G354">
        <v>57.579000000000001</v>
      </c>
      <c r="H354">
        <v>4.2866999999999997</v>
      </c>
    </row>
    <row r="355" spans="1:8" x14ac:dyDescent="0.2">
      <c r="A355">
        <v>17444.878000000001</v>
      </c>
      <c r="B355">
        <v>-25.152999999999999</v>
      </c>
      <c r="C355">
        <v>-25.152999999999999</v>
      </c>
      <c r="D355">
        <v>0</v>
      </c>
      <c r="E355">
        <v>159.328</v>
      </c>
      <c r="F355">
        <v>60</v>
      </c>
      <c r="G355">
        <v>59.023000000000003</v>
      </c>
      <c r="H355">
        <v>4.1349</v>
      </c>
    </row>
    <row r="356" spans="1:8" x14ac:dyDescent="0.2">
      <c r="A356">
        <v>17446.427</v>
      </c>
      <c r="B356">
        <v>-25.212</v>
      </c>
      <c r="C356">
        <v>-25.212</v>
      </c>
      <c r="D356">
        <v>3.8130000000000002</v>
      </c>
      <c r="E356">
        <v>168.09200000000001</v>
      </c>
      <c r="F356">
        <v>60</v>
      </c>
      <c r="G356">
        <v>58.762999999999998</v>
      </c>
      <c r="H356">
        <v>4.5275999999999996</v>
      </c>
    </row>
    <row r="357" spans="1:8" x14ac:dyDescent="0.2">
      <c r="A357">
        <v>17447.975999999999</v>
      </c>
      <c r="B357">
        <v>-25.268000000000001</v>
      </c>
      <c r="C357">
        <v>-25.268999999999998</v>
      </c>
      <c r="D357">
        <v>3.6560000000000001</v>
      </c>
      <c r="E357">
        <v>170.06800000000001</v>
      </c>
      <c r="F357">
        <v>60</v>
      </c>
      <c r="G357">
        <v>58.643000000000001</v>
      </c>
      <c r="H357">
        <v>4.6211000000000002</v>
      </c>
    </row>
    <row r="358" spans="1:8" x14ac:dyDescent="0.2">
      <c r="A358">
        <v>17449.523000000001</v>
      </c>
      <c r="B358">
        <v>-25.321999999999999</v>
      </c>
      <c r="C358">
        <v>-25.321999999999999</v>
      </c>
      <c r="D358">
        <v>3.4710000000000001</v>
      </c>
      <c r="E358">
        <v>169.62700000000001</v>
      </c>
      <c r="F358">
        <v>60</v>
      </c>
      <c r="G358">
        <v>58.564</v>
      </c>
      <c r="H358">
        <v>4.600200000000001</v>
      </c>
    </row>
    <row r="359" spans="1:8" x14ac:dyDescent="0.2">
      <c r="A359">
        <v>17451.07</v>
      </c>
      <c r="B359">
        <v>-25.376999999999999</v>
      </c>
      <c r="C359">
        <v>-25.378</v>
      </c>
      <c r="D359">
        <v>3.6120000000000001</v>
      </c>
      <c r="E359">
        <v>170.12899999999999</v>
      </c>
      <c r="F359">
        <v>60</v>
      </c>
      <c r="G359">
        <v>58.624000000000002</v>
      </c>
      <c r="H359">
        <v>4.6233000000000004</v>
      </c>
    </row>
    <row r="360" spans="1:8" x14ac:dyDescent="0.2">
      <c r="A360">
        <v>17452.621999999999</v>
      </c>
      <c r="B360">
        <v>-25.431999999999999</v>
      </c>
      <c r="C360">
        <v>-25.433</v>
      </c>
      <c r="D360">
        <v>3.5489999999999999</v>
      </c>
      <c r="E360">
        <v>169.142</v>
      </c>
      <c r="F360">
        <v>60</v>
      </c>
      <c r="G360">
        <v>58.59</v>
      </c>
      <c r="H360">
        <v>4.5770999999999997</v>
      </c>
    </row>
    <row r="361" spans="1:8" x14ac:dyDescent="0.2">
      <c r="A361">
        <v>17454.171999999999</v>
      </c>
      <c r="B361">
        <v>-25.489000000000001</v>
      </c>
      <c r="C361">
        <v>-25.491</v>
      </c>
      <c r="D361">
        <v>3.71</v>
      </c>
      <c r="E361">
        <v>168.078</v>
      </c>
      <c r="F361">
        <v>60</v>
      </c>
      <c r="G361">
        <v>58.536999999999999</v>
      </c>
      <c r="H361">
        <v>4.5265000000000004</v>
      </c>
    </row>
    <row r="362" spans="1:8" x14ac:dyDescent="0.2">
      <c r="A362">
        <v>17455.723000000002</v>
      </c>
      <c r="B362">
        <v>-25.550999999999998</v>
      </c>
      <c r="C362">
        <v>-25.552</v>
      </c>
      <c r="D362">
        <v>3.968</v>
      </c>
      <c r="E362">
        <v>167.73400000000001</v>
      </c>
      <c r="F362">
        <v>60</v>
      </c>
      <c r="G362">
        <v>58.72</v>
      </c>
      <c r="H362">
        <v>4.5111000000000008</v>
      </c>
    </row>
    <row r="363" spans="1:8" x14ac:dyDescent="0.2">
      <c r="A363">
        <v>17457.271000000001</v>
      </c>
      <c r="B363">
        <v>-25.61</v>
      </c>
      <c r="C363">
        <v>-25.611999999999998</v>
      </c>
      <c r="D363">
        <v>3.835</v>
      </c>
      <c r="E363">
        <v>162.98099999999999</v>
      </c>
      <c r="F363">
        <v>60</v>
      </c>
      <c r="G363">
        <v>59.356000000000002</v>
      </c>
      <c r="H363">
        <v>4.2944000000000004</v>
      </c>
    </row>
    <row r="364" spans="1:8" x14ac:dyDescent="0.2">
      <c r="A364">
        <v>17458.821</v>
      </c>
      <c r="B364">
        <v>-25.67</v>
      </c>
      <c r="C364">
        <v>-25.672000000000001</v>
      </c>
      <c r="D364">
        <v>3.8919999999999999</v>
      </c>
      <c r="E364">
        <v>134.28700000000001</v>
      </c>
      <c r="F364">
        <v>60</v>
      </c>
      <c r="G364">
        <v>62.911999999999999</v>
      </c>
      <c r="H364">
        <v>3.1735000000000002</v>
      </c>
    </row>
    <row r="365" spans="1:8" x14ac:dyDescent="0.2">
      <c r="A365">
        <v>17460.374</v>
      </c>
      <c r="B365">
        <v>-25.728000000000002</v>
      </c>
      <c r="C365">
        <v>-25.73</v>
      </c>
      <c r="D365">
        <v>3.7490000000000001</v>
      </c>
      <c r="E365">
        <v>133.64500000000001</v>
      </c>
      <c r="F365">
        <v>60</v>
      </c>
      <c r="G365">
        <v>61.826000000000001</v>
      </c>
      <c r="H365">
        <v>3.1515000000000004</v>
      </c>
    </row>
    <row r="366" spans="1:8" x14ac:dyDescent="0.2">
      <c r="A366">
        <v>17461.922999999999</v>
      </c>
      <c r="B366">
        <v>-25.783000000000001</v>
      </c>
      <c r="C366">
        <v>-25.786000000000001</v>
      </c>
      <c r="D366">
        <v>3.569</v>
      </c>
      <c r="E366">
        <v>129.03</v>
      </c>
      <c r="F366">
        <v>60</v>
      </c>
      <c r="G366">
        <v>62.790999999999997</v>
      </c>
      <c r="H366">
        <v>2.9964000000000004</v>
      </c>
    </row>
    <row r="367" spans="1:8" x14ac:dyDescent="0.2">
      <c r="A367">
        <v>17463.472000000002</v>
      </c>
      <c r="B367">
        <v>-25.835999999999999</v>
      </c>
      <c r="C367">
        <v>-25.838999999999999</v>
      </c>
      <c r="D367">
        <v>3.4289999999999998</v>
      </c>
      <c r="E367">
        <v>88.88</v>
      </c>
      <c r="F367">
        <v>60</v>
      </c>
      <c r="G367">
        <v>67.521000000000001</v>
      </c>
      <c r="H367">
        <v>1.8403000000000003</v>
      </c>
    </row>
    <row r="368" spans="1:8" x14ac:dyDescent="0.2">
      <c r="A368">
        <v>17465.026999999998</v>
      </c>
      <c r="B368">
        <v>-25.888999999999999</v>
      </c>
      <c r="C368">
        <v>-25.891999999999999</v>
      </c>
      <c r="D368">
        <v>3.4239999999999999</v>
      </c>
      <c r="E368">
        <v>71.346999999999994</v>
      </c>
      <c r="F368">
        <v>60</v>
      </c>
      <c r="G368">
        <v>67.591999999999999</v>
      </c>
      <c r="H368">
        <v>1.4178999999999999</v>
      </c>
    </row>
    <row r="369" spans="1:8" x14ac:dyDescent="0.2">
      <c r="A369">
        <v>17466.576000000001</v>
      </c>
      <c r="B369">
        <v>-25.939</v>
      </c>
      <c r="C369">
        <v>-25.942</v>
      </c>
      <c r="D369">
        <v>3.25</v>
      </c>
      <c r="E369">
        <v>71.141999999999996</v>
      </c>
      <c r="F369">
        <v>60</v>
      </c>
      <c r="G369">
        <v>67.507000000000005</v>
      </c>
      <c r="H369">
        <v>1.4135</v>
      </c>
    </row>
    <row r="370" spans="1:8" x14ac:dyDescent="0.2">
      <c r="A370">
        <v>17468.13</v>
      </c>
      <c r="B370">
        <v>-25.99</v>
      </c>
      <c r="C370">
        <v>-25.992999999999999</v>
      </c>
      <c r="D370">
        <v>3.282</v>
      </c>
      <c r="E370">
        <v>66.965999999999994</v>
      </c>
      <c r="F370">
        <v>60</v>
      </c>
      <c r="G370">
        <v>67.906999999999996</v>
      </c>
      <c r="H370">
        <v>1.3189000000000002</v>
      </c>
    </row>
    <row r="371" spans="1:8" x14ac:dyDescent="0.2">
      <c r="A371">
        <v>17469.993999999999</v>
      </c>
      <c r="B371">
        <v>-26.045000000000002</v>
      </c>
      <c r="C371">
        <v>-26.048999999999999</v>
      </c>
      <c r="D371">
        <v>2.9630000000000001</v>
      </c>
      <c r="E371">
        <v>66.884</v>
      </c>
      <c r="F371">
        <v>60</v>
      </c>
      <c r="G371">
        <v>68.027000000000001</v>
      </c>
      <c r="H371">
        <v>1.3167000000000002</v>
      </c>
    </row>
    <row r="372" spans="1:8" x14ac:dyDescent="0.2">
      <c r="A372">
        <v>17471.849999999999</v>
      </c>
      <c r="B372">
        <v>-26.1</v>
      </c>
      <c r="C372">
        <v>-26.103999999999999</v>
      </c>
      <c r="D372">
        <v>2.9660000000000002</v>
      </c>
      <c r="E372">
        <v>68.742000000000004</v>
      </c>
      <c r="F372">
        <v>60</v>
      </c>
      <c r="G372">
        <v>68.198999999999998</v>
      </c>
      <c r="H372">
        <v>1.3585000000000003</v>
      </c>
    </row>
    <row r="373" spans="1:8" x14ac:dyDescent="0.2">
      <c r="A373">
        <v>17473.71</v>
      </c>
      <c r="B373">
        <v>-26.155999999999999</v>
      </c>
      <c r="C373">
        <v>-26.161000000000001</v>
      </c>
      <c r="D373">
        <v>3.0609999999999999</v>
      </c>
      <c r="E373">
        <v>65.641000000000005</v>
      </c>
      <c r="F373">
        <v>60</v>
      </c>
      <c r="G373">
        <v>68.498999999999995</v>
      </c>
      <c r="H373">
        <v>1.2892000000000001</v>
      </c>
    </row>
    <row r="374" spans="1:8" x14ac:dyDescent="0.2">
      <c r="A374">
        <v>17475.564999999999</v>
      </c>
      <c r="B374">
        <v>-26.210999999999999</v>
      </c>
      <c r="C374">
        <v>-26.216000000000001</v>
      </c>
      <c r="D374">
        <v>2.9780000000000002</v>
      </c>
      <c r="E374">
        <v>62.011000000000003</v>
      </c>
      <c r="F374">
        <v>60</v>
      </c>
      <c r="G374">
        <v>68.623000000000005</v>
      </c>
      <c r="H374">
        <v>1.2089000000000001</v>
      </c>
    </row>
    <row r="375" spans="1:8" x14ac:dyDescent="0.2">
      <c r="A375">
        <v>17477.43</v>
      </c>
      <c r="B375">
        <v>-26.27</v>
      </c>
      <c r="C375">
        <v>-26.274999999999999</v>
      </c>
      <c r="D375">
        <v>3.1659999999999999</v>
      </c>
      <c r="E375">
        <v>63.523000000000003</v>
      </c>
      <c r="F375">
        <v>60</v>
      </c>
      <c r="G375">
        <v>68.498000000000005</v>
      </c>
      <c r="H375">
        <v>1.2419</v>
      </c>
    </row>
    <row r="376" spans="1:8" x14ac:dyDescent="0.2">
      <c r="A376">
        <v>17479.277999999998</v>
      </c>
      <c r="B376">
        <v>-26.324000000000002</v>
      </c>
      <c r="C376">
        <v>-26.329000000000001</v>
      </c>
      <c r="D376">
        <v>2.94</v>
      </c>
      <c r="E376">
        <v>62.726999999999997</v>
      </c>
      <c r="F376">
        <v>60</v>
      </c>
      <c r="G376">
        <v>68.945999999999998</v>
      </c>
      <c r="H376">
        <v>1.2243000000000002</v>
      </c>
    </row>
    <row r="377" spans="1:8" x14ac:dyDescent="0.2">
      <c r="A377">
        <v>17481.134999999998</v>
      </c>
      <c r="B377">
        <v>-26.382000000000001</v>
      </c>
      <c r="C377">
        <v>-26.387</v>
      </c>
      <c r="D377">
        <v>3.1349999999999998</v>
      </c>
      <c r="E377">
        <v>62.622999999999998</v>
      </c>
      <c r="F377">
        <v>60</v>
      </c>
      <c r="G377">
        <v>68.731999999999999</v>
      </c>
      <c r="H377">
        <v>1.2221000000000002</v>
      </c>
    </row>
    <row r="378" spans="1:8" x14ac:dyDescent="0.2">
      <c r="A378">
        <v>17482.996999999999</v>
      </c>
      <c r="B378">
        <v>-26.44</v>
      </c>
      <c r="C378">
        <v>-26.445</v>
      </c>
      <c r="D378">
        <v>3.1019999999999999</v>
      </c>
      <c r="E378">
        <v>64.174000000000007</v>
      </c>
      <c r="F378">
        <v>60</v>
      </c>
      <c r="G378">
        <v>68.981999999999999</v>
      </c>
      <c r="H378">
        <v>1.2562</v>
      </c>
    </row>
    <row r="379" spans="1:8" x14ac:dyDescent="0.2">
      <c r="A379">
        <v>17484.857</v>
      </c>
      <c r="B379">
        <v>-26.498999999999999</v>
      </c>
      <c r="C379">
        <v>-26.504999999999999</v>
      </c>
      <c r="D379">
        <v>3.2160000000000002</v>
      </c>
      <c r="E379">
        <v>63.22</v>
      </c>
      <c r="F379">
        <v>60</v>
      </c>
      <c r="G379">
        <v>69.019000000000005</v>
      </c>
      <c r="H379">
        <v>1.2353000000000001</v>
      </c>
    </row>
    <row r="380" spans="1:8" x14ac:dyDescent="0.2">
      <c r="A380">
        <v>17486.420999999998</v>
      </c>
      <c r="B380">
        <v>-26.55</v>
      </c>
      <c r="C380">
        <v>-26.556000000000001</v>
      </c>
      <c r="D380">
        <v>3.2349999999999999</v>
      </c>
      <c r="E380">
        <v>52.848999999999997</v>
      </c>
      <c r="F380">
        <v>60</v>
      </c>
      <c r="G380">
        <v>69.852000000000004</v>
      </c>
      <c r="H380">
        <v>1.0120000000000002</v>
      </c>
    </row>
    <row r="381" spans="1:8" x14ac:dyDescent="0.2">
      <c r="A381">
        <v>17488.278999999999</v>
      </c>
      <c r="B381">
        <v>-26.609000000000002</v>
      </c>
      <c r="C381">
        <v>-26.614999999999998</v>
      </c>
      <c r="D381">
        <v>3.202</v>
      </c>
      <c r="E381">
        <v>35.249000000000002</v>
      </c>
      <c r="F381">
        <v>60</v>
      </c>
      <c r="G381">
        <v>70.686000000000007</v>
      </c>
      <c r="H381">
        <v>0.65339999999999998</v>
      </c>
    </row>
    <row r="382" spans="1:8" x14ac:dyDescent="0.2">
      <c r="A382">
        <v>17489.829000000002</v>
      </c>
      <c r="B382">
        <v>-26.663</v>
      </c>
      <c r="C382">
        <v>-26.669</v>
      </c>
      <c r="D382">
        <v>3.4950000000000001</v>
      </c>
      <c r="E382">
        <v>22.716999999999999</v>
      </c>
      <c r="F382">
        <v>60</v>
      </c>
      <c r="G382">
        <v>71.045000000000002</v>
      </c>
      <c r="H382">
        <v>0.41250000000000003</v>
      </c>
    </row>
    <row r="383" spans="1:8" x14ac:dyDescent="0.2">
      <c r="A383">
        <v>17491.38</v>
      </c>
      <c r="B383">
        <v>-26.713999999999999</v>
      </c>
      <c r="C383">
        <v>-26.72</v>
      </c>
      <c r="D383">
        <v>3.298</v>
      </c>
      <c r="E383">
        <v>17.995000000000001</v>
      </c>
      <c r="F383">
        <v>60</v>
      </c>
      <c r="G383">
        <v>71.245000000000005</v>
      </c>
      <c r="H383">
        <v>0.32450000000000001</v>
      </c>
    </row>
    <row r="384" spans="1:8" x14ac:dyDescent="0.2">
      <c r="A384">
        <v>17493.218000000001</v>
      </c>
      <c r="B384">
        <v>-26.773</v>
      </c>
      <c r="C384">
        <v>-26.78</v>
      </c>
      <c r="D384">
        <v>3.2450000000000001</v>
      </c>
      <c r="E384">
        <v>24.574000000000002</v>
      </c>
      <c r="F384">
        <v>60</v>
      </c>
      <c r="G384">
        <v>70.846000000000004</v>
      </c>
      <c r="H384">
        <v>0.44769999999999999</v>
      </c>
    </row>
    <row r="385" spans="1:8" x14ac:dyDescent="0.2">
      <c r="A385">
        <v>17495.046999999999</v>
      </c>
      <c r="B385">
        <v>-26.83</v>
      </c>
      <c r="C385">
        <v>-26.837</v>
      </c>
      <c r="D385">
        <v>3.1190000000000002</v>
      </c>
      <c r="E385">
        <v>35.968000000000004</v>
      </c>
      <c r="F385">
        <v>60</v>
      </c>
      <c r="G385">
        <v>70.591999999999999</v>
      </c>
      <c r="H385">
        <v>0.66770000000000007</v>
      </c>
    </row>
    <row r="386" spans="1:8" x14ac:dyDescent="0.2">
      <c r="A386">
        <v>17496.901999999998</v>
      </c>
      <c r="B386">
        <v>-26.885000000000002</v>
      </c>
      <c r="C386">
        <v>-26.891999999999999</v>
      </c>
      <c r="D386">
        <v>2.9590000000000001</v>
      </c>
      <c r="E386">
        <v>37.844000000000001</v>
      </c>
      <c r="F386">
        <v>60</v>
      </c>
      <c r="G386">
        <v>70.872</v>
      </c>
      <c r="H386">
        <v>0.70510000000000006</v>
      </c>
    </row>
    <row r="387" spans="1:8" x14ac:dyDescent="0.2">
      <c r="A387">
        <v>17498.753000000001</v>
      </c>
      <c r="B387">
        <v>-26.936</v>
      </c>
      <c r="C387">
        <v>-26.943999999999999</v>
      </c>
      <c r="D387">
        <v>2.8029999999999999</v>
      </c>
      <c r="E387">
        <v>32.51</v>
      </c>
      <c r="F387">
        <v>60</v>
      </c>
      <c r="G387">
        <v>71.081999999999994</v>
      </c>
      <c r="H387">
        <v>0.60060000000000013</v>
      </c>
    </row>
    <row r="388" spans="1:8" x14ac:dyDescent="0.2">
      <c r="A388">
        <v>17500.620999999999</v>
      </c>
      <c r="B388">
        <v>-26.986999999999998</v>
      </c>
      <c r="C388">
        <v>-26.995000000000001</v>
      </c>
      <c r="D388">
        <v>2.73</v>
      </c>
      <c r="E388">
        <v>25.513999999999999</v>
      </c>
      <c r="F388">
        <v>60</v>
      </c>
      <c r="G388">
        <v>71.295000000000002</v>
      </c>
      <c r="H388">
        <v>0.46640000000000004</v>
      </c>
    </row>
    <row r="389" spans="1:8" x14ac:dyDescent="0.2">
      <c r="A389">
        <v>17502.789000000001</v>
      </c>
      <c r="B389">
        <v>-27.045000000000002</v>
      </c>
      <c r="C389">
        <v>-27.053000000000001</v>
      </c>
      <c r="D389">
        <v>2.6920000000000002</v>
      </c>
      <c r="E389">
        <v>21.762</v>
      </c>
      <c r="F389">
        <v>60</v>
      </c>
      <c r="G389">
        <v>71.594999999999999</v>
      </c>
      <c r="H389">
        <v>0.39490000000000003</v>
      </c>
    </row>
    <row r="390" spans="1:8" x14ac:dyDescent="0.2">
      <c r="A390">
        <v>17504.963</v>
      </c>
      <c r="B390">
        <v>-27.102</v>
      </c>
      <c r="C390">
        <v>-27.11</v>
      </c>
      <c r="D390">
        <v>2.6030000000000002</v>
      </c>
      <c r="E390">
        <v>21.462</v>
      </c>
      <c r="F390">
        <v>60</v>
      </c>
      <c r="G390">
        <v>71.680999999999997</v>
      </c>
      <c r="H390">
        <v>0.38940000000000002</v>
      </c>
    </row>
    <row r="391" spans="1:8" x14ac:dyDescent="0.2">
      <c r="A391">
        <v>17507.131000000001</v>
      </c>
      <c r="B391">
        <v>-27.158000000000001</v>
      </c>
      <c r="C391">
        <v>-27.166</v>
      </c>
      <c r="D391">
        <v>2.5870000000000002</v>
      </c>
      <c r="E391">
        <v>20.917000000000002</v>
      </c>
      <c r="F391">
        <v>60</v>
      </c>
      <c r="G391">
        <v>71.736000000000004</v>
      </c>
      <c r="H391">
        <v>0.3795</v>
      </c>
    </row>
    <row r="392" spans="1:8" x14ac:dyDescent="0.2">
      <c r="A392">
        <v>17509.3</v>
      </c>
      <c r="B392">
        <v>-27.212</v>
      </c>
      <c r="C392">
        <v>-27.22</v>
      </c>
      <c r="D392">
        <v>2.5009999999999999</v>
      </c>
      <c r="E392">
        <v>17.683</v>
      </c>
      <c r="F392">
        <v>60</v>
      </c>
      <c r="G392">
        <v>72.031000000000006</v>
      </c>
      <c r="H392">
        <v>0.31900000000000001</v>
      </c>
    </row>
    <row r="393" spans="1:8" x14ac:dyDescent="0.2">
      <c r="A393">
        <v>17511.471000000001</v>
      </c>
      <c r="B393">
        <v>-27.268000000000001</v>
      </c>
      <c r="C393">
        <v>-27.277000000000001</v>
      </c>
      <c r="D393">
        <v>2.6219999999999999</v>
      </c>
      <c r="E393">
        <v>17.440999999999999</v>
      </c>
      <c r="F393">
        <v>60</v>
      </c>
      <c r="G393">
        <v>71.811000000000007</v>
      </c>
      <c r="H393">
        <v>0.31459999999999999</v>
      </c>
    </row>
    <row r="394" spans="1:8" x14ac:dyDescent="0.2">
      <c r="A394">
        <v>17513.312999999998</v>
      </c>
      <c r="B394">
        <v>-27.32</v>
      </c>
      <c r="C394">
        <v>-27.329000000000001</v>
      </c>
      <c r="D394">
        <v>2.8340000000000001</v>
      </c>
      <c r="E394">
        <v>25.806000000000001</v>
      </c>
      <c r="F394">
        <v>60</v>
      </c>
      <c r="G394">
        <v>71.546000000000006</v>
      </c>
      <c r="H394">
        <v>0.47190000000000004</v>
      </c>
    </row>
    <row r="395" spans="1:8" x14ac:dyDescent="0.2">
      <c r="A395">
        <v>17515.169999999998</v>
      </c>
      <c r="B395">
        <v>-27.375</v>
      </c>
      <c r="C395">
        <v>-27.384</v>
      </c>
      <c r="D395">
        <v>2.9430000000000001</v>
      </c>
      <c r="E395">
        <v>30.989000000000001</v>
      </c>
      <c r="F395">
        <v>60</v>
      </c>
      <c r="G395">
        <v>71.558000000000007</v>
      </c>
      <c r="H395">
        <v>0.57090000000000007</v>
      </c>
    </row>
    <row r="396" spans="1:8" x14ac:dyDescent="0.2">
      <c r="A396">
        <v>17517.030999999999</v>
      </c>
      <c r="B396">
        <v>-27.43</v>
      </c>
      <c r="C396">
        <v>-27.44</v>
      </c>
      <c r="D396">
        <v>2.9849999999999999</v>
      </c>
      <c r="E396">
        <v>25.625</v>
      </c>
      <c r="F396">
        <v>60</v>
      </c>
      <c r="G396">
        <v>71.986999999999995</v>
      </c>
      <c r="H396">
        <v>0.46750000000000003</v>
      </c>
    </row>
    <row r="397" spans="1:8" x14ac:dyDescent="0.2">
      <c r="A397">
        <v>17518.891</v>
      </c>
      <c r="B397">
        <v>-27.486000000000001</v>
      </c>
      <c r="C397">
        <v>-27.495000000000001</v>
      </c>
      <c r="D397">
        <v>2.9950000000000001</v>
      </c>
      <c r="E397">
        <v>17.722000000000001</v>
      </c>
      <c r="F397">
        <v>60</v>
      </c>
      <c r="G397">
        <v>72.225999999999999</v>
      </c>
      <c r="H397">
        <v>0.3201</v>
      </c>
    </row>
    <row r="398" spans="1:8" x14ac:dyDescent="0.2">
      <c r="A398">
        <v>17520.752</v>
      </c>
      <c r="B398">
        <v>-27.54</v>
      </c>
      <c r="C398">
        <v>-27.55</v>
      </c>
      <c r="D398">
        <v>2.96</v>
      </c>
      <c r="E398">
        <v>18.366</v>
      </c>
      <c r="F398">
        <v>60</v>
      </c>
      <c r="G398">
        <v>72.025999999999996</v>
      </c>
      <c r="H398">
        <v>0.3322</v>
      </c>
    </row>
    <row r="399" spans="1:8" x14ac:dyDescent="0.2">
      <c r="A399">
        <v>17522.609</v>
      </c>
      <c r="B399">
        <v>-27.594999999999999</v>
      </c>
      <c r="C399">
        <v>-27.606000000000002</v>
      </c>
      <c r="D399">
        <v>2.9750000000000001</v>
      </c>
      <c r="E399">
        <v>28.498000000000001</v>
      </c>
      <c r="F399">
        <v>60</v>
      </c>
      <c r="G399">
        <v>71.45</v>
      </c>
      <c r="H399">
        <v>0.52249999999999996</v>
      </c>
    </row>
    <row r="400" spans="1:8" x14ac:dyDescent="0.2">
      <c r="A400">
        <v>17524.469000000001</v>
      </c>
      <c r="B400">
        <v>-27.646000000000001</v>
      </c>
      <c r="C400">
        <v>-27.655999999999999</v>
      </c>
      <c r="D400">
        <v>2.7229999999999999</v>
      </c>
      <c r="E400">
        <v>43.975000000000001</v>
      </c>
      <c r="F400">
        <v>60</v>
      </c>
      <c r="G400">
        <v>70.807000000000002</v>
      </c>
      <c r="H400">
        <v>0.82830000000000004</v>
      </c>
    </row>
    <row r="401" spans="1:8" x14ac:dyDescent="0.2">
      <c r="A401">
        <v>17526.330000000002</v>
      </c>
      <c r="B401">
        <v>-27.698</v>
      </c>
      <c r="C401">
        <v>-27.707999999999998</v>
      </c>
      <c r="D401">
        <v>2.7879999999999998</v>
      </c>
      <c r="E401">
        <v>53.704000000000001</v>
      </c>
      <c r="F401">
        <v>60</v>
      </c>
      <c r="G401">
        <v>70.424999999999997</v>
      </c>
      <c r="H401">
        <v>1.0296000000000001</v>
      </c>
    </row>
    <row r="402" spans="1:8" x14ac:dyDescent="0.2">
      <c r="A402">
        <v>17528.181</v>
      </c>
      <c r="B402">
        <v>-27.75</v>
      </c>
      <c r="C402">
        <v>-27.760999999999999</v>
      </c>
      <c r="D402">
        <v>2.839</v>
      </c>
      <c r="E402">
        <v>58.026000000000003</v>
      </c>
      <c r="F402">
        <v>60</v>
      </c>
      <c r="G402">
        <v>70.191999999999993</v>
      </c>
      <c r="H402">
        <v>1.1220000000000001</v>
      </c>
    </row>
    <row r="403" spans="1:8" x14ac:dyDescent="0.2">
      <c r="A403">
        <v>17530.039000000001</v>
      </c>
      <c r="B403">
        <v>-27.803000000000001</v>
      </c>
      <c r="C403">
        <v>-27.814</v>
      </c>
      <c r="D403">
        <v>2.8839999999999999</v>
      </c>
      <c r="E403">
        <v>62.347000000000001</v>
      </c>
      <c r="F403">
        <v>60</v>
      </c>
      <c r="G403">
        <v>69.894000000000005</v>
      </c>
      <c r="H403">
        <v>1.2155</v>
      </c>
    </row>
    <row r="404" spans="1:8" x14ac:dyDescent="0.2">
      <c r="A404">
        <v>17531.897000000001</v>
      </c>
      <c r="B404">
        <v>-27.858000000000001</v>
      </c>
      <c r="C404">
        <v>-27.869</v>
      </c>
      <c r="D404">
        <v>2.9609999999999999</v>
      </c>
      <c r="E404">
        <v>64.869</v>
      </c>
      <c r="F404">
        <v>60</v>
      </c>
      <c r="G404">
        <v>69.769000000000005</v>
      </c>
      <c r="H404">
        <v>1.2716000000000001</v>
      </c>
    </row>
    <row r="405" spans="1:8" x14ac:dyDescent="0.2">
      <c r="A405">
        <v>17533.757000000001</v>
      </c>
      <c r="B405">
        <v>-27.913</v>
      </c>
      <c r="C405">
        <v>-27.923999999999999</v>
      </c>
      <c r="D405">
        <v>2.952</v>
      </c>
      <c r="E405">
        <v>65.024000000000001</v>
      </c>
      <c r="F405">
        <v>60</v>
      </c>
      <c r="G405">
        <v>69.727999999999994</v>
      </c>
      <c r="H405">
        <v>1.2749000000000001</v>
      </c>
    </row>
    <row r="406" spans="1:8" x14ac:dyDescent="0.2">
      <c r="A406">
        <v>17535.613000000001</v>
      </c>
      <c r="B406">
        <v>-27.966999999999999</v>
      </c>
      <c r="C406">
        <v>-27.978000000000002</v>
      </c>
      <c r="D406">
        <v>2.9220000000000002</v>
      </c>
      <c r="E406">
        <v>65.807000000000002</v>
      </c>
      <c r="F406">
        <v>60</v>
      </c>
      <c r="G406">
        <v>69.658000000000001</v>
      </c>
      <c r="H406">
        <v>1.2925000000000002</v>
      </c>
    </row>
    <row r="407" spans="1:8" x14ac:dyDescent="0.2">
      <c r="A407">
        <v>17537.471000000001</v>
      </c>
      <c r="B407">
        <v>-28.02</v>
      </c>
      <c r="C407">
        <v>-28.032</v>
      </c>
      <c r="D407">
        <v>2.895</v>
      </c>
      <c r="E407">
        <v>69.298000000000002</v>
      </c>
      <c r="F407">
        <v>60</v>
      </c>
      <c r="G407">
        <v>69.176000000000002</v>
      </c>
      <c r="H407">
        <v>1.3717000000000001</v>
      </c>
    </row>
    <row r="408" spans="1:8" x14ac:dyDescent="0.2">
      <c r="A408">
        <v>17539.330999999998</v>
      </c>
      <c r="B408">
        <v>-28.074000000000002</v>
      </c>
      <c r="C408">
        <v>-28.085999999999999</v>
      </c>
      <c r="D408">
        <v>2.9039999999999999</v>
      </c>
      <c r="E408">
        <v>72.284999999999997</v>
      </c>
      <c r="F408">
        <v>60</v>
      </c>
      <c r="G408">
        <v>68.983999999999995</v>
      </c>
      <c r="H408">
        <v>1.4399</v>
      </c>
    </row>
    <row r="409" spans="1:8" x14ac:dyDescent="0.2">
      <c r="A409">
        <v>17541.5</v>
      </c>
      <c r="B409">
        <v>-28.132000000000001</v>
      </c>
      <c r="C409">
        <v>-28.143999999999998</v>
      </c>
      <c r="D409">
        <v>2.6659999999999999</v>
      </c>
      <c r="E409">
        <v>75.463999999999999</v>
      </c>
      <c r="F409">
        <v>60</v>
      </c>
      <c r="G409">
        <v>69.149000000000001</v>
      </c>
      <c r="H409">
        <v>1.5136000000000001</v>
      </c>
    </row>
    <row r="410" spans="1:8" x14ac:dyDescent="0.2">
      <c r="A410">
        <v>17543.355</v>
      </c>
      <c r="B410">
        <v>-28.187999999999999</v>
      </c>
      <c r="C410">
        <v>-28.2</v>
      </c>
      <c r="D410">
        <v>3.0419999999999998</v>
      </c>
      <c r="E410">
        <v>77.167000000000002</v>
      </c>
      <c r="F410">
        <v>60</v>
      </c>
      <c r="G410">
        <v>68.962999999999994</v>
      </c>
      <c r="H410">
        <v>1.5543000000000002</v>
      </c>
    </row>
    <row r="411" spans="1:8" x14ac:dyDescent="0.2">
      <c r="A411">
        <v>17545.213</v>
      </c>
      <c r="B411">
        <v>-28.247</v>
      </c>
      <c r="C411">
        <v>-28.259</v>
      </c>
      <c r="D411">
        <v>3.1669999999999998</v>
      </c>
      <c r="E411">
        <v>77.358999999999995</v>
      </c>
      <c r="F411">
        <v>60</v>
      </c>
      <c r="G411">
        <v>68.924999999999997</v>
      </c>
      <c r="H411">
        <v>1.5587000000000002</v>
      </c>
    </row>
    <row r="412" spans="1:8" x14ac:dyDescent="0.2">
      <c r="A412">
        <v>17547.073</v>
      </c>
      <c r="B412">
        <v>-28.305</v>
      </c>
      <c r="C412">
        <v>-28.318000000000001</v>
      </c>
      <c r="D412">
        <v>3.1440000000000001</v>
      </c>
      <c r="E412">
        <v>79.69</v>
      </c>
      <c r="F412">
        <v>60</v>
      </c>
      <c r="G412">
        <v>68.637</v>
      </c>
      <c r="H412">
        <v>1.6137000000000001</v>
      </c>
    </row>
    <row r="413" spans="1:8" x14ac:dyDescent="0.2">
      <c r="A413">
        <v>17548.947</v>
      </c>
      <c r="B413">
        <v>-28.358000000000001</v>
      </c>
      <c r="C413">
        <v>-28.372</v>
      </c>
      <c r="D413">
        <v>2.8759999999999999</v>
      </c>
      <c r="E413">
        <v>80.863</v>
      </c>
      <c r="F413">
        <v>60</v>
      </c>
      <c r="G413">
        <v>68.620999999999995</v>
      </c>
      <c r="H413">
        <v>1.6423000000000003</v>
      </c>
    </row>
    <row r="414" spans="1:8" x14ac:dyDescent="0.2">
      <c r="A414">
        <v>17550.807000000001</v>
      </c>
      <c r="B414">
        <v>-28.41</v>
      </c>
      <c r="C414">
        <v>-28.422999999999998</v>
      </c>
      <c r="D414">
        <v>2.774</v>
      </c>
      <c r="E414">
        <v>86.034000000000006</v>
      </c>
      <c r="F414">
        <v>60</v>
      </c>
      <c r="G414">
        <v>68.046999999999997</v>
      </c>
      <c r="H414">
        <v>1.7688000000000001</v>
      </c>
    </row>
    <row r="415" spans="1:8" x14ac:dyDescent="0.2">
      <c r="A415">
        <v>17552.666000000001</v>
      </c>
      <c r="B415">
        <v>-28.465</v>
      </c>
      <c r="C415">
        <v>-28.478999999999999</v>
      </c>
      <c r="D415">
        <v>2.9969999999999999</v>
      </c>
      <c r="E415">
        <v>93.073999999999998</v>
      </c>
      <c r="F415">
        <v>60</v>
      </c>
      <c r="G415">
        <v>67.445999999999998</v>
      </c>
      <c r="H415">
        <v>1.9481000000000002</v>
      </c>
    </row>
    <row r="416" spans="1:8" x14ac:dyDescent="0.2">
      <c r="A416">
        <v>17554.510999999999</v>
      </c>
      <c r="B416">
        <v>-28.518999999999998</v>
      </c>
      <c r="C416">
        <v>-28.532</v>
      </c>
      <c r="D416">
        <v>2.9009999999999998</v>
      </c>
      <c r="E416">
        <v>98.063999999999993</v>
      </c>
      <c r="F416">
        <v>60</v>
      </c>
      <c r="G416">
        <v>67.262</v>
      </c>
      <c r="H416">
        <v>2.0790000000000002</v>
      </c>
    </row>
    <row r="417" spans="1:8" x14ac:dyDescent="0.2">
      <c r="A417">
        <v>17556.339</v>
      </c>
      <c r="B417">
        <v>-28.571999999999999</v>
      </c>
      <c r="C417">
        <v>-28.585999999999999</v>
      </c>
      <c r="D417">
        <v>2.93</v>
      </c>
      <c r="E417">
        <v>95.260999999999996</v>
      </c>
      <c r="F417">
        <v>60</v>
      </c>
      <c r="G417">
        <v>67.448999999999998</v>
      </c>
      <c r="H417">
        <v>2.0042000000000004</v>
      </c>
    </row>
    <row r="418" spans="1:8" x14ac:dyDescent="0.2">
      <c r="A418">
        <v>17558.210999999999</v>
      </c>
      <c r="B418">
        <v>-28.626000000000001</v>
      </c>
      <c r="C418">
        <v>-28.64</v>
      </c>
      <c r="D418">
        <v>2.8969999999999998</v>
      </c>
      <c r="E418">
        <v>95.350999999999999</v>
      </c>
      <c r="F418">
        <v>60</v>
      </c>
      <c r="G418">
        <v>67.647999999999996</v>
      </c>
      <c r="H418">
        <v>2.0064000000000002</v>
      </c>
    </row>
    <row r="419" spans="1:8" x14ac:dyDescent="0.2">
      <c r="A419">
        <v>17560.07</v>
      </c>
      <c r="B419">
        <v>-28.681000000000001</v>
      </c>
      <c r="C419">
        <v>-28.695</v>
      </c>
      <c r="D419">
        <v>2.9470000000000001</v>
      </c>
      <c r="E419">
        <v>93.194999999999993</v>
      </c>
      <c r="F419">
        <v>60</v>
      </c>
      <c r="G419">
        <v>67.706000000000003</v>
      </c>
      <c r="H419">
        <v>1.9503000000000001</v>
      </c>
    </row>
    <row r="420" spans="1:8" x14ac:dyDescent="0.2">
      <c r="A420">
        <v>17561.924999999999</v>
      </c>
      <c r="B420">
        <v>-28.734999999999999</v>
      </c>
      <c r="C420">
        <v>-28.75</v>
      </c>
      <c r="D420">
        <v>2.9750000000000001</v>
      </c>
      <c r="E420">
        <v>90.367000000000004</v>
      </c>
      <c r="F420">
        <v>60</v>
      </c>
      <c r="G420">
        <v>67.700999999999993</v>
      </c>
      <c r="H420">
        <v>1.8777000000000001</v>
      </c>
    </row>
    <row r="421" spans="1:8" x14ac:dyDescent="0.2">
      <c r="A421">
        <v>17563.800999999999</v>
      </c>
      <c r="B421">
        <v>-28.791</v>
      </c>
      <c r="C421">
        <v>-28.806000000000001</v>
      </c>
      <c r="D421">
        <v>2.9870000000000001</v>
      </c>
      <c r="E421">
        <v>92.367999999999995</v>
      </c>
      <c r="F421">
        <v>60</v>
      </c>
      <c r="G421">
        <v>67.588999999999999</v>
      </c>
      <c r="H421">
        <v>1.9294000000000002</v>
      </c>
    </row>
    <row r="422" spans="1:8" x14ac:dyDescent="0.2">
      <c r="A422">
        <v>17565.662</v>
      </c>
      <c r="B422">
        <v>-28.847000000000001</v>
      </c>
      <c r="C422">
        <v>-28.861999999999998</v>
      </c>
      <c r="D422">
        <v>3</v>
      </c>
      <c r="E422">
        <v>92.54</v>
      </c>
      <c r="F422">
        <v>60</v>
      </c>
      <c r="G422">
        <v>67.649000000000001</v>
      </c>
      <c r="H422">
        <v>1.9338000000000002</v>
      </c>
    </row>
    <row r="423" spans="1:8" x14ac:dyDescent="0.2">
      <c r="A423">
        <v>17567.522000000001</v>
      </c>
      <c r="B423">
        <v>-28.902999999999999</v>
      </c>
      <c r="C423">
        <v>-28.919</v>
      </c>
      <c r="D423">
        <v>3.0409999999999999</v>
      </c>
      <c r="E423">
        <v>96.052000000000007</v>
      </c>
      <c r="F423">
        <v>60</v>
      </c>
      <c r="G423">
        <v>67.108999999999995</v>
      </c>
      <c r="H423">
        <v>2.0251000000000001</v>
      </c>
    </row>
    <row r="424" spans="1:8" x14ac:dyDescent="0.2">
      <c r="A424">
        <v>17569.383999999998</v>
      </c>
      <c r="B424">
        <v>-28.96</v>
      </c>
      <c r="C424">
        <v>-28.975999999999999</v>
      </c>
      <c r="D424">
        <v>3.0579999999999998</v>
      </c>
      <c r="E424">
        <v>102.29900000000001</v>
      </c>
      <c r="F424">
        <v>60</v>
      </c>
      <c r="G424">
        <v>66.588999999999999</v>
      </c>
      <c r="H424">
        <v>2.1934</v>
      </c>
    </row>
    <row r="425" spans="1:8" x14ac:dyDescent="0.2">
      <c r="A425">
        <v>17571.241999999998</v>
      </c>
      <c r="B425">
        <v>-29.016999999999999</v>
      </c>
      <c r="C425">
        <v>-29.033000000000001</v>
      </c>
      <c r="D425">
        <v>3.077</v>
      </c>
      <c r="E425">
        <v>102.88800000000001</v>
      </c>
      <c r="F425">
        <v>60</v>
      </c>
      <c r="G425">
        <v>66.584000000000003</v>
      </c>
      <c r="H425">
        <v>2.2099000000000002</v>
      </c>
    </row>
    <row r="426" spans="1:8" x14ac:dyDescent="0.2">
      <c r="A426">
        <v>17573.102999999999</v>
      </c>
      <c r="B426">
        <v>-29.074000000000002</v>
      </c>
      <c r="C426">
        <v>-29.09</v>
      </c>
      <c r="D426">
        <v>3.089</v>
      </c>
      <c r="E426">
        <v>97.703000000000003</v>
      </c>
      <c r="F426">
        <v>60</v>
      </c>
      <c r="G426">
        <v>67.212999999999994</v>
      </c>
      <c r="H426">
        <v>2.0691000000000002</v>
      </c>
    </row>
    <row r="427" spans="1:8" x14ac:dyDescent="0.2">
      <c r="A427">
        <v>17574.96</v>
      </c>
      <c r="B427">
        <v>-29.132000000000001</v>
      </c>
      <c r="C427">
        <v>-29.148</v>
      </c>
      <c r="D427">
        <v>3.105</v>
      </c>
      <c r="E427">
        <v>91.885000000000005</v>
      </c>
      <c r="F427">
        <v>60</v>
      </c>
      <c r="G427">
        <v>67.75</v>
      </c>
      <c r="H427">
        <v>1.9173000000000002</v>
      </c>
    </row>
    <row r="428" spans="1:8" x14ac:dyDescent="0.2">
      <c r="A428">
        <v>17576.815999999999</v>
      </c>
      <c r="B428">
        <v>-29.187999999999999</v>
      </c>
      <c r="C428">
        <v>-29.204000000000001</v>
      </c>
      <c r="D428">
        <v>3.036</v>
      </c>
      <c r="E428">
        <v>85.968000000000004</v>
      </c>
      <c r="F428">
        <v>60</v>
      </c>
      <c r="G428">
        <v>68.138999999999996</v>
      </c>
      <c r="H428">
        <v>1.7677</v>
      </c>
    </row>
    <row r="429" spans="1:8" x14ac:dyDescent="0.2">
      <c r="A429">
        <v>17578.673999999999</v>
      </c>
      <c r="B429">
        <v>-29.244</v>
      </c>
      <c r="C429">
        <v>-29.260999999999999</v>
      </c>
      <c r="D429">
        <v>3.0649999999999999</v>
      </c>
      <c r="E429">
        <v>79.576999999999998</v>
      </c>
      <c r="F429">
        <v>60</v>
      </c>
      <c r="G429">
        <v>68.613</v>
      </c>
      <c r="H429">
        <v>1.6115000000000002</v>
      </c>
    </row>
    <row r="430" spans="1:8" x14ac:dyDescent="0.2">
      <c r="A430">
        <v>17580.530999999999</v>
      </c>
      <c r="B430">
        <v>-29.302</v>
      </c>
      <c r="C430">
        <v>-29.318999999999999</v>
      </c>
      <c r="D430">
        <v>3.1360000000000001</v>
      </c>
      <c r="E430">
        <v>78.180999999999997</v>
      </c>
      <c r="F430">
        <v>60</v>
      </c>
      <c r="G430">
        <v>68.581000000000003</v>
      </c>
      <c r="H430">
        <v>1.5785000000000002</v>
      </c>
    </row>
    <row r="431" spans="1:8" x14ac:dyDescent="0.2">
      <c r="A431">
        <v>17582.391</v>
      </c>
      <c r="B431">
        <v>-29.36</v>
      </c>
      <c r="C431">
        <v>-29.378</v>
      </c>
      <c r="D431">
        <v>3.1219999999999999</v>
      </c>
      <c r="E431">
        <v>78.076999999999998</v>
      </c>
      <c r="F431">
        <v>60</v>
      </c>
      <c r="G431">
        <v>68.545000000000002</v>
      </c>
      <c r="H431">
        <v>1.5752000000000002</v>
      </c>
    </row>
    <row r="432" spans="1:8" x14ac:dyDescent="0.2">
      <c r="A432">
        <v>17584.25</v>
      </c>
      <c r="B432">
        <v>-29.417999999999999</v>
      </c>
      <c r="C432">
        <v>-29.434999999999999</v>
      </c>
      <c r="D432">
        <v>3.0920000000000001</v>
      </c>
      <c r="E432">
        <v>78.262</v>
      </c>
      <c r="F432">
        <v>60</v>
      </c>
      <c r="G432">
        <v>68.527000000000001</v>
      </c>
      <c r="H432">
        <v>1.5796000000000001</v>
      </c>
    </row>
    <row r="433" spans="1:8" x14ac:dyDescent="0.2">
      <c r="A433">
        <v>17586.105</v>
      </c>
      <c r="B433">
        <v>-29.477</v>
      </c>
      <c r="C433">
        <v>-29.495000000000001</v>
      </c>
      <c r="D433">
        <v>3.2360000000000002</v>
      </c>
      <c r="E433">
        <v>78.521000000000001</v>
      </c>
      <c r="F433">
        <v>60</v>
      </c>
      <c r="G433">
        <v>68.581999999999994</v>
      </c>
      <c r="H433">
        <v>1.5862000000000001</v>
      </c>
    </row>
    <row r="434" spans="1:8" x14ac:dyDescent="0.2">
      <c r="A434">
        <v>17587.654999999999</v>
      </c>
      <c r="B434">
        <v>-29.529</v>
      </c>
      <c r="C434">
        <v>-29.547000000000001</v>
      </c>
      <c r="D434">
        <v>3.3380000000000001</v>
      </c>
      <c r="E434">
        <v>77.388999999999996</v>
      </c>
      <c r="F434">
        <v>60</v>
      </c>
      <c r="G434">
        <v>68.695999999999998</v>
      </c>
      <c r="H434">
        <v>1.5598000000000001</v>
      </c>
    </row>
    <row r="435" spans="1:8" x14ac:dyDescent="0.2">
      <c r="A435">
        <v>17589.203000000001</v>
      </c>
      <c r="B435">
        <v>-29.58</v>
      </c>
      <c r="C435">
        <v>-29.597999999999999</v>
      </c>
      <c r="D435">
        <v>3.3250000000000002</v>
      </c>
      <c r="E435">
        <v>76.137</v>
      </c>
      <c r="F435">
        <v>60</v>
      </c>
      <c r="G435">
        <v>68.813000000000002</v>
      </c>
      <c r="H435">
        <v>1.5301000000000002</v>
      </c>
    </row>
    <row r="436" spans="1:8" x14ac:dyDescent="0.2">
      <c r="A436">
        <v>17590.753000000001</v>
      </c>
      <c r="B436">
        <v>-29.632000000000001</v>
      </c>
      <c r="C436">
        <v>-29.65</v>
      </c>
      <c r="D436">
        <v>3.3530000000000002</v>
      </c>
      <c r="E436">
        <v>75.784999999999997</v>
      </c>
      <c r="F436">
        <v>60</v>
      </c>
      <c r="G436">
        <v>68.599000000000004</v>
      </c>
      <c r="H436">
        <v>1.5213000000000001</v>
      </c>
    </row>
    <row r="437" spans="1:8" x14ac:dyDescent="0.2">
      <c r="A437">
        <v>17592.306</v>
      </c>
      <c r="B437">
        <v>-29.684000000000001</v>
      </c>
      <c r="C437">
        <v>-29.702000000000002</v>
      </c>
      <c r="D437">
        <v>3.363</v>
      </c>
      <c r="E437">
        <v>75.575000000000003</v>
      </c>
      <c r="F437">
        <v>60</v>
      </c>
      <c r="G437">
        <v>68.807000000000002</v>
      </c>
      <c r="H437">
        <v>1.5169000000000001</v>
      </c>
    </row>
    <row r="438" spans="1:8" x14ac:dyDescent="0.2">
      <c r="A438">
        <v>17593.858</v>
      </c>
      <c r="B438">
        <v>-29.736000000000001</v>
      </c>
      <c r="C438">
        <v>-29.754999999999999</v>
      </c>
      <c r="D438">
        <v>3.4039999999999999</v>
      </c>
      <c r="E438">
        <v>75.090999999999994</v>
      </c>
      <c r="F438">
        <v>60</v>
      </c>
      <c r="G438">
        <v>69.298000000000002</v>
      </c>
      <c r="H438">
        <v>1.5048000000000001</v>
      </c>
    </row>
    <row r="439" spans="1:8" x14ac:dyDescent="0.2">
      <c r="A439">
        <v>17595.41</v>
      </c>
      <c r="B439">
        <v>-29.786999999999999</v>
      </c>
      <c r="C439">
        <v>-29.806000000000001</v>
      </c>
      <c r="D439">
        <v>3.2389999999999999</v>
      </c>
      <c r="E439">
        <v>74.674999999999997</v>
      </c>
      <c r="F439">
        <v>60</v>
      </c>
      <c r="G439">
        <v>69.073999999999998</v>
      </c>
      <c r="H439">
        <v>1.4949000000000001</v>
      </c>
    </row>
    <row r="440" spans="1:8" x14ac:dyDescent="0.2">
      <c r="A440">
        <v>17597.263999999999</v>
      </c>
      <c r="B440">
        <v>-29.844000000000001</v>
      </c>
      <c r="C440">
        <v>-29.863</v>
      </c>
      <c r="D440">
        <v>3.1160000000000001</v>
      </c>
      <c r="E440">
        <v>74.792000000000002</v>
      </c>
      <c r="F440">
        <v>60</v>
      </c>
      <c r="G440">
        <v>68.546000000000006</v>
      </c>
      <c r="H440">
        <v>1.4982000000000002</v>
      </c>
    </row>
    <row r="441" spans="1:8" x14ac:dyDescent="0.2">
      <c r="A441">
        <v>17599.116999999998</v>
      </c>
      <c r="B441">
        <v>-29.901</v>
      </c>
      <c r="C441">
        <v>-29.92</v>
      </c>
      <c r="D441">
        <v>3.0790000000000002</v>
      </c>
      <c r="E441">
        <v>76.423000000000002</v>
      </c>
      <c r="F441">
        <v>60</v>
      </c>
      <c r="G441">
        <v>68.882000000000005</v>
      </c>
      <c r="H441">
        <v>1.5367000000000002</v>
      </c>
    </row>
    <row r="442" spans="1:8" x14ac:dyDescent="0.2">
      <c r="A442">
        <v>17600.97</v>
      </c>
      <c r="B442">
        <v>-29.96</v>
      </c>
      <c r="C442">
        <v>-29.98</v>
      </c>
      <c r="D442">
        <v>3.226</v>
      </c>
      <c r="E442">
        <v>78.287000000000006</v>
      </c>
      <c r="F442">
        <v>60</v>
      </c>
      <c r="G442">
        <v>68.424999999999997</v>
      </c>
      <c r="H442">
        <v>1.5807000000000002</v>
      </c>
    </row>
    <row r="443" spans="1:8" x14ac:dyDescent="0.2">
      <c r="A443">
        <v>17602.828000000001</v>
      </c>
      <c r="B443">
        <v>-30.02</v>
      </c>
      <c r="C443">
        <v>-30.04</v>
      </c>
      <c r="D443">
        <v>3.2280000000000002</v>
      </c>
      <c r="E443">
        <v>79.247</v>
      </c>
      <c r="F443">
        <v>60</v>
      </c>
      <c r="G443">
        <v>68.486999999999995</v>
      </c>
      <c r="H443">
        <v>1.6038000000000001</v>
      </c>
    </row>
    <row r="444" spans="1:8" x14ac:dyDescent="0.2">
      <c r="A444">
        <v>17604.379000000001</v>
      </c>
      <c r="B444">
        <v>-30.073</v>
      </c>
      <c r="C444">
        <v>-30.093</v>
      </c>
      <c r="D444">
        <v>3.41</v>
      </c>
      <c r="E444">
        <v>80.441000000000003</v>
      </c>
      <c r="F444">
        <v>60</v>
      </c>
      <c r="G444">
        <v>68.435000000000002</v>
      </c>
      <c r="H444">
        <v>1.6324000000000001</v>
      </c>
    </row>
    <row r="445" spans="1:8" x14ac:dyDescent="0.2">
      <c r="A445">
        <v>17606.238000000001</v>
      </c>
      <c r="B445">
        <v>-30.128</v>
      </c>
      <c r="C445">
        <v>-30.149000000000001</v>
      </c>
      <c r="D445">
        <v>2.9940000000000002</v>
      </c>
      <c r="E445">
        <v>81.396000000000001</v>
      </c>
      <c r="F445">
        <v>60</v>
      </c>
      <c r="G445">
        <v>68.328000000000003</v>
      </c>
      <c r="H445">
        <v>1.6555</v>
      </c>
    </row>
    <row r="446" spans="1:8" x14ac:dyDescent="0.2">
      <c r="A446">
        <v>17608.097000000002</v>
      </c>
      <c r="B446">
        <v>-30.178999999999998</v>
      </c>
      <c r="C446">
        <v>-30.2</v>
      </c>
      <c r="D446">
        <v>2.762</v>
      </c>
      <c r="E446">
        <v>82.281000000000006</v>
      </c>
      <c r="F446">
        <v>60</v>
      </c>
      <c r="G446">
        <v>68.299000000000007</v>
      </c>
      <c r="H446">
        <v>1.6764000000000001</v>
      </c>
    </row>
    <row r="447" spans="1:8" x14ac:dyDescent="0.2">
      <c r="A447">
        <v>17690.103999999999</v>
      </c>
      <c r="B447">
        <v>-30.259</v>
      </c>
      <c r="C447">
        <v>-30.253</v>
      </c>
      <c r="D447">
        <v>0</v>
      </c>
      <c r="E447">
        <v>93.417000000000002</v>
      </c>
      <c r="F447">
        <v>60</v>
      </c>
      <c r="G447">
        <v>67.072999999999993</v>
      </c>
      <c r="H447">
        <v>1.9569000000000001</v>
      </c>
    </row>
    <row r="448" spans="1:8" x14ac:dyDescent="0.2">
      <c r="A448">
        <v>17691.652999999998</v>
      </c>
      <c r="B448">
        <v>-30.309000000000001</v>
      </c>
      <c r="C448">
        <v>-30.297999999999998</v>
      </c>
      <c r="D448">
        <v>2.923</v>
      </c>
      <c r="E448">
        <v>94.846000000000004</v>
      </c>
      <c r="F448">
        <v>60</v>
      </c>
      <c r="G448">
        <v>67.078999999999994</v>
      </c>
      <c r="H448">
        <v>1.9932000000000003</v>
      </c>
    </row>
    <row r="449" spans="1:8" x14ac:dyDescent="0.2">
      <c r="A449">
        <v>17693.204000000002</v>
      </c>
      <c r="B449">
        <v>-30.361999999999998</v>
      </c>
      <c r="C449">
        <v>-30.346</v>
      </c>
      <c r="D449">
        <v>3.0579999999999998</v>
      </c>
      <c r="E449">
        <v>96.35</v>
      </c>
      <c r="F449">
        <v>60</v>
      </c>
      <c r="G449">
        <v>66.956000000000003</v>
      </c>
      <c r="H449">
        <v>2.0328000000000004</v>
      </c>
    </row>
    <row r="450" spans="1:8" x14ac:dyDescent="0.2">
      <c r="A450">
        <v>17694.75</v>
      </c>
      <c r="B450">
        <v>-30.414999999999999</v>
      </c>
      <c r="C450">
        <v>-30.393000000000001</v>
      </c>
      <c r="D450">
        <v>3.0920000000000001</v>
      </c>
      <c r="E450">
        <v>97.516999999999996</v>
      </c>
      <c r="F450">
        <v>60</v>
      </c>
      <c r="G450">
        <v>66.835999999999999</v>
      </c>
      <c r="H450">
        <v>2.0636000000000001</v>
      </c>
    </row>
    <row r="451" spans="1:8" x14ac:dyDescent="0.2">
      <c r="A451">
        <v>17696.302</v>
      </c>
      <c r="B451">
        <v>-30.468</v>
      </c>
      <c r="C451">
        <v>-30.440999999999999</v>
      </c>
      <c r="D451">
        <v>3.036</v>
      </c>
      <c r="E451">
        <v>98.617000000000004</v>
      </c>
      <c r="F451">
        <v>60</v>
      </c>
      <c r="G451">
        <v>66.698999999999998</v>
      </c>
      <c r="H451">
        <v>2.0933000000000002</v>
      </c>
    </row>
    <row r="452" spans="1:8" x14ac:dyDescent="0.2">
      <c r="A452">
        <v>17697.850999999999</v>
      </c>
      <c r="B452">
        <v>-30.52</v>
      </c>
      <c r="C452">
        <v>-30.486999999999998</v>
      </c>
      <c r="D452">
        <v>3.0310000000000001</v>
      </c>
      <c r="E452">
        <v>99.703999999999994</v>
      </c>
      <c r="F452">
        <v>60</v>
      </c>
      <c r="G452">
        <v>66.635999999999996</v>
      </c>
      <c r="H452">
        <v>2.1230000000000002</v>
      </c>
    </row>
    <row r="453" spans="1:8" x14ac:dyDescent="0.2">
      <c r="A453">
        <v>17699.402999999998</v>
      </c>
      <c r="B453">
        <v>-30.571000000000002</v>
      </c>
      <c r="C453">
        <v>-30.533000000000001</v>
      </c>
      <c r="D453">
        <v>2.964</v>
      </c>
      <c r="E453">
        <v>100.595</v>
      </c>
      <c r="F453">
        <v>60</v>
      </c>
      <c r="G453">
        <v>66.61</v>
      </c>
      <c r="H453">
        <v>2.1472000000000002</v>
      </c>
    </row>
    <row r="454" spans="1:8" x14ac:dyDescent="0.2">
      <c r="A454">
        <v>17700.957999999999</v>
      </c>
      <c r="B454">
        <v>-30.622</v>
      </c>
      <c r="C454">
        <v>-30.579000000000001</v>
      </c>
      <c r="D454">
        <v>2.9540000000000002</v>
      </c>
      <c r="E454">
        <v>100.55500000000001</v>
      </c>
      <c r="F454">
        <v>60</v>
      </c>
      <c r="G454">
        <v>66.436000000000007</v>
      </c>
      <c r="H454">
        <v>2.1461000000000001</v>
      </c>
    </row>
    <row r="455" spans="1:8" x14ac:dyDescent="0.2">
      <c r="A455">
        <v>17702.508999999998</v>
      </c>
      <c r="B455">
        <v>-30.673999999999999</v>
      </c>
      <c r="C455">
        <v>-30.626000000000001</v>
      </c>
      <c r="D455">
        <v>2.9740000000000002</v>
      </c>
      <c r="E455">
        <v>103.005</v>
      </c>
      <c r="F455">
        <v>60</v>
      </c>
      <c r="G455">
        <v>66.256</v>
      </c>
      <c r="H455">
        <v>2.2121000000000004</v>
      </c>
    </row>
    <row r="456" spans="1:8" x14ac:dyDescent="0.2">
      <c r="A456">
        <v>17704.054</v>
      </c>
      <c r="B456">
        <v>-30.725000000000001</v>
      </c>
      <c r="C456">
        <v>-30.672000000000001</v>
      </c>
      <c r="D456">
        <v>2.984</v>
      </c>
      <c r="E456">
        <v>104.587</v>
      </c>
      <c r="F456">
        <v>60</v>
      </c>
      <c r="G456">
        <v>66.165999999999997</v>
      </c>
      <c r="H456">
        <v>2.2561000000000004</v>
      </c>
    </row>
    <row r="457" spans="1:8" x14ac:dyDescent="0.2">
      <c r="A457">
        <v>17705.605</v>
      </c>
      <c r="B457">
        <v>-30.776</v>
      </c>
      <c r="C457">
        <v>-30.716999999999999</v>
      </c>
      <c r="D457">
        <v>2.9409999999999998</v>
      </c>
      <c r="E457">
        <v>105.011</v>
      </c>
      <c r="F457">
        <v>60</v>
      </c>
      <c r="G457">
        <v>66.096000000000004</v>
      </c>
      <c r="H457">
        <v>2.2682000000000002</v>
      </c>
    </row>
    <row r="458" spans="1:8" x14ac:dyDescent="0.2">
      <c r="A458">
        <v>17707.155999999999</v>
      </c>
      <c r="B458">
        <v>-30.827999999999999</v>
      </c>
      <c r="C458">
        <v>-30.763999999999999</v>
      </c>
      <c r="D458">
        <v>2.9870000000000001</v>
      </c>
      <c r="E458">
        <v>106.411</v>
      </c>
      <c r="F458">
        <v>60</v>
      </c>
      <c r="G458">
        <v>65.882000000000005</v>
      </c>
      <c r="H458">
        <v>2.3077999999999999</v>
      </c>
    </row>
    <row r="459" spans="1:8" x14ac:dyDescent="0.2">
      <c r="A459">
        <v>17708.705000000002</v>
      </c>
      <c r="B459">
        <v>-30.882000000000001</v>
      </c>
      <c r="C459">
        <v>-30.812000000000001</v>
      </c>
      <c r="D459">
        <v>3.1379999999999999</v>
      </c>
      <c r="E459">
        <v>108.44799999999999</v>
      </c>
      <c r="F459">
        <v>60</v>
      </c>
      <c r="G459">
        <v>65.671000000000006</v>
      </c>
      <c r="H459">
        <v>2.3650000000000002</v>
      </c>
    </row>
    <row r="460" spans="1:8" x14ac:dyDescent="0.2">
      <c r="A460">
        <v>17710.257000000001</v>
      </c>
      <c r="B460">
        <v>-30.937999999999999</v>
      </c>
      <c r="C460">
        <v>-30.863</v>
      </c>
      <c r="D460">
        <v>3.2549999999999999</v>
      </c>
      <c r="E460">
        <v>110.181</v>
      </c>
      <c r="F460">
        <v>60</v>
      </c>
      <c r="G460">
        <v>65.563000000000002</v>
      </c>
      <c r="H460">
        <v>2.4144999999999999</v>
      </c>
    </row>
    <row r="461" spans="1:8" x14ac:dyDescent="0.2">
      <c r="A461">
        <v>17711.809000000001</v>
      </c>
      <c r="B461">
        <v>-30.994</v>
      </c>
      <c r="C461">
        <v>-30.913</v>
      </c>
      <c r="D461">
        <v>3.258</v>
      </c>
      <c r="E461">
        <v>111.33799999999999</v>
      </c>
      <c r="F461">
        <v>60</v>
      </c>
      <c r="G461">
        <v>65.411000000000001</v>
      </c>
      <c r="H461">
        <v>2.4486000000000003</v>
      </c>
    </row>
    <row r="462" spans="1:8" x14ac:dyDescent="0.2">
      <c r="A462">
        <v>17713.356</v>
      </c>
      <c r="B462">
        <v>-31.05</v>
      </c>
      <c r="C462">
        <v>-30.963999999999999</v>
      </c>
      <c r="D462">
        <v>3.2530000000000001</v>
      </c>
      <c r="E462">
        <v>113.273</v>
      </c>
      <c r="F462">
        <v>60</v>
      </c>
      <c r="G462">
        <v>65.218000000000004</v>
      </c>
      <c r="H462">
        <v>2.5047000000000001</v>
      </c>
    </row>
    <row r="463" spans="1:8" x14ac:dyDescent="0.2">
      <c r="A463">
        <v>17714.905999999999</v>
      </c>
      <c r="B463">
        <v>-31.105</v>
      </c>
      <c r="C463">
        <v>-31.013000000000002</v>
      </c>
      <c r="D463">
        <v>3.17</v>
      </c>
      <c r="E463">
        <v>116.146</v>
      </c>
      <c r="F463">
        <v>60</v>
      </c>
      <c r="G463">
        <v>64.972999999999999</v>
      </c>
      <c r="H463">
        <v>2.5905</v>
      </c>
    </row>
    <row r="464" spans="1:8" x14ac:dyDescent="0.2">
      <c r="A464">
        <v>17716.457999999999</v>
      </c>
      <c r="B464">
        <v>-31.16</v>
      </c>
      <c r="C464">
        <v>-31.062000000000001</v>
      </c>
      <c r="D464">
        <v>3.1920000000000002</v>
      </c>
      <c r="E464">
        <v>119.20399999999999</v>
      </c>
      <c r="F464">
        <v>60</v>
      </c>
      <c r="G464">
        <v>64.66</v>
      </c>
      <c r="H464">
        <v>2.6829000000000001</v>
      </c>
    </row>
    <row r="465" spans="1:8" x14ac:dyDescent="0.2">
      <c r="A465">
        <v>17718.012999999999</v>
      </c>
      <c r="B465">
        <v>-31.216000000000001</v>
      </c>
      <c r="C465">
        <v>-31.111999999999998</v>
      </c>
      <c r="D465">
        <v>3.206</v>
      </c>
      <c r="E465">
        <v>121.88500000000001</v>
      </c>
      <c r="F465">
        <v>60</v>
      </c>
      <c r="G465">
        <v>64.412000000000006</v>
      </c>
      <c r="H465">
        <v>2.7665000000000002</v>
      </c>
    </row>
    <row r="466" spans="1:8" x14ac:dyDescent="0.2">
      <c r="A466">
        <v>17719.560000000001</v>
      </c>
      <c r="B466">
        <v>-31.271999999999998</v>
      </c>
      <c r="C466">
        <v>-31.161999999999999</v>
      </c>
      <c r="D466">
        <v>3.254</v>
      </c>
      <c r="E466">
        <v>123.03400000000001</v>
      </c>
      <c r="F466">
        <v>60</v>
      </c>
      <c r="G466">
        <v>64.2</v>
      </c>
      <c r="H466">
        <v>2.8028000000000004</v>
      </c>
    </row>
    <row r="467" spans="1:8" x14ac:dyDescent="0.2">
      <c r="A467">
        <v>17721.108</v>
      </c>
      <c r="B467">
        <v>-31.327999999999999</v>
      </c>
      <c r="C467">
        <v>-31.213000000000001</v>
      </c>
      <c r="D467">
        <v>3.294</v>
      </c>
      <c r="E467">
        <v>125.3</v>
      </c>
      <c r="F467">
        <v>60</v>
      </c>
      <c r="G467">
        <v>64.043999999999997</v>
      </c>
      <c r="H467">
        <v>2.8743000000000003</v>
      </c>
    </row>
    <row r="468" spans="1:8" x14ac:dyDescent="0.2">
      <c r="A468">
        <v>17722.662</v>
      </c>
      <c r="B468">
        <v>-31.385999999999999</v>
      </c>
      <c r="C468">
        <v>-31.265000000000001</v>
      </c>
      <c r="D468">
        <v>3.3109999999999999</v>
      </c>
      <c r="E468">
        <v>127.617</v>
      </c>
      <c r="F468">
        <v>60</v>
      </c>
      <c r="G468">
        <v>63.881999999999998</v>
      </c>
      <c r="H468">
        <v>2.9502000000000002</v>
      </c>
    </row>
    <row r="469" spans="1:8" x14ac:dyDescent="0.2">
      <c r="A469">
        <v>17724.212</v>
      </c>
      <c r="B469">
        <v>-31.443000000000001</v>
      </c>
      <c r="C469">
        <v>-31.317</v>
      </c>
      <c r="D469">
        <v>3.331</v>
      </c>
      <c r="E469">
        <v>126.54600000000001</v>
      </c>
      <c r="F469">
        <v>60</v>
      </c>
      <c r="G469">
        <v>63.981000000000002</v>
      </c>
      <c r="H469">
        <v>2.915</v>
      </c>
    </row>
    <row r="470" spans="1:8" x14ac:dyDescent="0.2">
      <c r="A470">
        <v>17725.760999999999</v>
      </c>
      <c r="B470">
        <v>-31.501000000000001</v>
      </c>
      <c r="C470">
        <v>-31.369</v>
      </c>
      <c r="D470">
        <v>3.37</v>
      </c>
      <c r="E470">
        <v>124.84</v>
      </c>
      <c r="F470">
        <v>60</v>
      </c>
      <c r="G470">
        <v>64.17</v>
      </c>
      <c r="H470">
        <v>2.8600000000000003</v>
      </c>
    </row>
    <row r="471" spans="1:8" x14ac:dyDescent="0.2">
      <c r="A471">
        <v>17727.310000000001</v>
      </c>
      <c r="B471">
        <v>-31.56</v>
      </c>
      <c r="C471">
        <v>-31.420999999999999</v>
      </c>
      <c r="D471">
        <v>3.3740000000000001</v>
      </c>
      <c r="E471">
        <v>125.373</v>
      </c>
      <c r="F471">
        <v>60</v>
      </c>
      <c r="G471">
        <v>63.945</v>
      </c>
      <c r="H471">
        <v>2.8776000000000002</v>
      </c>
    </row>
    <row r="472" spans="1:8" x14ac:dyDescent="0.2">
      <c r="A472">
        <v>17728.853999999999</v>
      </c>
      <c r="B472">
        <v>-31.617999999999999</v>
      </c>
      <c r="C472">
        <v>-31.472999999999999</v>
      </c>
      <c r="D472">
        <v>3.375</v>
      </c>
      <c r="E472">
        <v>130.22300000000001</v>
      </c>
      <c r="F472">
        <v>60</v>
      </c>
      <c r="G472">
        <v>63.36</v>
      </c>
      <c r="H472">
        <v>3.036</v>
      </c>
    </row>
    <row r="473" spans="1:8" x14ac:dyDescent="0.2">
      <c r="A473">
        <v>17730.404999999999</v>
      </c>
      <c r="B473">
        <v>-31.675000000000001</v>
      </c>
      <c r="C473">
        <v>-31.524999999999999</v>
      </c>
      <c r="D473">
        <v>3.3410000000000002</v>
      </c>
      <c r="E473">
        <v>135.77000000000001</v>
      </c>
      <c r="F473">
        <v>60</v>
      </c>
      <c r="G473">
        <v>62.786000000000001</v>
      </c>
      <c r="H473">
        <v>3.2252000000000001</v>
      </c>
    </row>
    <row r="474" spans="1:8" x14ac:dyDescent="0.2">
      <c r="A474">
        <v>17731.956999999999</v>
      </c>
      <c r="B474">
        <v>-31.731000000000002</v>
      </c>
      <c r="C474">
        <v>-31.574999999999999</v>
      </c>
      <c r="D474">
        <v>3.23</v>
      </c>
      <c r="E474">
        <v>137.255</v>
      </c>
      <c r="F474">
        <v>60</v>
      </c>
      <c r="G474">
        <v>62.756</v>
      </c>
      <c r="H474">
        <v>3.2769000000000004</v>
      </c>
    </row>
    <row r="475" spans="1:8" x14ac:dyDescent="0.2">
      <c r="A475">
        <v>17733.507000000001</v>
      </c>
      <c r="B475">
        <v>-31.786000000000001</v>
      </c>
      <c r="C475">
        <v>-31.623999999999999</v>
      </c>
      <c r="D475">
        <v>3.165</v>
      </c>
      <c r="E475">
        <v>141.02099999999999</v>
      </c>
      <c r="F475">
        <v>60</v>
      </c>
      <c r="G475">
        <v>62.223999999999997</v>
      </c>
      <c r="H475">
        <v>3.4122000000000003</v>
      </c>
    </row>
    <row r="476" spans="1:8" x14ac:dyDescent="0.2">
      <c r="A476">
        <v>17735.057000000001</v>
      </c>
      <c r="B476">
        <v>-31.84</v>
      </c>
      <c r="C476">
        <v>-31.672999999999998</v>
      </c>
      <c r="D476">
        <v>3.1320000000000001</v>
      </c>
      <c r="E476">
        <v>141.41300000000001</v>
      </c>
      <c r="F476">
        <v>60</v>
      </c>
      <c r="G476">
        <v>62.46</v>
      </c>
      <c r="H476">
        <v>3.4265000000000003</v>
      </c>
    </row>
    <row r="477" spans="1:8" x14ac:dyDescent="0.2">
      <c r="A477">
        <v>17736.608</v>
      </c>
      <c r="B477">
        <v>-31.893000000000001</v>
      </c>
      <c r="C477">
        <v>-31.721</v>
      </c>
      <c r="D477">
        <v>3.0979999999999999</v>
      </c>
      <c r="E477">
        <v>139.672</v>
      </c>
      <c r="F477">
        <v>60</v>
      </c>
      <c r="G477">
        <v>62.5</v>
      </c>
      <c r="H477">
        <v>3.3637999999999999</v>
      </c>
    </row>
    <row r="478" spans="1:8" x14ac:dyDescent="0.2">
      <c r="A478">
        <v>17738.159</v>
      </c>
      <c r="B478">
        <v>-31.946000000000002</v>
      </c>
      <c r="C478">
        <v>-31.768000000000001</v>
      </c>
      <c r="D478">
        <v>3.0419999999999998</v>
      </c>
      <c r="E478">
        <v>137.25800000000001</v>
      </c>
      <c r="F478">
        <v>60</v>
      </c>
      <c r="G478">
        <v>62.753</v>
      </c>
      <c r="H478">
        <v>3.2769000000000004</v>
      </c>
    </row>
    <row r="479" spans="1:8" x14ac:dyDescent="0.2">
      <c r="A479">
        <v>17739.712</v>
      </c>
      <c r="B479">
        <v>-31.998000000000001</v>
      </c>
      <c r="C479">
        <v>-31.815000000000001</v>
      </c>
      <c r="D479">
        <v>3.0369999999999999</v>
      </c>
      <c r="E479">
        <v>135.167</v>
      </c>
      <c r="F479">
        <v>60</v>
      </c>
      <c r="G479">
        <v>62.898000000000003</v>
      </c>
      <c r="H479">
        <v>3.2042999999999999</v>
      </c>
    </row>
    <row r="480" spans="1:8" x14ac:dyDescent="0.2">
      <c r="A480">
        <v>17741.254000000001</v>
      </c>
      <c r="B480">
        <v>-32.049999999999997</v>
      </c>
      <c r="C480">
        <v>-31.861999999999998</v>
      </c>
      <c r="D480">
        <v>3.012</v>
      </c>
      <c r="E480">
        <v>136.499</v>
      </c>
      <c r="F480">
        <v>60</v>
      </c>
      <c r="G480">
        <v>62.649000000000001</v>
      </c>
      <c r="H480">
        <v>3.2505000000000002</v>
      </c>
    </row>
    <row r="481" spans="1:8" x14ac:dyDescent="0.2">
      <c r="A481">
        <v>17742.805</v>
      </c>
      <c r="B481">
        <v>-32.100999999999999</v>
      </c>
      <c r="C481">
        <v>-31.908000000000001</v>
      </c>
      <c r="D481">
        <v>2.9769999999999999</v>
      </c>
      <c r="E481">
        <v>138.63</v>
      </c>
      <c r="F481">
        <v>60</v>
      </c>
      <c r="G481">
        <v>62.433</v>
      </c>
      <c r="H481">
        <v>3.3264000000000005</v>
      </c>
    </row>
    <row r="482" spans="1:8" x14ac:dyDescent="0.2">
      <c r="A482">
        <v>17744.356</v>
      </c>
      <c r="B482">
        <v>-32.152000000000001</v>
      </c>
      <c r="C482">
        <v>-31.952999999999999</v>
      </c>
      <c r="D482">
        <v>2.9140000000000001</v>
      </c>
      <c r="E482">
        <v>138.87100000000001</v>
      </c>
      <c r="F482">
        <v>60</v>
      </c>
      <c r="G482">
        <v>62.497</v>
      </c>
      <c r="H482">
        <v>3.3341000000000003</v>
      </c>
    </row>
    <row r="483" spans="1:8" x14ac:dyDescent="0.2">
      <c r="A483">
        <v>17745.906999999999</v>
      </c>
      <c r="B483">
        <v>-32.201999999999998</v>
      </c>
      <c r="C483">
        <v>-31.998000000000001</v>
      </c>
      <c r="D483">
        <v>2.92</v>
      </c>
      <c r="E483">
        <v>137.80199999999999</v>
      </c>
      <c r="F483">
        <v>60</v>
      </c>
      <c r="G483">
        <v>62.524000000000001</v>
      </c>
      <c r="H483">
        <v>3.2967</v>
      </c>
    </row>
    <row r="484" spans="1:8" x14ac:dyDescent="0.2">
      <c r="A484">
        <v>17747.457999999999</v>
      </c>
      <c r="B484">
        <v>-32.252000000000002</v>
      </c>
      <c r="C484">
        <v>-32.042999999999999</v>
      </c>
      <c r="D484">
        <v>2.8980000000000001</v>
      </c>
      <c r="E484">
        <v>136.803</v>
      </c>
      <c r="F484">
        <v>60</v>
      </c>
      <c r="G484">
        <v>62.612000000000002</v>
      </c>
      <c r="H484">
        <v>3.2615000000000003</v>
      </c>
    </row>
    <row r="485" spans="1:8" x14ac:dyDescent="0.2">
      <c r="A485">
        <v>17749.304</v>
      </c>
      <c r="B485">
        <v>-32.311</v>
      </c>
      <c r="C485">
        <v>-32.095999999999997</v>
      </c>
      <c r="D485">
        <v>2.8730000000000002</v>
      </c>
      <c r="E485">
        <v>136.32400000000001</v>
      </c>
      <c r="F485">
        <v>60</v>
      </c>
      <c r="G485">
        <v>62.633000000000003</v>
      </c>
      <c r="H485">
        <v>3.2450000000000006</v>
      </c>
    </row>
    <row r="486" spans="1:8" x14ac:dyDescent="0.2">
      <c r="A486">
        <v>17751.132000000001</v>
      </c>
      <c r="B486">
        <v>-32.369999999999997</v>
      </c>
      <c r="C486">
        <v>-32.149000000000001</v>
      </c>
      <c r="D486">
        <v>2.8679999999999999</v>
      </c>
      <c r="E486">
        <v>135.78299999999999</v>
      </c>
      <c r="F486">
        <v>60</v>
      </c>
      <c r="G486">
        <v>62.606999999999999</v>
      </c>
      <c r="H486">
        <v>3.2252000000000001</v>
      </c>
    </row>
    <row r="487" spans="1:8" x14ac:dyDescent="0.2">
      <c r="A487">
        <v>17752.989000000001</v>
      </c>
      <c r="B487">
        <v>-32.429000000000002</v>
      </c>
      <c r="C487">
        <v>-32.201999999999998</v>
      </c>
      <c r="D487">
        <v>2.8690000000000002</v>
      </c>
      <c r="E487">
        <v>135.30699999999999</v>
      </c>
      <c r="F487">
        <v>60</v>
      </c>
      <c r="G487">
        <v>62.665999999999997</v>
      </c>
      <c r="H487">
        <v>3.2086999999999999</v>
      </c>
    </row>
    <row r="488" spans="1:8" x14ac:dyDescent="0.2">
      <c r="A488">
        <v>17754.853999999999</v>
      </c>
      <c r="B488">
        <v>-32.488</v>
      </c>
      <c r="C488">
        <v>-32.255000000000003</v>
      </c>
      <c r="D488">
        <v>2.8439999999999999</v>
      </c>
      <c r="E488">
        <v>134.88</v>
      </c>
      <c r="F488">
        <v>60</v>
      </c>
      <c r="G488">
        <v>62.658000000000001</v>
      </c>
      <c r="H488">
        <v>3.1944000000000004</v>
      </c>
    </row>
    <row r="489" spans="1:8" x14ac:dyDescent="0.2">
      <c r="A489">
        <v>17757.025000000001</v>
      </c>
      <c r="B489">
        <v>-32.537999999999997</v>
      </c>
      <c r="C489">
        <v>-32.299999999999997</v>
      </c>
      <c r="D489">
        <v>2.0760000000000001</v>
      </c>
      <c r="E489">
        <v>132.97300000000001</v>
      </c>
      <c r="F489">
        <v>60</v>
      </c>
      <c r="G489">
        <v>62.9</v>
      </c>
      <c r="H489">
        <v>3.1284000000000001</v>
      </c>
    </row>
    <row r="490" spans="1:8" x14ac:dyDescent="0.2">
      <c r="A490">
        <v>26525.839</v>
      </c>
      <c r="B490">
        <v>-32.353000000000002</v>
      </c>
      <c r="C490">
        <v>-32.353000000000002</v>
      </c>
      <c r="D490">
        <v>0</v>
      </c>
      <c r="E490">
        <v>139.32</v>
      </c>
      <c r="F490">
        <v>60</v>
      </c>
      <c r="G490">
        <v>62.642000000000003</v>
      </c>
      <c r="H490">
        <v>3.3506</v>
      </c>
    </row>
    <row r="491" spans="1:8" x14ac:dyDescent="0.2">
      <c r="A491">
        <v>26527.949000000001</v>
      </c>
      <c r="B491">
        <v>-32.409999999999997</v>
      </c>
      <c r="C491">
        <v>-32.411000000000001</v>
      </c>
      <c r="D491">
        <v>2.7160000000000002</v>
      </c>
      <c r="E491">
        <v>138.55099999999999</v>
      </c>
      <c r="F491">
        <v>60</v>
      </c>
      <c r="G491">
        <v>62.765999999999998</v>
      </c>
      <c r="H491">
        <v>3.3231000000000002</v>
      </c>
    </row>
    <row r="492" spans="1:8" x14ac:dyDescent="0.2">
      <c r="A492">
        <v>26530.046999999999</v>
      </c>
      <c r="B492">
        <v>-32.466000000000001</v>
      </c>
      <c r="C492">
        <v>-32.466999999999999</v>
      </c>
      <c r="D492">
        <v>2.669</v>
      </c>
      <c r="E492">
        <v>137.309</v>
      </c>
      <c r="F492">
        <v>60</v>
      </c>
      <c r="G492">
        <v>62.811</v>
      </c>
      <c r="H492">
        <v>3.2791000000000001</v>
      </c>
    </row>
    <row r="493" spans="1:8" x14ac:dyDescent="0.2">
      <c r="A493">
        <v>26531.865000000002</v>
      </c>
      <c r="B493">
        <v>-32.518999999999998</v>
      </c>
      <c r="C493">
        <v>-32.520000000000003</v>
      </c>
      <c r="D493">
        <v>2.9430000000000001</v>
      </c>
      <c r="E493">
        <v>138.09700000000001</v>
      </c>
      <c r="F493">
        <v>60</v>
      </c>
      <c r="G493">
        <v>62.828000000000003</v>
      </c>
      <c r="H493">
        <v>3.3066</v>
      </c>
    </row>
    <row r="494" spans="1:8" x14ac:dyDescent="0.2">
      <c r="A494">
        <v>26533.704000000002</v>
      </c>
      <c r="B494">
        <v>-32.573999999999998</v>
      </c>
      <c r="C494">
        <v>-32.575000000000003</v>
      </c>
      <c r="D494">
        <v>2.996</v>
      </c>
      <c r="E494">
        <v>138.03100000000001</v>
      </c>
      <c r="F494">
        <v>60</v>
      </c>
      <c r="G494">
        <v>62.808999999999997</v>
      </c>
      <c r="H494">
        <v>3.3044000000000002</v>
      </c>
    </row>
    <row r="495" spans="1:8" x14ac:dyDescent="0.2">
      <c r="A495">
        <v>26535.505000000001</v>
      </c>
      <c r="B495">
        <v>-32.630000000000003</v>
      </c>
      <c r="C495">
        <v>-32.631</v>
      </c>
      <c r="D495">
        <v>3.101</v>
      </c>
      <c r="E495">
        <v>137.911</v>
      </c>
      <c r="F495">
        <v>60</v>
      </c>
      <c r="G495">
        <v>62.756999999999998</v>
      </c>
      <c r="H495">
        <v>3.3000000000000003</v>
      </c>
    </row>
    <row r="496" spans="1:8" x14ac:dyDescent="0.2">
      <c r="A496">
        <v>26537.305</v>
      </c>
      <c r="B496">
        <v>-32.686</v>
      </c>
      <c r="C496">
        <v>-32.688000000000002</v>
      </c>
      <c r="D496">
        <v>3.1349999999999998</v>
      </c>
      <c r="E496">
        <v>138.00399999999999</v>
      </c>
      <c r="F496">
        <v>60</v>
      </c>
      <c r="G496">
        <v>62.826999999999998</v>
      </c>
      <c r="H496">
        <v>3.3033000000000006</v>
      </c>
    </row>
    <row r="497" spans="1:8" x14ac:dyDescent="0.2">
      <c r="A497">
        <v>26539.123</v>
      </c>
      <c r="B497">
        <v>-32.737000000000002</v>
      </c>
      <c r="C497">
        <v>-32.738999999999997</v>
      </c>
      <c r="D497">
        <v>2.8039999999999998</v>
      </c>
      <c r="E497">
        <v>135.94499999999999</v>
      </c>
      <c r="F497">
        <v>60</v>
      </c>
      <c r="G497">
        <v>63.002000000000002</v>
      </c>
      <c r="H497">
        <v>3.2318000000000002</v>
      </c>
    </row>
    <row r="498" spans="1:8" x14ac:dyDescent="0.2">
      <c r="A498">
        <v>26541.222000000002</v>
      </c>
      <c r="B498">
        <v>-32.795999999999999</v>
      </c>
      <c r="C498">
        <v>-32.798000000000002</v>
      </c>
      <c r="D498">
        <v>2.84</v>
      </c>
      <c r="E498">
        <v>135.87200000000001</v>
      </c>
      <c r="F498">
        <v>60</v>
      </c>
      <c r="G498">
        <v>63.121000000000002</v>
      </c>
      <c r="H498">
        <v>3.2285000000000004</v>
      </c>
    </row>
    <row r="499" spans="1:8" x14ac:dyDescent="0.2">
      <c r="A499">
        <v>26543.018</v>
      </c>
      <c r="B499">
        <v>-32.853000000000002</v>
      </c>
      <c r="C499">
        <v>-32.854999999999997</v>
      </c>
      <c r="D499">
        <v>3.1819999999999999</v>
      </c>
      <c r="E499">
        <v>134.74100000000001</v>
      </c>
      <c r="F499">
        <v>60</v>
      </c>
      <c r="G499">
        <v>63.103999999999999</v>
      </c>
      <c r="H499">
        <v>3.1889000000000003</v>
      </c>
    </row>
    <row r="500" spans="1:8" x14ac:dyDescent="0.2">
      <c r="A500">
        <v>26544.83</v>
      </c>
      <c r="B500">
        <v>-32.909999999999997</v>
      </c>
      <c r="C500">
        <v>-32.911999999999999</v>
      </c>
      <c r="D500">
        <v>3.145</v>
      </c>
      <c r="E500">
        <v>135.24100000000001</v>
      </c>
      <c r="F500">
        <v>60</v>
      </c>
      <c r="G500">
        <v>63.08</v>
      </c>
      <c r="H500">
        <v>3.2065000000000001</v>
      </c>
    </row>
    <row r="501" spans="1:8" x14ac:dyDescent="0.2">
      <c r="A501">
        <v>26546.628000000001</v>
      </c>
      <c r="B501">
        <v>-32.966999999999999</v>
      </c>
      <c r="C501">
        <v>-32.97</v>
      </c>
      <c r="D501">
        <v>3.181</v>
      </c>
      <c r="E501">
        <v>136.072</v>
      </c>
      <c r="F501">
        <v>60</v>
      </c>
      <c r="G501">
        <v>63.009</v>
      </c>
      <c r="H501">
        <v>3.2362000000000006</v>
      </c>
    </row>
    <row r="502" spans="1:8" x14ac:dyDescent="0.2">
      <c r="A502">
        <v>26548.43</v>
      </c>
      <c r="B502">
        <v>-33.021999999999998</v>
      </c>
      <c r="C502">
        <v>-33.024999999999999</v>
      </c>
      <c r="D502">
        <v>3.093</v>
      </c>
      <c r="E502">
        <v>136.93100000000001</v>
      </c>
      <c r="F502">
        <v>60</v>
      </c>
      <c r="G502">
        <v>62.911000000000001</v>
      </c>
      <c r="H502">
        <v>3.2659000000000002</v>
      </c>
    </row>
    <row r="503" spans="1:8" x14ac:dyDescent="0.2">
      <c r="A503">
        <v>26549.940999999999</v>
      </c>
      <c r="B503">
        <v>-33.073</v>
      </c>
      <c r="C503">
        <v>-33.076000000000001</v>
      </c>
      <c r="D503">
        <v>3.3719999999999999</v>
      </c>
      <c r="E503">
        <v>136.74600000000001</v>
      </c>
      <c r="F503">
        <v>60</v>
      </c>
      <c r="G503">
        <v>62.965000000000003</v>
      </c>
      <c r="H503">
        <v>3.2593000000000005</v>
      </c>
    </row>
    <row r="504" spans="1:8" x14ac:dyDescent="0.2">
      <c r="A504">
        <v>26551.440999999999</v>
      </c>
      <c r="B504">
        <v>-33.124000000000002</v>
      </c>
      <c r="C504">
        <v>-33.127000000000002</v>
      </c>
      <c r="D504">
        <v>3.37</v>
      </c>
      <c r="E504">
        <v>137.518</v>
      </c>
      <c r="F504">
        <v>60</v>
      </c>
      <c r="G504">
        <v>62.899000000000001</v>
      </c>
      <c r="H504">
        <v>3.2868000000000004</v>
      </c>
    </row>
    <row r="505" spans="1:8" x14ac:dyDescent="0.2">
      <c r="A505">
        <v>26553.24</v>
      </c>
      <c r="B505">
        <v>-33.182000000000002</v>
      </c>
      <c r="C505">
        <v>-33.186</v>
      </c>
      <c r="D505">
        <v>3.28</v>
      </c>
      <c r="E505">
        <v>137.279</v>
      </c>
      <c r="F505">
        <v>60</v>
      </c>
      <c r="G505">
        <v>62.851999999999997</v>
      </c>
      <c r="H505">
        <v>3.278</v>
      </c>
    </row>
    <row r="506" spans="1:8" x14ac:dyDescent="0.2">
      <c r="A506">
        <v>26555.075000000001</v>
      </c>
      <c r="B506">
        <v>-33.241</v>
      </c>
      <c r="C506">
        <v>-33.244999999999997</v>
      </c>
      <c r="D506">
        <v>3.2370000000000001</v>
      </c>
      <c r="E506">
        <v>137.845</v>
      </c>
      <c r="F506">
        <v>60</v>
      </c>
      <c r="G506">
        <v>62.808</v>
      </c>
      <c r="H506">
        <v>3.2978000000000005</v>
      </c>
    </row>
    <row r="507" spans="1:8" x14ac:dyDescent="0.2">
      <c r="A507">
        <v>26556.93</v>
      </c>
      <c r="B507">
        <v>-33.298999999999999</v>
      </c>
      <c r="C507">
        <v>-33.302999999999997</v>
      </c>
      <c r="D507">
        <v>3.1179999999999999</v>
      </c>
      <c r="E507">
        <v>137.02600000000001</v>
      </c>
      <c r="F507">
        <v>60</v>
      </c>
      <c r="G507">
        <v>62.923999999999999</v>
      </c>
      <c r="H507">
        <v>3.2692000000000001</v>
      </c>
    </row>
    <row r="508" spans="1:8" x14ac:dyDescent="0.2">
      <c r="A508">
        <v>26558.776999999998</v>
      </c>
      <c r="B508">
        <v>-33.356999999999999</v>
      </c>
      <c r="C508">
        <v>-33.360999999999997</v>
      </c>
      <c r="D508">
        <v>3.1459999999999999</v>
      </c>
      <c r="E508">
        <v>136.11799999999999</v>
      </c>
      <c r="F508">
        <v>60</v>
      </c>
      <c r="G508">
        <v>63.052</v>
      </c>
      <c r="H508">
        <v>3.2373000000000003</v>
      </c>
    </row>
    <row r="509" spans="1:8" x14ac:dyDescent="0.2">
      <c r="A509">
        <v>26560.574000000001</v>
      </c>
      <c r="B509">
        <v>-33.411999999999999</v>
      </c>
      <c r="C509">
        <v>-33.417000000000002</v>
      </c>
      <c r="D509">
        <v>3.0910000000000002</v>
      </c>
      <c r="E509">
        <v>135.607</v>
      </c>
      <c r="F509">
        <v>60</v>
      </c>
      <c r="G509">
        <v>63.134999999999998</v>
      </c>
      <c r="H509">
        <v>3.2197000000000005</v>
      </c>
    </row>
    <row r="510" spans="1:8" x14ac:dyDescent="0.2">
      <c r="A510">
        <v>26562.374</v>
      </c>
      <c r="B510">
        <v>-33.466999999999999</v>
      </c>
      <c r="C510">
        <v>-33.470999999999997</v>
      </c>
      <c r="D510">
        <v>3.03</v>
      </c>
      <c r="E510">
        <v>136.429</v>
      </c>
      <c r="F510">
        <v>60</v>
      </c>
      <c r="G510">
        <v>62.908999999999999</v>
      </c>
      <c r="H510">
        <v>3.2483</v>
      </c>
    </row>
    <row r="511" spans="1:8" x14ac:dyDescent="0.2">
      <c r="A511">
        <v>26564.194</v>
      </c>
      <c r="B511">
        <v>-33.521000000000001</v>
      </c>
      <c r="C511">
        <v>-33.526000000000003</v>
      </c>
      <c r="D511">
        <v>3.0230000000000001</v>
      </c>
      <c r="E511">
        <v>137.535</v>
      </c>
      <c r="F511">
        <v>60</v>
      </c>
      <c r="G511">
        <v>62.85</v>
      </c>
      <c r="H511">
        <v>3.2868000000000004</v>
      </c>
    </row>
    <row r="512" spans="1:8" x14ac:dyDescent="0.2">
      <c r="A512">
        <v>26566.059000000001</v>
      </c>
      <c r="B512">
        <v>-33.578000000000003</v>
      </c>
      <c r="C512">
        <v>-33.582999999999998</v>
      </c>
      <c r="D512">
        <v>3.0619999999999998</v>
      </c>
      <c r="E512">
        <v>137.44999999999999</v>
      </c>
      <c r="F512">
        <v>60</v>
      </c>
      <c r="G512">
        <v>62.784999999999997</v>
      </c>
      <c r="H512">
        <v>3.2846000000000006</v>
      </c>
    </row>
    <row r="513" spans="1:8" x14ac:dyDescent="0.2">
      <c r="A513">
        <v>26567.919999999998</v>
      </c>
      <c r="B513">
        <v>-33.634999999999998</v>
      </c>
      <c r="C513">
        <v>-33.64</v>
      </c>
      <c r="D513">
        <v>3.0579999999999998</v>
      </c>
      <c r="E513">
        <v>136.27000000000001</v>
      </c>
      <c r="F513">
        <v>60</v>
      </c>
      <c r="G513">
        <v>63.061</v>
      </c>
      <c r="H513">
        <v>3.2428000000000003</v>
      </c>
    </row>
    <row r="514" spans="1:8" x14ac:dyDescent="0.2">
      <c r="A514">
        <v>26569.776000000002</v>
      </c>
      <c r="B514">
        <v>-33.692999999999998</v>
      </c>
      <c r="C514">
        <v>-33.698999999999998</v>
      </c>
      <c r="D514">
        <v>3.1480000000000001</v>
      </c>
      <c r="E514">
        <v>135.655</v>
      </c>
      <c r="F514">
        <v>60</v>
      </c>
      <c r="G514">
        <v>62.978000000000002</v>
      </c>
      <c r="H514">
        <v>3.2208000000000001</v>
      </c>
    </row>
    <row r="515" spans="1:8" x14ac:dyDescent="0.2">
      <c r="A515">
        <v>26571.636999999999</v>
      </c>
      <c r="B515">
        <v>-33.750999999999998</v>
      </c>
      <c r="C515">
        <v>-33.756</v>
      </c>
      <c r="D515">
        <v>3.0979999999999999</v>
      </c>
      <c r="E515">
        <v>137.161</v>
      </c>
      <c r="F515">
        <v>60</v>
      </c>
      <c r="G515">
        <v>62.944000000000003</v>
      </c>
      <c r="H515">
        <v>3.2736000000000001</v>
      </c>
    </row>
    <row r="516" spans="1:8" x14ac:dyDescent="0.2">
      <c r="A516">
        <v>26573.491000000002</v>
      </c>
      <c r="B516">
        <v>-33.808999999999997</v>
      </c>
      <c r="C516">
        <v>-33.814999999999998</v>
      </c>
      <c r="D516">
        <v>3.165</v>
      </c>
      <c r="E516">
        <v>136.03700000000001</v>
      </c>
      <c r="F516">
        <v>60</v>
      </c>
      <c r="G516">
        <v>63.015000000000001</v>
      </c>
      <c r="H516">
        <v>3.234</v>
      </c>
    </row>
    <row r="517" spans="1:8" x14ac:dyDescent="0.2">
      <c r="A517">
        <v>26575.353999999999</v>
      </c>
      <c r="B517">
        <v>-33.868000000000002</v>
      </c>
      <c r="C517">
        <v>-33.874000000000002</v>
      </c>
      <c r="D517">
        <v>3.17</v>
      </c>
      <c r="E517">
        <v>134.97800000000001</v>
      </c>
      <c r="F517">
        <v>60</v>
      </c>
      <c r="G517">
        <v>63.137999999999998</v>
      </c>
      <c r="H517">
        <v>3.1977000000000002</v>
      </c>
    </row>
    <row r="518" spans="1:8" x14ac:dyDescent="0.2">
      <c r="A518">
        <v>26577.215</v>
      </c>
      <c r="B518">
        <v>-33.927999999999997</v>
      </c>
      <c r="C518">
        <v>-33.933999999999997</v>
      </c>
      <c r="D518">
        <v>3.2189999999999999</v>
      </c>
      <c r="E518">
        <v>134.16200000000001</v>
      </c>
      <c r="F518">
        <v>60</v>
      </c>
      <c r="G518">
        <v>63.335000000000001</v>
      </c>
      <c r="H518">
        <v>3.1690999999999998</v>
      </c>
    </row>
    <row r="519" spans="1:8" x14ac:dyDescent="0.2">
      <c r="A519">
        <v>26578.768</v>
      </c>
      <c r="B519">
        <v>-33.978000000000002</v>
      </c>
      <c r="C519">
        <v>-33.984999999999999</v>
      </c>
      <c r="D519">
        <v>3.2530000000000001</v>
      </c>
      <c r="E519">
        <v>131.90899999999999</v>
      </c>
      <c r="F519">
        <v>60</v>
      </c>
      <c r="G519">
        <v>63.62</v>
      </c>
      <c r="H519">
        <v>3.0921000000000003</v>
      </c>
    </row>
    <row r="520" spans="1:8" x14ac:dyDescent="0.2">
      <c r="A520">
        <v>26580.32</v>
      </c>
      <c r="B520">
        <v>-34.027999999999999</v>
      </c>
      <c r="C520">
        <v>-34.034999999999997</v>
      </c>
      <c r="D520">
        <v>3.2429999999999999</v>
      </c>
      <c r="E520">
        <v>129.86600000000001</v>
      </c>
      <c r="F520">
        <v>60</v>
      </c>
      <c r="G520">
        <v>63.701000000000001</v>
      </c>
      <c r="H520">
        <v>3.0239000000000003</v>
      </c>
    </row>
    <row r="521" spans="1:8" x14ac:dyDescent="0.2">
      <c r="A521">
        <v>26582.183000000001</v>
      </c>
      <c r="B521">
        <v>-34.087000000000003</v>
      </c>
      <c r="C521">
        <v>-34.094000000000001</v>
      </c>
      <c r="D521">
        <v>3.157</v>
      </c>
      <c r="E521">
        <v>129.303</v>
      </c>
      <c r="F521">
        <v>60</v>
      </c>
      <c r="G521">
        <v>63.783000000000001</v>
      </c>
      <c r="H521">
        <v>3.0052000000000003</v>
      </c>
    </row>
    <row r="522" spans="1:8" x14ac:dyDescent="0.2">
      <c r="A522">
        <v>26584.044000000002</v>
      </c>
      <c r="B522">
        <v>-34.143999999999998</v>
      </c>
      <c r="C522">
        <v>-34.151000000000003</v>
      </c>
      <c r="D522">
        <v>3.1070000000000002</v>
      </c>
      <c r="E522">
        <v>129.822</v>
      </c>
      <c r="F522">
        <v>60</v>
      </c>
      <c r="G522">
        <v>63.627000000000002</v>
      </c>
      <c r="H522">
        <v>3.0228000000000006</v>
      </c>
    </row>
    <row r="523" spans="1:8" x14ac:dyDescent="0.2">
      <c r="A523">
        <v>26585.901000000002</v>
      </c>
      <c r="B523">
        <v>-34.201999999999998</v>
      </c>
      <c r="C523">
        <v>-34.209000000000003</v>
      </c>
      <c r="D523">
        <v>3.1190000000000002</v>
      </c>
      <c r="E523">
        <v>131.96799999999999</v>
      </c>
      <c r="F523">
        <v>60</v>
      </c>
      <c r="G523">
        <v>63.406999999999996</v>
      </c>
      <c r="H523">
        <v>3.0943000000000005</v>
      </c>
    </row>
    <row r="524" spans="1:8" x14ac:dyDescent="0.2">
      <c r="A524">
        <v>26587.755000000001</v>
      </c>
      <c r="B524">
        <v>-34.26</v>
      </c>
      <c r="C524">
        <v>-34.267000000000003</v>
      </c>
      <c r="D524">
        <v>3.1280000000000001</v>
      </c>
      <c r="E524">
        <v>133.892</v>
      </c>
      <c r="F524">
        <v>60</v>
      </c>
      <c r="G524">
        <v>63.402999999999999</v>
      </c>
      <c r="H524">
        <v>3.1603000000000003</v>
      </c>
    </row>
    <row r="525" spans="1:8" x14ac:dyDescent="0.2">
      <c r="A525">
        <v>26589.615000000002</v>
      </c>
      <c r="B525">
        <v>-34.314999999999998</v>
      </c>
      <c r="C525">
        <v>-34.323</v>
      </c>
      <c r="D525">
        <v>3.0019999999999998</v>
      </c>
      <c r="E525">
        <v>134.09700000000001</v>
      </c>
      <c r="F525">
        <v>60</v>
      </c>
      <c r="G525">
        <v>63.228000000000002</v>
      </c>
      <c r="H525">
        <v>3.1669</v>
      </c>
    </row>
    <row r="526" spans="1:8" x14ac:dyDescent="0.2">
      <c r="A526">
        <v>26591.478999999999</v>
      </c>
      <c r="B526">
        <v>-34.369</v>
      </c>
      <c r="C526">
        <v>-34.377000000000002</v>
      </c>
      <c r="D526">
        <v>2.87</v>
      </c>
      <c r="E526">
        <v>134.23699999999999</v>
      </c>
      <c r="F526">
        <v>60</v>
      </c>
      <c r="G526">
        <v>63.162999999999997</v>
      </c>
      <c r="H526">
        <v>3.1724000000000001</v>
      </c>
    </row>
    <row r="527" spans="1:8" x14ac:dyDescent="0.2">
      <c r="A527">
        <v>26593.326000000001</v>
      </c>
      <c r="B527">
        <v>-34.42</v>
      </c>
      <c r="C527">
        <v>-34.429000000000002</v>
      </c>
      <c r="D527">
        <v>2.8039999999999998</v>
      </c>
      <c r="E527">
        <v>134.65899999999999</v>
      </c>
      <c r="F527">
        <v>60</v>
      </c>
      <c r="G527">
        <v>63.186</v>
      </c>
      <c r="H527">
        <v>3.1867000000000001</v>
      </c>
    </row>
    <row r="528" spans="1:8" x14ac:dyDescent="0.2">
      <c r="A528">
        <v>26595.182000000001</v>
      </c>
      <c r="B528">
        <v>-34.472000000000001</v>
      </c>
      <c r="C528">
        <v>-34.479999999999997</v>
      </c>
      <c r="D528">
        <v>2.7869999999999999</v>
      </c>
      <c r="E528">
        <v>131.761</v>
      </c>
      <c r="F528">
        <v>60</v>
      </c>
      <c r="G528">
        <v>63.738</v>
      </c>
      <c r="H528">
        <v>3.0877000000000003</v>
      </c>
    </row>
    <row r="529" spans="1:8" x14ac:dyDescent="0.2">
      <c r="A529">
        <v>26597.048999999999</v>
      </c>
      <c r="B529">
        <v>-34.524000000000001</v>
      </c>
      <c r="C529">
        <v>-34.533000000000001</v>
      </c>
      <c r="D529">
        <v>2.8130000000000002</v>
      </c>
      <c r="E529">
        <v>131.25</v>
      </c>
      <c r="F529">
        <v>60</v>
      </c>
      <c r="G529">
        <v>63.204999999999998</v>
      </c>
      <c r="H529">
        <v>3.0701000000000001</v>
      </c>
    </row>
    <row r="530" spans="1:8" x14ac:dyDescent="0.2">
      <c r="A530">
        <v>26598.911</v>
      </c>
      <c r="B530">
        <v>-34.575000000000003</v>
      </c>
      <c r="C530">
        <v>-34.584000000000003</v>
      </c>
      <c r="D530">
        <v>2.7759999999999998</v>
      </c>
      <c r="E530">
        <v>136.066</v>
      </c>
      <c r="F530">
        <v>60</v>
      </c>
      <c r="G530">
        <v>62.933</v>
      </c>
      <c r="H530">
        <v>3.2351000000000001</v>
      </c>
    </row>
    <row r="531" spans="1:8" x14ac:dyDescent="0.2">
      <c r="A531">
        <v>26600.777999999998</v>
      </c>
      <c r="B531">
        <v>-34.627000000000002</v>
      </c>
      <c r="C531">
        <v>-34.636000000000003</v>
      </c>
      <c r="D531">
        <v>2.76</v>
      </c>
      <c r="E531">
        <v>138.249</v>
      </c>
      <c r="F531">
        <v>60</v>
      </c>
      <c r="G531">
        <v>62.796999999999997</v>
      </c>
      <c r="H531">
        <v>3.3121000000000005</v>
      </c>
    </row>
    <row r="532" spans="1:8" x14ac:dyDescent="0.2">
      <c r="A532">
        <v>26602.643</v>
      </c>
      <c r="B532">
        <v>-34.677</v>
      </c>
      <c r="C532">
        <v>-34.686999999999998</v>
      </c>
      <c r="D532">
        <v>2.7090000000000001</v>
      </c>
      <c r="E532">
        <v>138.71199999999999</v>
      </c>
      <c r="F532">
        <v>60</v>
      </c>
      <c r="G532">
        <v>62.723999999999997</v>
      </c>
      <c r="H532">
        <v>3.3286000000000002</v>
      </c>
    </row>
    <row r="533" spans="1:8" x14ac:dyDescent="0.2">
      <c r="A533">
        <v>26604.507000000001</v>
      </c>
      <c r="B533">
        <v>-34.728000000000002</v>
      </c>
      <c r="C533">
        <v>-34.737000000000002</v>
      </c>
      <c r="D533">
        <v>2.7229999999999999</v>
      </c>
      <c r="E533">
        <v>139.048</v>
      </c>
      <c r="F533">
        <v>60</v>
      </c>
      <c r="G533">
        <v>62.655999999999999</v>
      </c>
      <c r="H533">
        <v>3.3407</v>
      </c>
    </row>
    <row r="534" spans="1:8" x14ac:dyDescent="0.2">
      <c r="A534">
        <v>26606.365000000002</v>
      </c>
      <c r="B534">
        <v>-34.779000000000003</v>
      </c>
      <c r="C534">
        <v>-34.787999999999997</v>
      </c>
      <c r="D534">
        <v>2.7490000000000001</v>
      </c>
      <c r="E534">
        <v>140.10900000000001</v>
      </c>
      <c r="F534">
        <v>60</v>
      </c>
      <c r="G534">
        <v>62.442999999999998</v>
      </c>
      <c r="H534">
        <v>3.3792000000000004</v>
      </c>
    </row>
    <row r="535" spans="1:8" x14ac:dyDescent="0.2">
      <c r="A535">
        <v>26608.54</v>
      </c>
      <c r="B535">
        <v>-34.835000000000001</v>
      </c>
      <c r="C535">
        <v>-34.844999999999999</v>
      </c>
      <c r="D535">
        <v>2.6110000000000002</v>
      </c>
      <c r="E535">
        <v>141.34800000000001</v>
      </c>
      <c r="F535">
        <v>60</v>
      </c>
      <c r="G535">
        <v>62.353000000000002</v>
      </c>
      <c r="H535">
        <v>3.4243000000000001</v>
      </c>
    </row>
    <row r="536" spans="1:8" x14ac:dyDescent="0.2">
      <c r="A536">
        <v>26610.402999999998</v>
      </c>
      <c r="B536">
        <v>-34.89</v>
      </c>
      <c r="C536">
        <v>-34.9</v>
      </c>
      <c r="D536">
        <v>2.9449999999999998</v>
      </c>
      <c r="E536">
        <v>141.423</v>
      </c>
      <c r="F536">
        <v>60</v>
      </c>
      <c r="G536">
        <v>62.32</v>
      </c>
      <c r="H536">
        <v>3.4265000000000003</v>
      </c>
    </row>
    <row r="537" spans="1:8" x14ac:dyDescent="0.2">
      <c r="A537">
        <v>26684.953000000001</v>
      </c>
      <c r="B537">
        <v>-34.953000000000003</v>
      </c>
      <c r="C537">
        <v>-34.953000000000003</v>
      </c>
      <c r="D537">
        <v>0</v>
      </c>
      <c r="E537">
        <v>143.45400000000001</v>
      </c>
      <c r="F537">
        <v>60</v>
      </c>
      <c r="G537">
        <v>62.064</v>
      </c>
      <c r="H537">
        <v>3.5013000000000001</v>
      </c>
    </row>
    <row r="538" spans="1:8" x14ac:dyDescent="0.2">
      <c r="A538">
        <v>26686.809000000001</v>
      </c>
      <c r="B538">
        <v>-35.008000000000003</v>
      </c>
      <c r="C538">
        <v>-35.009</v>
      </c>
      <c r="D538">
        <v>2.9649999999999999</v>
      </c>
      <c r="E538">
        <v>142.96700000000001</v>
      </c>
      <c r="F538">
        <v>60</v>
      </c>
      <c r="G538">
        <v>62.18</v>
      </c>
      <c r="H538">
        <v>3.4837000000000002</v>
      </c>
    </row>
    <row r="539" spans="1:8" x14ac:dyDescent="0.2">
      <c r="A539">
        <v>26688.670999999998</v>
      </c>
      <c r="B539">
        <v>-35.064</v>
      </c>
      <c r="C539">
        <v>-35.064999999999998</v>
      </c>
      <c r="D539">
        <v>3.016</v>
      </c>
      <c r="E539">
        <v>140.613</v>
      </c>
      <c r="F539">
        <v>60</v>
      </c>
      <c r="G539">
        <v>62.296999999999997</v>
      </c>
      <c r="H539">
        <v>3.3979000000000004</v>
      </c>
    </row>
    <row r="540" spans="1:8" x14ac:dyDescent="0.2">
      <c r="A540">
        <v>26690.526000000002</v>
      </c>
      <c r="B540">
        <v>-35.119</v>
      </c>
      <c r="C540">
        <v>-35.121000000000002</v>
      </c>
      <c r="D540">
        <v>3.0110000000000001</v>
      </c>
      <c r="E540">
        <v>140.24</v>
      </c>
      <c r="F540">
        <v>60</v>
      </c>
      <c r="G540">
        <v>62.341000000000001</v>
      </c>
      <c r="H540">
        <v>3.3836000000000004</v>
      </c>
    </row>
    <row r="541" spans="1:8" x14ac:dyDescent="0.2">
      <c r="A541">
        <v>26692.400000000001</v>
      </c>
      <c r="B541">
        <v>-35.173999999999999</v>
      </c>
      <c r="C541">
        <v>-35.176000000000002</v>
      </c>
      <c r="D541">
        <v>2.9630000000000001</v>
      </c>
      <c r="E541">
        <v>139.72</v>
      </c>
      <c r="F541">
        <v>60</v>
      </c>
      <c r="G541">
        <v>62.518000000000001</v>
      </c>
      <c r="H541">
        <v>3.3649000000000004</v>
      </c>
    </row>
    <row r="542" spans="1:8" x14ac:dyDescent="0.2">
      <c r="A542">
        <v>26694.260999999999</v>
      </c>
      <c r="B542">
        <v>-35.228000000000002</v>
      </c>
      <c r="C542">
        <v>-35.229999999999997</v>
      </c>
      <c r="D542">
        <v>2.91</v>
      </c>
      <c r="E542">
        <v>141.80699999999999</v>
      </c>
      <c r="F542">
        <v>60</v>
      </c>
      <c r="G542">
        <v>62.402000000000001</v>
      </c>
      <c r="H542">
        <v>3.4408000000000003</v>
      </c>
    </row>
    <row r="543" spans="1:8" x14ac:dyDescent="0.2">
      <c r="A543">
        <v>26696.120999999999</v>
      </c>
      <c r="B543">
        <v>-35.281999999999996</v>
      </c>
      <c r="C543">
        <v>-35.284999999999997</v>
      </c>
      <c r="D543">
        <v>2.9430000000000001</v>
      </c>
      <c r="E543">
        <v>138.48400000000001</v>
      </c>
      <c r="F543">
        <v>60</v>
      </c>
      <c r="G543">
        <v>62.627000000000002</v>
      </c>
      <c r="H543">
        <v>3.3209000000000004</v>
      </c>
    </row>
    <row r="544" spans="1:8" x14ac:dyDescent="0.2">
      <c r="A544">
        <v>26697.985000000001</v>
      </c>
      <c r="B544">
        <v>-35.335000000000001</v>
      </c>
      <c r="C544">
        <v>-35.338000000000001</v>
      </c>
      <c r="D544">
        <v>2.843</v>
      </c>
      <c r="E544">
        <v>138.39699999999999</v>
      </c>
      <c r="F544">
        <v>60</v>
      </c>
      <c r="G544">
        <v>62.32</v>
      </c>
      <c r="H544">
        <v>3.3176000000000001</v>
      </c>
    </row>
    <row r="545" spans="1:8" x14ac:dyDescent="0.2">
      <c r="A545">
        <v>26700.151000000002</v>
      </c>
      <c r="B545">
        <v>-35.389000000000003</v>
      </c>
      <c r="C545">
        <v>-35.393000000000001</v>
      </c>
      <c r="D545">
        <v>2.5230000000000001</v>
      </c>
      <c r="E545">
        <v>153.429</v>
      </c>
      <c r="F545">
        <v>60</v>
      </c>
      <c r="G545">
        <v>60.588999999999999</v>
      </c>
      <c r="H545">
        <v>3.8885000000000005</v>
      </c>
    </row>
    <row r="546" spans="1:8" x14ac:dyDescent="0.2">
      <c r="A546">
        <v>26703.253000000001</v>
      </c>
      <c r="B546">
        <v>-35.444000000000003</v>
      </c>
      <c r="C546">
        <v>-35.448</v>
      </c>
      <c r="D546">
        <v>1.7729999999999999</v>
      </c>
      <c r="E546">
        <v>156.523</v>
      </c>
      <c r="F546">
        <v>60</v>
      </c>
      <c r="G546">
        <v>60.45</v>
      </c>
      <c r="H546">
        <v>4.0160999999999998</v>
      </c>
    </row>
    <row r="547" spans="1:8" x14ac:dyDescent="0.2">
      <c r="A547">
        <v>26706.665000000001</v>
      </c>
      <c r="B547">
        <v>-35.499000000000002</v>
      </c>
      <c r="C547">
        <v>-35.503</v>
      </c>
      <c r="D547">
        <v>1.6259999999999999</v>
      </c>
      <c r="E547">
        <v>151.59399999999999</v>
      </c>
      <c r="F547">
        <v>60</v>
      </c>
      <c r="G547">
        <v>61.087000000000003</v>
      </c>
      <c r="H547">
        <v>3.8148000000000004</v>
      </c>
    </row>
    <row r="548" spans="1:8" x14ac:dyDescent="0.2">
      <c r="A548">
        <v>26709.781999999999</v>
      </c>
      <c r="B548">
        <v>-35.552999999999997</v>
      </c>
      <c r="C548">
        <v>-35.558</v>
      </c>
      <c r="D548">
        <v>1.7529999999999999</v>
      </c>
      <c r="E548">
        <v>151.12700000000001</v>
      </c>
      <c r="F548">
        <v>60</v>
      </c>
      <c r="G548">
        <v>61.042000000000002</v>
      </c>
      <c r="H548">
        <v>3.7961000000000005</v>
      </c>
    </row>
    <row r="549" spans="1:8" x14ac:dyDescent="0.2">
      <c r="A549">
        <v>26712.561000000002</v>
      </c>
      <c r="B549">
        <v>-35.609000000000002</v>
      </c>
      <c r="C549">
        <v>-35.613999999999997</v>
      </c>
      <c r="D549">
        <v>2.0209999999999999</v>
      </c>
      <c r="E549">
        <v>163.73099999999999</v>
      </c>
      <c r="F549">
        <v>60</v>
      </c>
      <c r="G549">
        <v>59.521000000000001</v>
      </c>
      <c r="H549">
        <v>4.3285</v>
      </c>
    </row>
    <row r="550" spans="1:8" x14ac:dyDescent="0.2">
      <c r="A550">
        <v>26715.044000000002</v>
      </c>
      <c r="B550">
        <v>-35.664000000000001</v>
      </c>
      <c r="C550">
        <v>-35.668999999999997</v>
      </c>
      <c r="D550">
        <v>2.206</v>
      </c>
      <c r="E550">
        <v>161.33799999999999</v>
      </c>
      <c r="F550">
        <v>60</v>
      </c>
      <c r="G550">
        <v>59.954000000000001</v>
      </c>
      <c r="H550">
        <v>4.2218</v>
      </c>
    </row>
    <row r="551" spans="1:8" x14ac:dyDescent="0.2">
      <c r="A551">
        <v>26717.528999999999</v>
      </c>
      <c r="B551">
        <v>-35.718000000000004</v>
      </c>
      <c r="C551">
        <v>-35.722999999999999</v>
      </c>
      <c r="D551">
        <v>2.194</v>
      </c>
      <c r="E551">
        <v>158.71700000000001</v>
      </c>
      <c r="F551">
        <v>60</v>
      </c>
      <c r="G551">
        <v>60.337000000000003</v>
      </c>
      <c r="H551">
        <v>4.1085000000000003</v>
      </c>
    </row>
    <row r="552" spans="1:8" x14ac:dyDescent="0.2">
      <c r="A552">
        <v>26720.012999999999</v>
      </c>
      <c r="B552">
        <v>-35.774999999999999</v>
      </c>
      <c r="C552">
        <v>-35.78</v>
      </c>
      <c r="D552">
        <v>2.3010000000000002</v>
      </c>
      <c r="E552">
        <v>157.66499999999999</v>
      </c>
      <c r="F552">
        <v>60</v>
      </c>
      <c r="G552">
        <v>60.262</v>
      </c>
      <c r="H552">
        <v>4.0644999999999998</v>
      </c>
    </row>
    <row r="553" spans="1:8" x14ac:dyDescent="0.2">
      <c r="A553">
        <v>26722.183000000001</v>
      </c>
      <c r="B553">
        <v>-35.826999999999998</v>
      </c>
      <c r="C553">
        <v>-35.832999999999998</v>
      </c>
      <c r="D553">
        <v>2.4369999999999998</v>
      </c>
      <c r="E553">
        <v>159.142</v>
      </c>
      <c r="F553">
        <v>60</v>
      </c>
      <c r="G553">
        <v>60.110999999999997</v>
      </c>
      <c r="H553">
        <v>4.1272000000000002</v>
      </c>
    </row>
    <row r="554" spans="1:8" x14ac:dyDescent="0.2">
      <c r="A554">
        <v>26724.356</v>
      </c>
      <c r="B554">
        <v>-35.877000000000002</v>
      </c>
      <c r="C554">
        <v>-35.884</v>
      </c>
      <c r="D554">
        <v>2.3260000000000001</v>
      </c>
      <c r="E554">
        <v>157.88</v>
      </c>
      <c r="F554">
        <v>60</v>
      </c>
      <c r="G554">
        <v>60.371000000000002</v>
      </c>
      <c r="H554">
        <v>4.0733000000000006</v>
      </c>
    </row>
    <row r="555" spans="1:8" x14ac:dyDescent="0.2">
      <c r="A555">
        <v>26726.835999999999</v>
      </c>
      <c r="B555">
        <v>-35.932000000000002</v>
      </c>
      <c r="C555">
        <v>-35.939</v>
      </c>
      <c r="D555">
        <v>2.23</v>
      </c>
      <c r="E555">
        <v>156.69499999999999</v>
      </c>
      <c r="F555">
        <v>60</v>
      </c>
      <c r="G555">
        <v>60.313000000000002</v>
      </c>
      <c r="H555">
        <v>4.0238000000000005</v>
      </c>
    </row>
    <row r="556" spans="1:8" x14ac:dyDescent="0.2">
      <c r="A556">
        <v>26729.002</v>
      </c>
      <c r="B556">
        <v>-35.982999999999997</v>
      </c>
      <c r="C556">
        <v>-35.99</v>
      </c>
      <c r="D556">
        <v>2.3740000000000001</v>
      </c>
      <c r="E556">
        <v>157.751</v>
      </c>
      <c r="F556">
        <v>60</v>
      </c>
      <c r="G556">
        <v>60.301000000000002</v>
      </c>
      <c r="H556">
        <v>4.0678000000000001</v>
      </c>
    </row>
    <row r="557" spans="1:8" x14ac:dyDescent="0.2">
      <c r="A557">
        <v>26731.174999999999</v>
      </c>
      <c r="B557">
        <v>-36.037999999999997</v>
      </c>
      <c r="C557">
        <v>-36.045000000000002</v>
      </c>
      <c r="D557">
        <v>2.5129999999999999</v>
      </c>
      <c r="E557">
        <v>156.56899999999999</v>
      </c>
      <c r="F557">
        <v>60</v>
      </c>
      <c r="G557">
        <v>60.328000000000003</v>
      </c>
      <c r="H557">
        <v>4.0183</v>
      </c>
    </row>
    <row r="558" spans="1:8" x14ac:dyDescent="0.2">
      <c r="A558">
        <v>26733.344000000001</v>
      </c>
      <c r="B558">
        <v>-36.091999999999999</v>
      </c>
      <c r="C558">
        <v>-36.1</v>
      </c>
      <c r="D558">
        <v>2.536</v>
      </c>
      <c r="E558">
        <v>157.81100000000001</v>
      </c>
      <c r="F558">
        <v>60</v>
      </c>
      <c r="G558">
        <v>60.017000000000003</v>
      </c>
      <c r="H558">
        <v>4.07</v>
      </c>
    </row>
    <row r="559" spans="1:8" x14ac:dyDescent="0.2">
      <c r="A559">
        <v>26735.510999999999</v>
      </c>
      <c r="B559">
        <v>-36.143000000000001</v>
      </c>
      <c r="C559">
        <v>-36.151000000000003</v>
      </c>
      <c r="D559">
        <v>2.343</v>
      </c>
      <c r="E559">
        <v>163.464</v>
      </c>
      <c r="F559">
        <v>60</v>
      </c>
      <c r="G559">
        <v>59.39</v>
      </c>
      <c r="H559">
        <v>4.3164000000000007</v>
      </c>
    </row>
    <row r="560" spans="1:8" x14ac:dyDescent="0.2">
      <c r="A560">
        <v>26737.99</v>
      </c>
      <c r="B560">
        <v>-36.195999999999998</v>
      </c>
      <c r="C560">
        <v>-36.204999999999998</v>
      </c>
      <c r="D560">
        <v>2.169</v>
      </c>
      <c r="E560">
        <v>164.791</v>
      </c>
      <c r="F560">
        <v>60</v>
      </c>
      <c r="G560">
        <v>59.682000000000002</v>
      </c>
      <c r="H560">
        <v>4.3758000000000008</v>
      </c>
    </row>
    <row r="561" spans="1:8" x14ac:dyDescent="0.2">
      <c r="A561">
        <v>26740.468000000001</v>
      </c>
      <c r="B561">
        <v>-36.250999999999998</v>
      </c>
      <c r="C561">
        <v>-36.26</v>
      </c>
      <c r="D561">
        <v>2.2210000000000001</v>
      </c>
      <c r="E561">
        <v>162.322</v>
      </c>
      <c r="F561">
        <v>60</v>
      </c>
      <c r="G561">
        <v>59.725999999999999</v>
      </c>
      <c r="H561">
        <v>4.2658000000000005</v>
      </c>
    </row>
    <row r="562" spans="1:8" x14ac:dyDescent="0.2">
      <c r="A562">
        <v>26742.933000000001</v>
      </c>
      <c r="B562">
        <v>-36.305</v>
      </c>
      <c r="C562">
        <v>-36.314</v>
      </c>
      <c r="D562">
        <v>2.198</v>
      </c>
      <c r="E562">
        <v>163.83500000000001</v>
      </c>
      <c r="F562">
        <v>60</v>
      </c>
      <c r="G562">
        <v>59.593000000000004</v>
      </c>
      <c r="H562">
        <v>4.3329000000000004</v>
      </c>
    </row>
    <row r="563" spans="1:8" x14ac:dyDescent="0.2">
      <c r="A563">
        <v>26745.41</v>
      </c>
      <c r="B563">
        <v>-36.357999999999997</v>
      </c>
      <c r="C563">
        <v>-36.368000000000002</v>
      </c>
      <c r="D563">
        <v>2.1890000000000001</v>
      </c>
      <c r="E563">
        <v>163.679</v>
      </c>
      <c r="F563">
        <v>60</v>
      </c>
      <c r="G563">
        <v>59.545999999999999</v>
      </c>
      <c r="H563">
        <v>4.3252000000000006</v>
      </c>
    </row>
    <row r="564" spans="1:8" x14ac:dyDescent="0.2">
      <c r="A564">
        <v>26747.883999999998</v>
      </c>
      <c r="B564">
        <v>-36.409999999999997</v>
      </c>
      <c r="C564">
        <v>-36.42</v>
      </c>
      <c r="D564">
        <v>2.1070000000000002</v>
      </c>
      <c r="E564">
        <v>164.35499999999999</v>
      </c>
      <c r="F564">
        <v>60</v>
      </c>
      <c r="G564">
        <v>59.582000000000001</v>
      </c>
      <c r="H564">
        <v>4.3559999999999999</v>
      </c>
    </row>
    <row r="565" spans="1:8" x14ac:dyDescent="0.2">
      <c r="A565">
        <v>26750.053</v>
      </c>
      <c r="B565">
        <v>-36.46</v>
      </c>
      <c r="C565">
        <v>-36.470999999999997</v>
      </c>
      <c r="D565">
        <v>2.3279999999999998</v>
      </c>
      <c r="E565">
        <v>162.47900000000001</v>
      </c>
      <c r="F565">
        <v>60</v>
      </c>
      <c r="G565">
        <v>59.591000000000001</v>
      </c>
      <c r="H565">
        <v>4.2724000000000002</v>
      </c>
    </row>
    <row r="566" spans="1:8" x14ac:dyDescent="0.2">
      <c r="A566">
        <v>26752.225999999999</v>
      </c>
      <c r="B566">
        <v>-36.512</v>
      </c>
      <c r="C566">
        <v>-36.521999999999998</v>
      </c>
      <c r="D566">
        <v>2.3839999999999999</v>
      </c>
      <c r="E566">
        <v>162.97200000000001</v>
      </c>
      <c r="F566">
        <v>60</v>
      </c>
      <c r="G566">
        <v>59.597000000000001</v>
      </c>
      <c r="H566">
        <v>4.2944000000000004</v>
      </c>
    </row>
    <row r="567" spans="1:8" x14ac:dyDescent="0.2">
      <c r="A567">
        <v>26754.394</v>
      </c>
      <c r="B567">
        <v>-36.563000000000002</v>
      </c>
      <c r="C567">
        <v>-36.573999999999998</v>
      </c>
      <c r="D567">
        <v>2.3879999999999999</v>
      </c>
      <c r="E567">
        <v>161.28100000000001</v>
      </c>
      <c r="F567">
        <v>60</v>
      </c>
      <c r="G567">
        <v>59.780999999999999</v>
      </c>
      <c r="H567">
        <v>4.2195999999999998</v>
      </c>
    </row>
    <row r="568" spans="1:8" x14ac:dyDescent="0.2">
      <c r="A568">
        <v>26756.571</v>
      </c>
      <c r="B568">
        <v>-36.616</v>
      </c>
      <c r="C568">
        <v>-36.628</v>
      </c>
      <c r="D568">
        <v>2.4500000000000002</v>
      </c>
      <c r="E568">
        <v>157.251</v>
      </c>
      <c r="F568">
        <v>60</v>
      </c>
      <c r="G568">
        <v>60.311999999999998</v>
      </c>
      <c r="H568">
        <v>4.0468999999999999</v>
      </c>
    </row>
    <row r="569" spans="1:8" x14ac:dyDescent="0.2">
      <c r="A569">
        <v>26758.742999999999</v>
      </c>
      <c r="B569">
        <v>-36.673000000000002</v>
      </c>
      <c r="C569">
        <v>-36.685000000000002</v>
      </c>
      <c r="D569">
        <v>2.6269999999999998</v>
      </c>
      <c r="E569">
        <v>153.99799999999999</v>
      </c>
      <c r="F569">
        <v>60</v>
      </c>
      <c r="G569">
        <v>60.67</v>
      </c>
      <c r="H569">
        <v>3.9127000000000001</v>
      </c>
    </row>
    <row r="570" spans="1:8" x14ac:dyDescent="0.2">
      <c r="A570">
        <v>26760.912</v>
      </c>
      <c r="B570">
        <v>-36.728999999999999</v>
      </c>
      <c r="C570">
        <v>-36.741</v>
      </c>
      <c r="D570">
        <v>2.605</v>
      </c>
      <c r="E570">
        <v>154.63499999999999</v>
      </c>
      <c r="F570">
        <v>60</v>
      </c>
      <c r="G570">
        <v>60.408000000000001</v>
      </c>
      <c r="H570">
        <v>3.9380000000000006</v>
      </c>
    </row>
    <row r="571" spans="1:8" x14ac:dyDescent="0.2">
      <c r="A571">
        <v>26763.080999999998</v>
      </c>
      <c r="B571">
        <v>-36.783999999999999</v>
      </c>
      <c r="C571">
        <v>-36.796999999999997</v>
      </c>
      <c r="D571">
        <v>2.5680000000000001</v>
      </c>
      <c r="E571">
        <v>157.08099999999999</v>
      </c>
      <c r="F571">
        <v>60</v>
      </c>
      <c r="G571">
        <v>60.079000000000001</v>
      </c>
      <c r="H571">
        <v>4.0403000000000002</v>
      </c>
    </row>
    <row r="572" spans="1:8" x14ac:dyDescent="0.2">
      <c r="A572">
        <v>26765.251</v>
      </c>
      <c r="B572">
        <v>-36.841999999999999</v>
      </c>
      <c r="C572">
        <v>-36.853999999999999</v>
      </c>
      <c r="D572">
        <v>2.657</v>
      </c>
      <c r="E572">
        <v>157.31100000000001</v>
      </c>
      <c r="F572">
        <v>60</v>
      </c>
      <c r="G572">
        <v>60.35</v>
      </c>
      <c r="H572">
        <v>4.0491000000000001</v>
      </c>
    </row>
    <row r="573" spans="1:8" x14ac:dyDescent="0.2">
      <c r="A573">
        <v>26767.106</v>
      </c>
      <c r="B573">
        <v>-36.893999999999998</v>
      </c>
      <c r="C573">
        <v>-36.906999999999996</v>
      </c>
      <c r="D573">
        <v>2.823</v>
      </c>
      <c r="E573">
        <v>155.34299999999999</v>
      </c>
      <c r="F573">
        <v>60</v>
      </c>
      <c r="G573">
        <v>60.454000000000001</v>
      </c>
      <c r="H573">
        <v>3.9677000000000007</v>
      </c>
    </row>
    <row r="574" spans="1:8" x14ac:dyDescent="0.2">
      <c r="A574">
        <v>26768.959999999999</v>
      </c>
      <c r="B574">
        <v>-36.945999999999998</v>
      </c>
      <c r="C574">
        <v>-36.96</v>
      </c>
      <c r="D574">
        <v>2.86</v>
      </c>
      <c r="E574">
        <v>153.11600000000001</v>
      </c>
      <c r="F574">
        <v>60</v>
      </c>
      <c r="G574">
        <v>60.598999999999997</v>
      </c>
      <c r="H574">
        <v>3.8764000000000003</v>
      </c>
    </row>
    <row r="575" spans="1:8" x14ac:dyDescent="0.2">
      <c r="A575">
        <v>26771.15</v>
      </c>
      <c r="B575">
        <v>-37.003999999999998</v>
      </c>
      <c r="C575">
        <v>-37.018000000000001</v>
      </c>
      <c r="D575">
        <v>2.6579999999999999</v>
      </c>
      <c r="E575">
        <v>154.97399999999999</v>
      </c>
      <c r="F575">
        <v>60</v>
      </c>
      <c r="G575">
        <v>60.433999999999997</v>
      </c>
      <c r="H575">
        <v>3.9523000000000001</v>
      </c>
    </row>
    <row r="576" spans="1:8" x14ac:dyDescent="0.2">
      <c r="A576">
        <v>26773.018</v>
      </c>
      <c r="B576">
        <v>-37.055999999999997</v>
      </c>
      <c r="C576">
        <v>-37.07</v>
      </c>
      <c r="D576">
        <v>2.7869999999999999</v>
      </c>
      <c r="E576">
        <v>154.578</v>
      </c>
      <c r="F576">
        <v>60</v>
      </c>
      <c r="G576">
        <v>60.484000000000002</v>
      </c>
      <c r="H576">
        <v>3.9358</v>
      </c>
    </row>
    <row r="577" spans="1:8" x14ac:dyDescent="0.2">
      <c r="A577">
        <v>26774.882000000001</v>
      </c>
      <c r="B577">
        <v>-37.110999999999997</v>
      </c>
      <c r="C577">
        <v>-37.125</v>
      </c>
      <c r="D577">
        <v>2.9470000000000001</v>
      </c>
      <c r="E577">
        <v>155.82400000000001</v>
      </c>
      <c r="F577">
        <v>60</v>
      </c>
      <c r="G577">
        <v>60.305</v>
      </c>
      <c r="H577">
        <v>3.9875000000000003</v>
      </c>
    </row>
    <row r="578" spans="1:8" x14ac:dyDescent="0.2">
      <c r="A578">
        <v>26776.751</v>
      </c>
      <c r="B578">
        <v>-37.165999999999997</v>
      </c>
      <c r="C578">
        <v>-37.18</v>
      </c>
      <c r="D578">
        <v>2.9660000000000002</v>
      </c>
      <c r="E578">
        <v>156.196</v>
      </c>
      <c r="F578">
        <v>60</v>
      </c>
      <c r="G578">
        <v>60.274999999999999</v>
      </c>
      <c r="H578">
        <v>4.0029000000000003</v>
      </c>
    </row>
    <row r="579" spans="1:8" x14ac:dyDescent="0.2">
      <c r="A579">
        <v>26778.613000000001</v>
      </c>
      <c r="B579">
        <v>-37.22</v>
      </c>
      <c r="C579">
        <v>-37.234999999999999</v>
      </c>
      <c r="D579">
        <v>2.9390000000000001</v>
      </c>
      <c r="E579">
        <v>155.04</v>
      </c>
      <c r="F579">
        <v>60</v>
      </c>
      <c r="G579">
        <v>60.378999999999998</v>
      </c>
      <c r="H579">
        <v>3.9545000000000003</v>
      </c>
    </row>
    <row r="580" spans="1:8" x14ac:dyDescent="0.2">
      <c r="A580">
        <v>26780.469000000001</v>
      </c>
      <c r="B580">
        <v>-37.274000000000001</v>
      </c>
      <c r="C580">
        <v>-37.289000000000001</v>
      </c>
      <c r="D580">
        <v>2.9209999999999998</v>
      </c>
      <c r="E580">
        <v>149.679</v>
      </c>
      <c r="F580">
        <v>60</v>
      </c>
      <c r="G580">
        <v>61.128</v>
      </c>
      <c r="H580">
        <v>3.7389000000000001</v>
      </c>
    </row>
    <row r="581" spans="1:8" x14ac:dyDescent="0.2">
      <c r="A581">
        <v>26782.312999999998</v>
      </c>
      <c r="B581">
        <v>-37.325000000000003</v>
      </c>
      <c r="C581">
        <v>-37.341000000000001</v>
      </c>
      <c r="D581">
        <v>2.8029999999999999</v>
      </c>
      <c r="E581">
        <v>152.90299999999999</v>
      </c>
      <c r="F581">
        <v>60</v>
      </c>
      <c r="G581">
        <v>60.420999999999999</v>
      </c>
      <c r="H581">
        <v>3.8676000000000004</v>
      </c>
    </row>
    <row r="582" spans="1:8" x14ac:dyDescent="0.2">
      <c r="A582">
        <v>26784.175999999999</v>
      </c>
      <c r="B582">
        <v>-37.375999999999998</v>
      </c>
      <c r="C582">
        <v>-37.392000000000003</v>
      </c>
      <c r="D582">
        <v>2.7429999999999999</v>
      </c>
      <c r="E582">
        <v>155.798</v>
      </c>
      <c r="F582">
        <v>60</v>
      </c>
      <c r="G582">
        <v>60.195</v>
      </c>
      <c r="H582">
        <v>3.9864000000000006</v>
      </c>
    </row>
    <row r="583" spans="1:8" x14ac:dyDescent="0.2">
      <c r="A583">
        <v>26786.038</v>
      </c>
      <c r="B583">
        <v>-37.427</v>
      </c>
      <c r="C583">
        <v>-37.442999999999998</v>
      </c>
      <c r="D583">
        <v>2.7349999999999999</v>
      </c>
      <c r="E583">
        <v>155.607</v>
      </c>
      <c r="F583">
        <v>60</v>
      </c>
      <c r="G583">
        <v>60.25</v>
      </c>
      <c r="H583">
        <v>3.9787000000000003</v>
      </c>
    </row>
    <row r="584" spans="1:8" x14ac:dyDescent="0.2">
      <c r="A584">
        <v>26788.213</v>
      </c>
      <c r="B584">
        <v>-37.484999999999999</v>
      </c>
      <c r="C584">
        <v>-37.502000000000002</v>
      </c>
      <c r="D584">
        <v>2.7050000000000001</v>
      </c>
      <c r="E584">
        <v>154.94399999999999</v>
      </c>
      <c r="F584">
        <v>60</v>
      </c>
      <c r="G584">
        <v>60.457999999999998</v>
      </c>
      <c r="H584">
        <v>3.9512000000000005</v>
      </c>
    </row>
    <row r="585" spans="1:8" x14ac:dyDescent="0.2">
      <c r="A585">
        <v>26790.386999999999</v>
      </c>
      <c r="B585">
        <v>-37.542000000000002</v>
      </c>
      <c r="C585">
        <v>-37.56</v>
      </c>
      <c r="D585">
        <v>2.66</v>
      </c>
      <c r="E585">
        <v>156.381</v>
      </c>
      <c r="F585">
        <v>60</v>
      </c>
      <c r="G585">
        <v>60.274000000000001</v>
      </c>
      <c r="H585">
        <v>4.0106000000000002</v>
      </c>
    </row>
    <row r="586" spans="1:8" x14ac:dyDescent="0.2">
      <c r="A586">
        <v>26792.562000000002</v>
      </c>
      <c r="B586">
        <v>-37.597000000000001</v>
      </c>
      <c r="C586">
        <v>-37.615000000000002</v>
      </c>
      <c r="D586">
        <v>2.5459999999999998</v>
      </c>
      <c r="E586">
        <v>155.71299999999999</v>
      </c>
      <c r="F586">
        <v>60</v>
      </c>
      <c r="G586">
        <v>60.302</v>
      </c>
      <c r="H586">
        <v>3.9831000000000003</v>
      </c>
    </row>
    <row r="587" spans="1:8" x14ac:dyDescent="0.2">
      <c r="A587">
        <v>26794.737000000001</v>
      </c>
      <c r="B587">
        <v>-37.651000000000003</v>
      </c>
      <c r="C587">
        <v>-37.668999999999997</v>
      </c>
      <c r="D587">
        <v>2.48</v>
      </c>
      <c r="E587">
        <v>156.934</v>
      </c>
      <c r="F587">
        <v>60</v>
      </c>
      <c r="G587">
        <v>60.198</v>
      </c>
      <c r="H587">
        <v>4.0337000000000005</v>
      </c>
    </row>
    <row r="588" spans="1:8" x14ac:dyDescent="0.2">
      <c r="A588">
        <v>26796.909</v>
      </c>
      <c r="B588">
        <v>-37.704999999999998</v>
      </c>
      <c r="C588">
        <v>-37.722999999999999</v>
      </c>
      <c r="D588">
        <v>2.488</v>
      </c>
      <c r="E588">
        <v>157.84899999999999</v>
      </c>
      <c r="F588">
        <v>60</v>
      </c>
      <c r="G588">
        <v>59.962000000000003</v>
      </c>
      <c r="H588">
        <v>4.0722000000000005</v>
      </c>
    </row>
    <row r="589" spans="1:8" x14ac:dyDescent="0.2">
      <c r="A589">
        <v>26799.08</v>
      </c>
      <c r="B589">
        <v>-37.758000000000003</v>
      </c>
      <c r="C589">
        <v>-37.776000000000003</v>
      </c>
      <c r="D589">
        <v>2.452</v>
      </c>
      <c r="E589">
        <v>156.21</v>
      </c>
      <c r="F589">
        <v>60</v>
      </c>
      <c r="G589">
        <v>60.463999999999999</v>
      </c>
      <c r="H589">
        <v>4.0029000000000003</v>
      </c>
    </row>
    <row r="590" spans="1:8" x14ac:dyDescent="0.2">
      <c r="A590">
        <v>26801.255000000001</v>
      </c>
      <c r="B590">
        <v>-37.811</v>
      </c>
      <c r="C590">
        <v>-37.83</v>
      </c>
      <c r="D590">
        <v>2.4849999999999999</v>
      </c>
      <c r="E590">
        <v>161.72200000000001</v>
      </c>
      <c r="F590">
        <v>60</v>
      </c>
      <c r="G590">
        <v>59.585000000000001</v>
      </c>
      <c r="H590">
        <v>4.2394000000000007</v>
      </c>
    </row>
    <row r="591" spans="1:8" x14ac:dyDescent="0.2">
      <c r="A591">
        <v>26803.43</v>
      </c>
      <c r="B591">
        <v>-37.865000000000002</v>
      </c>
      <c r="C591">
        <v>-37.884</v>
      </c>
      <c r="D591">
        <v>2.472</v>
      </c>
      <c r="E591">
        <v>160.089</v>
      </c>
      <c r="F591">
        <v>60</v>
      </c>
      <c r="G591">
        <v>59.744999999999997</v>
      </c>
      <c r="H591">
        <v>4.1679000000000004</v>
      </c>
    </row>
    <row r="592" spans="1:8" x14ac:dyDescent="0.2">
      <c r="A592">
        <v>26805.599999999999</v>
      </c>
      <c r="B592">
        <v>-37.917999999999999</v>
      </c>
      <c r="C592">
        <v>-37.938000000000002</v>
      </c>
      <c r="D592">
        <v>2.472</v>
      </c>
      <c r="E592">
        <v>160.96600000000001</v>
      </c>
      <c r="F592">
        <v>60</v>
      </c>
      <c r="G592">
        <v>59.451000000000001</v>
      </c>
      <c r="H592">
        <v>4.2064000000000004</v>
      </c>
    </row>
    <row r="593" spans="1:8" x14ac:dyDescent="0.2">
      <c r="A593">
        <v>26807.772000000001</v>
      </c>
      <c r="B593">
        <v>-37.972000000000001</v>
      </c>
      <c r="C593">
        <v>-37.991999999999997</v>
      </c>
      <c r="D593">
        <v>2.4809999999999999</v>
      </c>
      <c r="E593">
        <v>159.815</v>
      </c>
      <c r="F593">
        <v>60</v>
      </c>
      <c r="G593">
        <v>60.027999999999999</v>
      </c>
      <c r="H593">
        <v>4.1558000000000002</v>
      </c>
    </row>
    <row r="594" spans="1:8" x14ac:dyDescent="0.2">
      <c r="A594">
        <v>26809.942999999999</v>
      </c>
      <c r="B594">
        <v>-38.026000000000003</v>
      </c>
      <c r="C594">
        <v>-38.045999999999999</v>
      </c>
      <c r="D594">
        <v>2.5049999999999999</v>
      </c>
      <c r="E594">
        <v>156.613</v>
      </c>
      <c r="F594">
        <v>60</v>
      </c>
      <c r="G594">
        <v>60.441000000000003</v>
      </c>
      <c r="H594">
        <v>4.0205000000000002</v>
      </c>
    </row>
    <row r="595" spans="1:8" x14ac:dyDescent="0.2">
      <c r="A595">
        <v>26812.113000000001</v>
      </c>
      <c r="B595">
        <v>-38.08</v>
      </c>
      <c r="C595">
        <v>-38.100999999999999</v>
      </c>
      <c r="D595">
        <v>2.5449999999999999</v>
      </c>
      <c r="E595">
        <v>163.011</v>
      </c>
      <c r="F595">
        <v>60</v>
      </c>
      <c r="G595">
        <v>59.622</v>
      </c>
      <c r="H595">
        <v>4.2955000000000005</v>
      </c>
    </row>
    <row r="596" spans="1:8" x14ac:dyDescent="0.2">
      <c r="A596">
        <v>26814.281999999999</v>
      </c>
      <c r="B596">
        <v>-38.137</v>
      </c>
      <c r="C596">
        <v>-38.158000000000001</v>
      </c>
      <c r="D596">
        <v>2.6349999999999998</v>
      </c>
      <c r="E596">
        <v>161.97399999999999</v>
      </c>
      <c r="F596">
        <v>60</v>
      </c>
      <c r="G596">
        <v>59.857999999999997</v>
      </c>
      <c r="H596">
        <v>4.2504</v>
      </c>
    </row>
    <row r="597" spans="1:8" x14ac:dyDescent="0.2">
      <c r="A597">
        <v>26816.454000000002</v>
      </c>
      <c r="B597">
        <v>-38.194000000000003</v>
      </c>
      <c r="C597">
        <v>-38.215000000000003</v>
      </c>
      <c r="D597">
        <v>2.6120000000000001</v>
      </c>
      <c r="E597">
        <v>154.13900000000001</v>
      </c>
      <c r="F597">
        <v>60</v>
      </c>
      <c r="G597">
        <v>60.523000000000003</v>
      </c>
      <c r="H597">
        <v>3.9182000000000001</v>
      </c>
    </row>
    <row r="598" spans="1:8" x14ac:dyDescent="0.2">
      <c r="A598">
        <v>26818.627</v>
      </c>
      <c r="B598">
        <v>-38.250999999999998</v>
      </c>
      <c r="C598">
        <v>-38.273000000000003</v>
      </c>
      <c r="D598">
        <v>2.6579999999999999</v>
      </c>
      <c r="E598">
        <v>161.696</v>
      </c>
      <c r="F598">
        <v>60</v>
      </c>
      <c r="G598">
        <v>59.216000000000001</v>
      </c>
      <c r="H598">
        <v>4.2383000000000006</v>
      </c>
    </row>
    <row r="599" spans="1:8" x14ac:dyDescent="0.2">
      <c r="A599">
        <v>26820.809000000001</v>
      </c>
      <c r="B599">
        <v>-38.308</v>
      </c>
      <c r="C599">
        <v>-38.33</v>
      </c>
      <c r="D599">
        <v>2.6110000000000002</v>
      </c>
      <c r="E599">
        <v>160.25899999999999</v>
      </c>
      <c r="F599">
        <v>60</v>
      </c>
      <c r="G599">
        <v>60.180999999999997</v>
      </c>
      <c r="H599">
        <v>4.1756000000000002</v>
      </c>
    </row>
    <row r="600" spans="1:8" x14ac:dyDescent="0.2">
      <c r="A600">
        <v>26822.988000000001</v>
      </c>
      <c r="B600">
        <v>-38.365000000000002</v>
      </c>
      <c r="C600">
        <v>-38.387</v>
      </c>
      <c r="D600">
        <v>2.64</v>
      </c>
      <c r="E600">
        <v>157.46899999999999</v>
      </c>
      <c r="F600">
        <v>60</v>
      </c>
      <c r="G600">
        <v>60.040999999999997</v>
      </c>
      <c r="H600">
        <v>4.0556999999999999</v>
      </c>
    </row>
    <row r="601" spans="1:8" x14ac:dyDescent="0.2">
      <c r="A601">
        <v>26824.85</v>
      </c>
      <c r="B601">
        <v>-38.414999999999999</v>
      </c>
      <c r="C601">
        <v>-38.438000000000002</v>
      </c>
      <c r="D601">
        <v>2.73</v>
      </c>
      <c r="E601">
        <v>155.01300000000001</v>
      </c>
      <c r="F601">
        <v>60</v>
      </c>
      <c r="G601">
        <v>60.564</v>
      </c>
      <c r="H601">
        <v>3.9534000000000002</v>
      </c>
    </row>
    <row r="602" spans="1:8" x14ac:dyDescent="0.2">
      <c r="A602">
        <v>26826.713</v>
      </c>
      <c r="B602">
        <v>-38.466000000000001</v>
      </c>
      <c r="C602">
        <v>-38.49</v>
      </c>
      <c r="D602">
        <v>2.7709999999999999</v>
      </c>
      <c r="E602">
        <v>150.858</v>
      </c>
      <c r="F602">
        <v>60</v>
      </c>
      <c r="G602">
        <v>60.932000000000002</v>
      </c>
      <c r="H602">
        <v>3.7862000000000005</v>
      </c>
    </row>
    <row r="603" spans="1:8" x14ac:dyDescent="0.2">
      <c r="A603">
        <v>26828.575000000001</v>
      </c>
      <c r="B603">
        <v>-38.517000000000003</v>
      </c>
      <c r="C603">
        <v>-38.540999999999997</v>
      </c>
      <c r="D603">
        <v>2.7240000000000002</v>
      </c>
      <c r="E603">
        <v>150.749</v>
      </c>
      <c r="F603">
        <v>60</v>
      </c>
      <c r="G603">
        <v>60.97</v>
      </c>
      <c r="H603">
        <v>3.7818000000000005</v>
      </c>
    </row>
    <row r="604" spans="1:8" x14ac:dyDescent="0.2">
      <c r="A604">
        <v>26830.744999999999</v>
      </c>
      <c r="B604">
        <v>-38.575000000000003</v>
      </c>
      <c r="C604">
        <v>-38.598999999999997</v>
      </c>
      <c r="D604">
        <v>2.6909999999999998</v>
      </c>
      <c r="E604">
        <v>169.49</v>
      </c>
      <c r="F604">
        <v>60</v>
      </c>
      <c r="G604">
        <v>58.536000000000001</v>
      </c>
      <c r="H604">
        <v>4.5936000000000003</v>
      </c>
    </row>
    <row r="605" spans="1:8" x14ac:dyDescent="0.2">
      <c r="A605">
        <v>26832.609</v>
      </c>
      <c r="B605">
        <v>-38.625</v>
      </c>
      <c r="C605">
        <v>-38.65</v>
      </c>
      <c r="D605">
        <v>2.7149999999999999</v>
      </c>
      <c r="E605">
        <v>169.203</v>
      </c>
      <c r="F605">
        <v>60</v>
      </c>
      <c r="G605">
        <v>58.741</v>
      </c>
      <c r="H605">
        <v>4.5793000000000008</v>
      </c>
    </row>
    <row r="606" spans="1:8" x14ac:dyDescent="0.2">
      <c r="A606">
        <v>26834.777999999998</v>
      </c>
      <c r="B606">
        <v>-38.682000000000002</v>
      </c>
      <c r="C606">
        <v>-38.707000000000001</v>
      </c>
      <c r="D606">
        <v>2.6539999999999999</v>
      </c>
      <c r="E606">
        <v>162.29</v>
      </c>
      <c r="F606">
        <v>60</v>
      </c>
      <c r="G606">
        <v>59.387</v>
      </c>
      <c r="H606">
        <v>4.2636000000000003</v>
      </c>
    </row>
    <row r="607" spans="1:8" x14ac:dyDescent="0.2">
      <c r="A607">
        <v>26836.637999999999</v>
      </c>
      <c r="B607">
        <v>-38.732999999999997</v>
      </c>
      <c r="C607">
        <v>-38.758000000000003</v>
      </c>
      <c r="D607">
        <v>2.7480000000000002</v>
      </c>
      <c r="E607">
        <v>158.673</v>
      </c>
      <c r="F607">
        <v>60</v>
      </c>
      <c r="G607">
        <v>59.863999999999997</v>
      </c>
      <c r="H607">
        <v>4.1074000000000002</v>
      </c>
    </row>
    <row r="608" spans="1:8" x14ac:dyDescent="0.2">
      <c r="A608">
        <v>26838.505000000001</v>
      </c>
      <c r="B608">
        <v>-38.783999999999999</v>
      </c>
      <c r="C608">
        <v>-38.81</v>
      </c>
      <c r="D608">
        <v>2.7469999999999999</v>
      </c>
      <c r="E608">
        <v>164.31100000000001</v>
      </c>
      <c r="F608">
        <v>60</v>
      </c>
      <c r="G608">
        <v>59.03</v>
      </c>
      <c r="H608">
        <v>4.3538000000000006</v>
      </c>
    </row>
    <row r="609" spans="1:8" x14ac:dyDescent="0.2">
      <c r="A609">
        <v>26840.367999999999</v>
      </c>
      <c r="B609">
        <v>-38.835999999999999</v>
      </c>
      <c r="C609">
        <v>-38.860999999999997</v>
      </c>
      <c r="D609">
        <v>2.7810000000000001</v>
      </c>
      <c r="E609">
        <v>156.6</v>
      </c>
      <c r="F609">
        <v>60</v>
      </c>
      <c r="G609">
        <v>60.765000000000001</v>
      </c>
      <c r="H609">
        <v>4.0194000000000001</v>
      </c>
    </row>
    <row r="610" spans="1:8" x14ac:dyDescent="0.2">
      <c r="A610">
        <v>26842.224999999999</v>
      </c>
      <c r="B610">
        <v>-38.887999999999998</v>
      </c>
      <c r="C610">
        <v>-38.914000000000001</v>
      </c>
      <c r="D610">
        <v>2.8370000000000002</v>
      </c>
      <c r="E610">
        <v>160.16300000000001</v>
      </c>
      <c r="F610">
        <v>60</v>
      </c>
      <c r="G610">
        <v>59.398000000000003</v>
      </c>
      <c r="H610">
        <v>4.1711999999999998</v>
      </c>
    </row>
    <row r="611" spans="1:8" x14ac:dyDescent="0.2">
      <c r="A611">
        <v>26844.078000000001</v>
      </c>
      <c r="B611">
        <v>-38.94</v>
      </c>
      <c r="C611">
        <v>-38.966999999999999</v>
      </c>
      <c r="D611">
        <v>2.855</v>
      </c>
      <c r="E611">
        <v>162.62799999999999</v>
      </c>
      <c r="F611">
        <v>60</v>
      </c>
      <c r="G611">
        <v>60.09</v>
      </c>
      <c r="H611">
        <v>4.2790000000000008</v>
      </c>
    </row>
    <row r="612" spans="1:8" x14ac:dyDescent="0.2">
      <c r="A612">
        <v>26845.935000000001</v>
      </c>
      <c r="B612">
        <v>-38.993000000000002</v>
      </c>
      <c r="C612">
        <v>-39.020000000000003</v>
      </c>
      <c r="D612">
        <v>2.867</v>
      </c>
      <c r="E612">
        <v>158.61699999999999</v>
      </c>
      <c r="F612">
        <v>60</v>
      </c>
      <c r="G612">
        <v>60.146999999999998</v>
      </c>
      <c r="H612">
        <v>4.1052000000000008</v>
      </c>
    </row>
    <row r="613" spans="1:8" x14ac:dyDescent="0.2">
      <c r="A613">
        <v>26847.798999999999</v>
      </c>
      <c r="B613">
        <v>-39.046999999999997</v>
      </c>
      <c r="C613">
        <v>-39.073999999999998</v>
      </c>
      <c r="D613">
        <v>2.899</v>
      </c>
      <c r="E613">
        <v>153.83699999999999</v>
      </c>
      <c r="F613">
        <v>60</v>
      </c>
      <c r="G613">
        <v>60.719000000000001</v>
      </c>
      <c r="H613">
        <v>3.9061000000000003</v>
      </c>
    </row>
    <row r="614" spans="1:8" x14ac:dyDescent="0.2">
      <c r="A614">
        <v>26849.663</v>
      </c>
      <c r="B614">
        <v>-39.100999999999999</v>
      </c>
      <c r="C614">
        <v>-39.128999999999998</v>
      </c>
      <c r="D614">
        <v>2.9180000000000001</v>
      </c>
      <c r="E614">
        <v>148.11500000000001</v>
      </c>
      <c r="F614">
        <v>60</v>
      </c>
      <c r="G614">
        <v>61.345999999999997</v>
      </c>
      <c r="H614">
        <v>3.6784000000000003</v>
      </c>
    </row>
    <row r="615" spans="1:8" x14ac:dyDescent="0.2">
      <c r="A615">
        <v>26851.526999999998</v>
      </c>
      <c r="B615">
        <v>-39.155000000000001</v>
      </c>
      <c r="C615">
        <v>-39.183</v>
      </c>
      <c r="D615">
        <v>2.8929999999999998</v>
      </c>
      <c r="E615">
        <v>145.304</v>
      </c>
      <c r="F615">
        <v>60</v>
      </c>
      <c r="G615">
        <v>61.695999999999998</v>
      </c>
      <c r="H615">
        <v>3.5706000000000002</v>
      </c>
    </row>
    <row r="616" spans="1:8" x14ac:dyDescent="0.2">
      <c r="A616">
        <v>26853.384999999998</v>
      </c>
      <c r="B616">
        <v>-39.207999999999998</v>
      </c>
      <c r="C616">
        <v>-39.235999999999997</v>
      </c>
      <c r="D616">
        <v>2.871</v>
      </c>
      <c r="E616">
        <v>145.63200000000001</v>
      </c>
      <c r="F616">
        <v>60</v>
      </c>
      <c r="G616">
        <v>61.392000000000003</v>
      </c>
      <c r="H616">
        <v>3.5838000000000001</v>
      </c>
    </row>
    <row r="617" spans="1:8" x14ac:dyDescent="0.2">
      <c r="A617">
        <v>26855.242999999999</v>
      </c>
      <c r="B617">
        <v>-39.26</v>
      </c>
      <c r="C617">
        <v>-39.287999999999997</v>
      </c>
      <c r="D617">
        <v>2.8159999999999998</v>
      </c>
      <c r="E617">
        <v>147.00399999999999</v>
      </c>
      <c r="F617">
        <v>60</v>
      </c>
      <c r="G617">
        <v>61.457000000000001</v>
      </c>
      <c r="H617">
        <v>3.6355000000000004</v>
      </c>
    </row>
    <row r="618" spans="1:8" x14ac:dyDescent="0.2">
      <c r="A618">
        <v>26857.106</v>
      </c>
      <c r="B618">
        <v>-39.311999999999998</v>
      </c>
      <c r="C618">
        <v>-39.341000000000001</v>
      </c>
      <c r="D618">
        <v>2.8140000000000001</v>
      </c>
      <c r="E618">
        <v>147.642</v>
      </c>
      <c r="F618">
        <v>60</v>
      </c>
      <c r="G618">
        <v>61.39</v>
      </c>
      <c r="H618">
        <v>3.6597000000000004</v>
      </c>
    </row>
    <row r="619" spans="1:8" x14ac:dyDescent="0.2">
      <c r="A619">
        <v>26858.967000000001</v>
      </c>
      <c r="B619">
        <v>-39.363999999999997</v>
      </c>
      <c r="C619">
        <v>-39.393000000000001</v>
      </c>
      <c r="D619">
        <v>2.8149999999999999</v>
      </c>
      <c r="E619">
        <v>147.798</v>
      </c>
      <c r="F619">
        <v>60</v>
      </c>
      <c r="G619">
        <v>61.457999999999998</v>
      </c>
      <c r="H619">
        <v>3.6663000000000006</v>
      </c>
    </row>
    <row r="620" spans="1:8" x14ac:dyDescent="0.2">
      <c r="A620">
        <v>26860.812999999998</v>
      </c>
      <c r="B620">
        <v>-39.415999999999997</v>
      </c>
      <c r="C620">
        <v>-39.445</v>
      </c>
      <c r="D620">
        <v>2.8370000000000002</v>
      </c>
      <c r="E620">
        <v>145.012</v>
      </c>
      <c r="F620">
        <v>60</v>
      </c>
      <c r="G620">
        <v>61.816000000000003</v>
      </c>
      <c r="H620">
        <v>3.5596000000000005</v>
      </c>
    </row>
    <row r="621" spans="1:8" x14ac:dyDescent="0.2">
      <c r="A621">
        <v>26862.677</v>
      </c>
      <c r="B621">
        <v>-39.466999999999999</v>
      </c>
      <c r="C621">
        <v>-39.497</v>
      </c>
      <c r="D621">
        <v>2.7690000000000001</v>
      </c>
      <c r="E621">
        <v>146.751</v>
      </c>
      <c r="F621">
        <v>60</v>
      </c>
      <c r="G621">
        <v>61.353999999999999</v>
      </c>
      <c r="H621">
        <v>3.6255999999999999</v>
      </c>
    </row>
    <row r="622" spans="1:8" x14ac:dyDescent="0.2">
      <c r="A622">
        <v>26864.553</v>
      </c>
      <c r="B622">
        <v>-39.517000000000003</v>
      </c>
      <c r="C622">
        <v>-39.548000000000002</v>
      </c>
      <c r="D622">
        <v>2.7</v>
      </c>
      <c r="E622">
        <v>149.36799999999999</v>
      </c>
      <c r="F622">
        <v>60</v>
      </c>
      <c r="G622">
        <v>61.09</v>
      </c>
      <c r="H622">
        <v>3.7268000000000003</v>
      </c>
    </row>
    <row r="623" spans="1:8" x14ac:dyDescent="0.2">
      <c r="A623">
        <v>26866.725999999999</v>
      </c>
      <c r="B623">
        <v>-39.575000000000003</v>
      </c>
      <c r="C623">
        <v>-39.604999999999997</v>
      </c>
      <c r="D623">
        <v>2.6480000000000001</v>
      </c>
      <c r="E623">
        <v>149.42599999999999</v>
      </c>
      <c r="F623">
        <v>60</v>
      </c>
      <c r="G623">
        <v>61.207999999999998</v>
      </c>
      <c r="H623">
        <v>3.7290000000000005</v>
      </c>
    </row>
    <row r="624" spans="1:8" x14ac:dyDescent="0.2">
      <c r="A624">
        <v>26868.897000000001</v>
      </c>
      <c r="B624">
        <v>-39.631</v>
      </c>
      <c r="C624">
        <v>-39.662999999999997</v>
      </c>
      <c r="D624">
        <v>2.6389999999999998</v>
      </c>
      <c r="E624">
        <v>147.98400000000001</v>
      </c>
      <c r="F624">
        <v>60</v>
      </c>
      <c r="G624">
        <v>61.53</v>
      </c>
      <c r="H624">
        <v>3.6729000000000003</v>
      </c>
    </row>
    <row r="625" spans="1:8" x14ac:dyDescent="0.2">
      <c r="A625">
        <v>26871.065999999999</v>
      </c>
      <c r="B625">
        <v>-39.69</v>
      </c>
      <c r="C625">
        <v>-39.720999999999997</v>
      </c>
      <c r="D625">
        <v>2.706</v>
      </c>
      <c r="E625">
        <v>146.208</v>
      </c>
      <c r="F625">
        <v>60</v>
      </c>
      <c r="G625">
        <v>61.320999999999998</v>
      </c>
      <c r="H625">
        <v>3.6047000000000002</v>
      </c>
    </row>
    <row r="626" spans="1:8" x14ac:dyDescent="0.2">
      <c r="A626">
        <v>26873.24</v>
      </c>
      <c r="B626">
        <v>-39.747</v>
      </c>
      <c r="C626">
        <v>-39.779000000000003</v>
      </c>
      <c r="D626">
        <v>2.6349999999999998</v>
      </c>
      <c r="E626">
        <v>152.62799999999999</v>
      </c>
      <c r="F626">
        <v>60</v>
      </c>
      <c r="G626">
        <v>60.847999999999999</v>
      </c>
      <c r="H626">
        <v>3.8566000000000003</v>
      </c>
    </row>
    <row r="627" spans="1:8" x14ac:dyDescent="0.2">
      <c r="A627">
        <v>26875.411</v>
      </c>
      <c r="B627">
        <v>-39.802999999999997</v>
      </c>
      <c r="C627">
        <v>-39.835000000000001</v>
      </c>
      <c r="D627">
        <v>2.6</v>
      </c>
      <c r="E627">
        <v>146.452</v>
      </c>
      <c r="F627">
        <v>60</v>
      </c>
      <c r="G627">
        <v>61.5</v>
      </c>
      <c r="H627">
        <v>3.6146000000000003</v>
      </c>
    </row>
    <row r="628" spans="1:8" x14ac:dyDescent="0.2">
      <c r="A628">
        <v>26877.581999999999</v>
      </c>
      <c r="B628">
        <v>-39.854999999999997</v>
      </c>
      <c r="C628">
        <v>-39.887</v>
      </c>
      <c r="D628">
        <v>2.403</v>
      </c>
      <c r="E628">
        <v>146.69300000000001</v>
      </c>
      <c r="F628">
        <v>60</v>
      </c>
      <c r="G628">
        <v>61.421999999999997</v>
      </c>
      <c r="H628">
        <v>3.6234000000000002</v>
      </c>
    </row>
    <row r="629" spans="1:8" x14ac:dyDescent="0.2">
      <c r="A629">
        <v>26879.752</v>
      </c>
      <c r="B629">
        <v>-39.908999999999999</v>
      </c>
      <c r="C629">
        <v>-39.942</v>
      </c>
      <c r="D629">
        <v>2.5179999999999998</v>
      </c>
      <c r="E629">
        <v>146.93799999999999</v>
      </c>
      <c r="F629">
        <v>60</v>
      </c>
      <c r="G629">
        <v>61.319000000000003</v>
      </c>
      <c r="H629">
        <v>3.6333000000000002</v>
      </c>
    </row>
    <row r="630" spans="1:8" x14ac:dyDescent="0.2">
      <c r="A630">
        <v>26881.931</v>
      </c>
      <c r="B630">
        <v>-39.96</v>
      </c>
      <c r="C630">
        <v>-39.993000000000002</v>
      </c>
      <c r="D630">
        <v>2.3580000000000001</v>
      </c>
      <c r="E630">
        <v>158.47999999999999</v>
      </c>
      <c r="F630">
        <v>60</v>
      </c>
      <c r="G630">
        <v>60.298000000000002</v>
      </c>
      <c r="H630">
        <v>4.0986000000000002</v>
      </c>
    </row>
    <row r="631" spans="1:8" x14ac:dyDescent="0.2">
      <c r="A631">
        <v>26884.413</v>
      </c>
      <c r="B631">
        <v>-40.015000000000001</v>
      </c>
      <c r="C631">
        <v>-40.048999999999999</v>
      </c>
      <c r="D631">
        <v>2.234</v>
      </c>
      <c r="E631">
        <v>147.81700000000001</v>
      </c>
      <c r="F631">
        <v>60</v>
      </c>
      <c r="G631">
        <v>61.279000000000003</v>
      </c>
      <c r="H631">
        <v>3.6674000000000002</v>
      </c>
    </row>
    <row r="632" spans="1:8" x14ac:dyDescent="0.2">
      <c r="A632">
        <v>26886.584999999999</v>
      </c>
      <c r="B632">
        <v>-40.066000000000003</v>
      </c>
      <c r="C632">
        <v>-40.1</v>
      </c>
      <c r="D632">
        <v>2.3650000000000002</v>
      </c>
      <c r="E632">
        <v>144.13300000000001</v>
      </c>
      <c r="F632">
        <v>60</v>
      </c>
      <c r="G632">
        <v>61.856999999999999</v>
      </c>
      <c r="H632">
        <v>3.5266000000000002</v>
      </c>
    </row>
    <row r="633" spans="1:8" x14ac:dyDescent="0.2">
      <c r="A633">
        <v>31810.987000000001</v>
      </c>
      <c r="B633">
        <v>-40.152999999999999</v>
      </c>
      <c r="C633">
        <v>-40.152999999999999</v>
      </c>
      <c r="D633">
        <v>2.8130000000000002</v>
      </c>
      <c r="E633">
        <v>139.624</v>
      </c>
      <c r="F633">
        <v>80</v>
      </c>
      <c r="G633">
        <v>60.932000000000002</v>
      </c>
      <c r="H633">
        <v>3.8290999999999999</v>
      </c>
    </row>
    <row r="634" spans="1:8" x14ac:dyDescent="0.2">
      <c r="A634">
        <v>31812.85</v>
      </c>
      <c r="B634">
        <v>-40.204999999999998</v>
      </c>
      <c r="C634">
        <v>-40.204999999999998</v>
      </c>
      <c r="D634">
        <v>2.782</v>
      </c>
      <c r="E634">
        <v>143.33600000000001</v>
      </c>
      <c r="F634">
        <v>80</v>
      </c>
      <c r="G634">
        <v>60.567999999999998</v>
      </c>
      <c r="H634">
        <v>4.0117000000000003</v>
      </c>
    </row>
    <row r="635" spans="1:8" x14ac:dyDescent="0.2">
      <c r="A635">
        <v>31814.714</v>
      </c>
      <c r="B635">
        <v>-40.258000000000003</v>
      </c>
      <c r="C635">
        <v>-40.256999999999998</v>
      </c>
      <c r="D635">
        <v>2.819</v>
      </c>
      <c r="E635">
        <v>140.43</v>
      </c>
      <c r="F635">
        <v>80</v>
      </c>
      <c r="G635">
        <v>60.859000000000002</v>
      </c>
      <c r="H635">
        <v>3.8687</v>
      </c>
    </row>
    <row r="636" spans="1:8" x14ac:dyDescent="0.2">
      <c r="A636">
        <v>31816.573</v>
      </c>
      <c r="B636">
        <v>-40.308</v>
      </c>
      <c r="C636">
        <v>-40.307000000000002</v>
      </c>
      <c r="D636">
        <v>2.6819999999999999</v>
      </c>
      <c r="E636">
        <v>142.04400000000001</v>
      </c>
      <c r="F636">
        <v>80</v>
      </c>
      <c r="G636">
        <v>60.872999999999998</v>
      </c>
      <c r="H636">
        <v>3.9468000000000005</v>
      </c>
    </row>
    <row r="637" spans="1:8" x14ac:dyDescent="0.2">
      <c r="A637">
        <v>31818.424999999999</v>
      </c>
      <c r="B637">
        <v>-40.360999999999997</v>
      </c>
      <c r="C637">
        <v>-40.359000000000002</v>
      </c>
      <c r="D637">
        <v>2.823</v>
      </c>
      <c r="E637">
        <v>138.38399999999999</v>
      </c>
      <c r="F637">
        <v>80</v>
      </c>
      <c r="G637">
        <v>61.115000000000002</v>
      </c>
      <c r="H637">
        <v>3.7697000000000003</v>
      </c>
    </row>
    <row r="638" spans="1:8" x14ac:dyDescent="0.2">
      <c r="A638">
        <v>31820.596000000001</v>
      </c>
      <c r="B638">
        <v>-40.417000000000002</v>
      </c>
      <c r="C638">
        <v>-40.415999999999997</v>
      </c>
      <c r="D638">
        <v>2.5920000000000001</v>
      </c>
      <c r="E638">
        <v>133.154</v>
      </c>
      <c r="F638">
        <v>80</v>
      </c>
      <c r="G638">
        <v>61.984999999999999</v>
      </c>
      <c r="H638">
        <v>3.5310000000000001</v>
      </c>
    </row>
    <row r="639" spans="1:8" x14ac:dyDescent="0.2">
      <c r="A639">
        <v>31822.771000000001</v>
      </c>
      <c r="B639">
        <v>-40.469000000000001</v>
      </c>
      <c r="C639">
        <v>-40.468000000000004</v>
      </c>
      <c r="D639">
        <v>2.3929999999999998</v>
      </c>
      <c r="E639">
        <v>131.46600000000001</v>
      </c>
      <c r="F639">
        <v>80</v>
      </c>
      <c r="G639">
        <v>62.097000000000001</v>
      </c>
      <c r="H639">
        <v>3.4562000000000004</v>
      </c>
    </row>
    <row r="640" spans="1:8" x14ac:dyDescent="0.2">
      <c r="A640">
        <v>31824.946</v>
      </c>
      <c r="B640">
        <v>-40.524999999999999</v>
      </c>
      <c r="C640">
        <v>-40.523000000000003</v>
      </c>
      <c r="D640">
        <v>2.5369999999999999</v>
      </c>
      <c r="E640">
        <v>128.60599999999999</v>
      </c>
      <c r="F640">
        <v>80</v>
      </c>
      <c r="G640">
        <v>62.03</v>
      </c>
      <c r="H640">
        <v>3.3341000000000003</v>
      </c>
    </row>
    <row r="641" spans="1:8" x14ac:dyDescent="0.2">
      <c r="A641">
        <v>31827.123</v>
      </c>
      <c r="B641">
        <v>-40.58</v>
      </c>
      <c r="C641">
        <v>-40.578000000000003</v>
      </c>
      <c r="D641">
        <v>2.5299999999999998</v>
      </c>
      <c r="E641">
        <v>128.685</v>
      </c>
      <c r="F641">
        <v>80</v>
      </c>
      <c r="G641">
        <v>62.152000000000001</v>
      </c>
      <c r="H641">
        <v>3.3374000000000001</v>
      </c>
    </row>
    <row r="642" spans="1:8" x14ac:dyDescent="0.2">
      <c r="A642">
        <v>31829.294000000002</v>
      </c>
      <c r="B642">
        <v>-40.633000000000003</v>
      </c>
      <c r="C642">
        <v>-40.631</v>
      </c>
      <c r="D642">
        <v>2.4489999999999998</v>
      </c>
      <c r="E642">
        <v>120.80200000000001</v>
      </c>
      <c r="F642">
        <v>80</v>
      </c>
      <c r="G642">
        <v>63.231999999999999</v>
      </c>
      <c r="H642">
        <v>3.0184000000000006</v>
      </c>
    </row>
    <row r="643" spans="1:8" x14ac:dyDescent="0.2">
      <c r="A643">
        <v>31831.463</v>
      </c>
      <c r="B643">
        <v>-40.689</v>
      </c>
      <c r="C643">
        <v>-40.686</v>
      </c>
      <c r="D643">
        <v>2.552</v>
      </c>
      <c r="E643">
        <v>129.45099999999999</v>
      </c>
      <c r="F643">
        <v>80</v>
      </c>
      <c r="G643">
        <v>61.454999999999998</v>
      </c>
      <c r="H643">
        <v>3.3693000000000004</v>
      </c>
    </row>
    <row r="644" spans="1:8" x14ac:dyDescent="0.2">
      <c r="A644">
        <v>31833.608</v>
      </c>
      <c r="B644">
        <v>-40.743000000000002</v>
      </c>
      <c r="C644">
        <v>-40.74</v>
      </c>
      <c r="D644">
        <v>2.4910000000000001</v>
      </c>
      <c r="E644">
        <v>138.06</v>
      </c>
      <c r="F644">
        <v>80</v>
      </c>
      <c r="G644">
        <v>60.768000000000001</v>
      </c>
      <c r="H644">
        <v>3.7554000000000003</v>
      </c>
    </row>
    <row r="645" spans="1:8" x14ac:dyDescent="0.2">
      <c r="A645">
        <v>31835.764999999999</v>
      </c>
      <c r="B645">
        <v>-40.796999999999997</v>
      </c>
      <c r="C645">
        <v>-40.793999999999997</v>
      </c>
      <c r="D645">
        <v>2.5249999999999999</v>
      </c>
      <c r="E645">
        <v>142.03200000000001</v>
      </c>
      <c r="F645">
        <v>80</v>
      </c>
      <c r="G645">
        <v>60.518000000000001</v>
      </c>
      <c r="H645">
        <v>3.9468000000000005</v>
      </c>
    </row>
    <row r="646" spans="1:8" x14ac:dyDescent="0.2">
      <c r="A646">
        <v>31837.945</v>
      </c>
      <c r="B646">
        <v>-40.851999999999997</v>
      </c>
      <c r="C646">
        <v>-40.847999999999999</v>
      </c>
      <c r="D646">
        <v>2.4769999999999999</v>
      </c>
      <c r="E646">
        <v>136.29599999999999</v>
      </c>
      <c r="F646">
        <v>80</v>
      </c>
      <c r="G646">
        <v>61.558999999999997</v>
      </c>
      <c r="H646">
        <v>3.6729000000000003</v>
      </c>
    </row>
    <row r="647" spans="1:8" x14ac:dyDescent="0.2">
      <c r="A647">
        <v>31840.113000000001</v>
      </c>
      <c r="B647">
        <v>-40.906999999999996</v>
      </c>
      <c r="C647">
        <v>-40.902999999999999</v>
      </c>
      <c r="D647">
        <v>2.528</v>
      </c>
      <c r="E647">
        <v>134.678</v>
      </c>
      <c r="F647">
        <v>80</v>
      </c>
      <c r="G647">
        <v>61.33</v>
      </c>
      <c r="H647">
        <v>3.5992000000000002</v>
      </c>
    </row>
    <row r="648" spans="1:8" x14ac:dyDescent="0.2">
      <c r="A648">
        <v>31842.29</v>
      </c>
      <c r="B648">
        <v>-40.960999999999999</v>
      </c>
      <c r="C648">
        <v>-40.957000000000001</v>
      </c>
      <c r="D648">
        <v>2.48</v>
      </c>
      <c r="E648">
        <v>130.185</v>
      </c>
      <c r="F648">
        <v>80</v>
      </c>
      <c r="G648">
        <v>62.048999999999999</v>
      </c>
      <c r="H648">
        <v>3.4012000000000002</v>
      </c>
    </row>
    <row r="649" spans="1:8" x14ac:dyDescent="0.2">
      <c r="A649">
        <v>31844.468000000001</v>
      </c>
      <c r="B649">
        <v>-41.012</v>
      </c>
      <c r="C649">
        <v>-41.008000000000003</v>
      </c>
      <c r="D649">
        <v>2.3260000000000001</v>
      </c>
      <c r="E649">
        <v>113.425</v>
      </c>
      <c r="F649">
        <v>80</v>
      </c>
      <c r="G649">
        <v>62.054000000000002</v>
      </c>
      <c r="H649">
        <v>2.7434000000000003</v>
      </c>
    </row>
    <row r="650" spans="1:8" x14ac:dyDescent="0.2">
      <c r="A650">
        <v>31846.637999999999</v>
      </c>
      <c r="B650">
        <v>-41.067</v>
      </c>
      <c r="C650">
        <v>-41.063000000000002</v>
      </c>
      <c r="D650">
        <v>2.5640000000000001</v>
      </c>
      <c r="E650">
        <v>133.61000000000001</v>
      </c>
      <c r="F650">
        <v>80</v>
      </c>
      <c r="G650">
        <v>61.302</v>
      </c>
      <c r="H650">
        <v>3.5508000000000006</v>
      </c>
    </row>
    <row r="651" spans="1:8" x14ac:dyDescent="0.2">
      <c r="A651">
        <v>31848.802</v>
      </c>
      <c r="B651">
        <v>-41.121000000000002</v>
      </c>
      <c r="C651">
        <v>-41.116999999999997</v>
      </c>
      <c r="D651">
        <v>2.4689999999999999</v>
      </c>
      <c r="E651">
        <v>126.99</v>
      </c>
      <c r="F651">
        <v>80</v>
      </c>
      <c r="G651">
        <v>62.308</v>
      </c>
      <c r="H651">
        <v>3.2659000000000002</v>
      </c>
    </row>
    <row r="652" spans="1:8" x14ac:dyDescent="0.2">
      <c r="A652">
        <v>31850.974999999999</v>
      </c>
      <c r="B652">
        <v>-41.173999999999999</v>
      </c>
      <c r="C652">
        <v>-41.168999999999997</v>
      </c>
      <c r="D652">
        <v>2.4140000000000001</v>
      </c>
      <c r="E652">
        <v>121.621</v>
      </c>
      <c r="F652">
        <v>80</v>
      </c>
      <c r="G652">
        <v>62.762999999999998</v>
      </c>
      <c r="H652">
        <v>3.0503000000000005</v>
      </c>
    </row>
    <row r="653" spans="1:8" x14ac:dyDescent="0.2">
      <c r="A653">
        <v>31853.143</v>
      </c>
      <c r="B653">
        <v>-41.225999999999999</v>
      </c>
      <c r="C653">
        <v>-41.222000000000001</v>
      </c>
      <c r="D653">
        <v>2.41</v>
      </c>
      <c r="E653">
        <v>119.012</v>
      </c>
      <c r="F653">
        <v>80</v>
      </c>
      <c r="G653">
        <v>62.862000000000002</v>
      </c>
      <c r="H653">
        <v>2.9491000000000005</v>
      </c>
    </row>
    <row r="654" spans="1:8" x14ac:dyDescent="0.2">
      <c r="A654">
        <v>31855.314999999999</v>
      </c>
      <c r="B654">
        <v>-41.279000000000003</v>
      </c>
      <c r="C654">
        <v>-41.274999999999999</v>
      </c>
      <c r="D654">
        <v>2.4449999999999998</v>
      </c>
      <c r="E654">
        <v>115.068</v>
      </c>
      <c r="F654">
        <v>80</v>
      </c>
      <c r="G654">
        <v>63.152000000000001</v>
      </c>
      <c r="H654">
        <v>2.8028000000000004</v>
      </c>
    </row>
    <row r="655" spans="1:8" x14ac:dyDescent="0.2">
      <c r="A655">
        <v>31857.486000000001</v>
      </c>
      <c r="B655">
        <v>-41.331000000000003</v>
      </c>
      <c r="C655">
        <v>-41.326000000000001</v>
      </c>
      <c r="D655">
        <v>2.375</v>
      </c>
      <c r="E655">
        <v>111.31100000000001</v>
      </c>
      <c r="F655">
        <v>80</v>
      </c>
      <c r="G655">
        <v>63.844999999999999</v>
      </c>
      <c r="H655">
        <v>2.6675</v>
      </c>
    </row>
    <row r="656" spans="1:8" x14ac:dyDescent="0.2">
      <c r="A656">
        <v>31859.661</v>
      </c>
      <c r="B656">
        <v>-41.384</v>
      </c>
      <c r="C656">
        <v>-41.378999999999998</v>
      </c>
      <c r="D656">
        <v>2.4129999999999998</v>
      </c>
      <c r="E656">
        <v>99.394999999999996</v>
      </c>
      <c r="F656">
        <v>80</v>
      </c>
      <c r="G656">
        <v>65.16</v>
      </c>
      <c r="H656">
        <v>2.2715000000000001</v>
      </c>
    </row>
    <row r="657" spans="1:8" x14ac:dyDescent="0.2">
      <c r="A657">
        <v>31861.829000000002</v>
      </c>
      <c r="B657">
        <v>-41.436999999999998</v>
      </c>
      <c r="C657">
        <v>-41.430999999999997</v>
      </c>
      <c r="D657">
        <v>2.419</v>
      </c>
      <c r="E657">
        <v>89.683000000000007</v>
      </c>
      <c r="F657">
        <v>80</v>
      </c>
      <c r="G657">
        <v>65.938000000000002</v>
      </c>
      <c r="H657">
        <v>1.9778000000000002</v>
      </c>
    </row>
    <row r="658" spans="1:8" x14ac:dyDescent="0.2">
      <c r="A658">
        <v>31864.309000000001</v>
      </c>
      <c r="B658">
        <v>-41.493000000000002</v>
      </c>
      <c r="C658">
        <v>-41.488</v>
      </c>
      <c r="D658">
        <v>2.2719999999999998</v>
      </c>
      <c r="E658">
        <v>84.08</v>
      </c>
      <c r="F658">
        <v>80</v>
      </c>
      <c r="G658">
        <v>66.244</v>
      </c>
      <c r="H658">
        <v>1.8183000000000002</v>
      </c>
    </row>
    <row r="659" spans="1:8" x14ac:dyDescent="0.2">
      <c r="A659">
        <v>31866.48</v>
      </c>
      <c r="B659">
        <v>-41.542999999999999</v>
      </c>
      <c r="C659">
        <v>-41.536999999999999</v>
      </c>
      <c r="D659">
        <v>2.2970000000000002</v>
      </c>
      <c r="E659">
        <v>81.075999999999993</v>
      </c>
      <c r="F659">
        <v>80</v>
      </c>
      <c r="G659">
        <v>66.632999999999996</v>
      </c>
      <c r="H659">
        <v>1.7358000000000002</v>
      </c>
    </row>
    <row r="660" spans="1:8" x14ac:dyDescent="0.2">
      <c r="A660">
        <v>31868.978999999999</v>
      </c>
      <c r="B660">
        <v>-41.597999999999999</v>
      </c>
      <c r="C660">
        <v>-41.591999999999999</v>
      </c>
      <c r="D660">
        <v>2.1850000000000001</v>
      </c>
      <c r="E660">
        <v>78.081999999999994</v>
      </c>
      <c r="F660">
        <v>80</v>
      </c>
      <c r="G660">
        <v>66.805000000000007</v>
      </c>
      <c r="H660">
        <v>1.6555</v>
      </c>
    </row>
    <row r="661" spans="1:8" x14ac:dyDescent="0.2">
      <c r="A661">
        <v>31871.473000000002</v>
      </c>
      <c r="B661">
        <v>-41.651000000000003</v>
      </c>
      <c r="C661">
        <v>-41.645000000000003</v>
      </c>
      <c r="D661">
        <v>2.1379999999999999</v>
      </c>
      <c r="E661">
        <v>75.48</v>
      </c>
      <c r="F661">
        <v>80</v>
      </c>
      <c r="G661">
        <v>67.018000000000001</v>
      </c>
      <c r="H661">
        <v>1.5873000000000002</v>
      </c>
    </row>
    <row r="662" spans="1:8" x14ac:dyDescent="0.2">
      <c r="A662">
        <v>31873.956999999999</v>
      </c>
      <c r="B662">
        <v>-41.704999999999998</v>
      </c>
      <c r="C662">
        <v>-41.698</v>
      </c>
      <c r="D662">
        <v>2.137</v>
      </c>
      <c r="E662">
        <v>76.924000000000007</v>
      </c>
      <c r="F662">
        <v>80</v>
      </c>
      <c r="G662">
        <v>66.905000000000001</v>
      </c>
      <c r="H662">
        <v>1.6258000000000001</v>
      </c>
    </row>
    <row r="663" spans="1:8" x14ac:dyDescent="0.2">
      <c r="A663">
        <v>31876.441999999999</v>
      </c>
      <c r="B663">
        <v>-41.76</v>
      </c>
      <c r="C663">
        <v>-41.753</v>
      </c>
      <c r="D663">
        <v>2.1960000000000002</v>
      </c>
      <c r="E663">
        <v>78.832999999999998</v>
      </c>
      <c r="F663">
        <v>80</v>
      </c>
      <c r="G663">
        <v>66.745000000000005</v>
      </c>
      <c r="H663">
        <v>1.6764000000000001</v>
      </c>
    </row>
    <row r="664" spans="1:8" x14ac:dyDescent="0.2">
      <c r="A664">
        <v>31878.919000000002</v>
      </c>
      <c r="B664">
        <v>-41.814</v>
      </c>
      <c r="C664">
        <v>-41.807000000000002</v>
      </c>
      <c r="D664">
        <v>2.1779999999999999</v>
      </c>
      <c r="E664">
        <v>79.747</v>
      </c>
      <c r="F664">
        <v>80</v>
      </c>
      <c r="G664">
        <v>66.733000000000004</v>
      </c>
      <c r="H664">
        <v>1.7006000000000001</v>
      </c>
    </row>
    <row r="665" spans="1:8" x14ac:dyDescent="0.2">
      <c r="A665">
        <v>31881.381000000001</v>
      </c>
      <c r="B665">
        <v>-41.866999999999997</v>
      </c>
      <c r="C665">
        <v>-41.86</v>
      </c>
      <c r="D665">
        <v>2.1629999999999998</v>
      </c>
      <c r="E665">
        <v>81.069999999999993</v>
      </c>
      <c r="F665">
        <v>80</v>
      </c>
      <c r="G665">
        <v>66.596999999999994</v>
      </c>
      <c r="H665">
        <v>1.7358000000000002</v>
      </c>
    </row>
    <row r="666" spans="1:8" x14ac:dyDescent="0.2">
      <c r="A666">
        <v>31883.852999999999</v>
      </c>
      <c r="B666">
        <v>-41.918999999999997</v>
      </c>
      <c r="C666">
        <v>-41.911999999999999</v>
      </c>
      <c r="D666">
        <v>2.085</v>
      </c>
      <c r="E666">
        <v>81.994</v>
      </c>
      <c r="F666">
        <v>80</v>
      </c>
      <c r="G666">
        <v>66.668999999999997</v>
      </c>
      <c r="H666">
        <v>1.7611000000000001</v>
      </c>
    </row>
    <row r="667" spans="1:8" x14ac:dyDescent="0.2">
      <c r="A667">
        <v>31886.591</v>
      </c>
      <c r="B667">
        <v>-41.973999999999997</v>
      </c>
      <c r="C667">
        <v>-41.966999999999999</v>
      </c>
      <c r="D667">
        <v>2.0230000000000001</v>
      </c>
      <c r="E667">
        <v>76.304000000000002</v>
      </c>
      <c r="F667">
        <v>80</v>
      </c>
      <c r="G667">
        <v>67.27</v>
      </c>
      <c r="H667">
        <v>1.6093000000000002</v>
      </c>
    </row>
    <row r="668" spans="1:8" x14ac:dyDescent="0.2">
      <c r="A668">
        <v>31889.363000000001</v>
      </c>
      <c r="B668">
        <v>-42.03</v>
      </c>
      <c r="C668">
        <v>-42.021999999999998</v>
      </c>
      <c r="D668">
        <v>1.9930000000000001</v>
      </c>
      <c r="E668">
        <v>71.257000000000005</v>
      </c>
      <c r="F668">
        <v>80</v>
      </c>
      <c r="G668">
        <v>67.460999999999999</v>
      </c>
      <c r="H668">
        <v>1.4795</v>
      </c>
    </row>
    <row r="669" spans="1:8" x14ac:dyDescent="0.2">
      <c r="A669">
        <v>31891.844000000001</v>
      </c>
      <c r="B669">
        <v>-42.081000000000003</v>
      </c>
      <c r="C669">
        <v>-42.073</v>
      </c>
      <c r="D669">
        <v>2.036</v>
      </c>
      <c r="E669">
        <v>70.322999999999993</v>
      </c>
      <c r="F669">
        <v>80</v>
      </c>
      <c r="G669">
        <v>67.641999999999996</v>
      </c>
      <c r="H669">
        <v>1.4553</v>
      </c>
    </row>
    <row r="670" spans="1:8" x14ac:dyDescent="0.2">
      <c r="A670">
        <v>31894.637999999999</v>
      </c>
      <c r="B670">
        <v>-42.136000000000003</v>
      </c>
      <c r="C670">
        <v>-42.128</v>
      </c>
      <c r="D670">
        <v>1.9710000000000001</v>
      </c>
      <c r="E670">
        <v>70.215999999999994</v>
      </c>
      <c r="F670">
        <v>80</v>
      </c>
      <c r="G670">
        <v>67.671000000000006</v>
      </c>
      <c r="H670">
        <v>1.4531000000000001</v>
      </c>
    </row>
    <row r="671" spans="1:8" x14ac:dyDescent="0.2">
      <c r="A671">
        <v>31897.437999999998</v>
      </c>
      <c r="B671">
        <v>-42.19</v>
      </c>
      <c r="C671">
        <v>-42.182000000000002</v>
      </c>
      <c r="D671">
        <v>1.9390000000000001</v>
      </c>
      <c r="E671">
        <v>70.417000000000002</v>
      </c>
      <c r="F671">
        <v>80</v>
      </c>
      <c r="G671">
        <v>67.643000000000001</v>
      </c>
      <c r="H671">
        <v>1.4586000000000001</v>
      </c>
    </row>
    <row r="672" spans="1:8" x14ac:dyDescent="0.2">
      <c r="A672">
        <v>31900.227999999999</v>
      </c>
      <c r="B672">
        <v>-42.244</v>
      </c>
      <c r="C672">
        <v>-42.234999999999999</v>
      </c>
      <c r="D672">
        <v>1.9059999999999999</v>
      </c>
      <c r="E672">
        <v>70.176000000000002</v>
      </c>
      <c r="F672">
        <v>80</v>
      </c>
      <c r="G672">
        <v>67.718000000000004</v>
      </c>
      <c r="H672">
        <v>1.4520000000000002</v>
      </c>
    </row>
    <row r="673" spans="1:8" x14ac:dyDescent="0.2">
      <c r="A673">
        <v>31903.030999999999</v>
      </c>
      <c r="B673">
        <v>-42.295999999999999</v>
      </c>
      <c r="C673">
        <v>-42.287999999999997</v>
      </c>
      <c r="D673">
        <v>1.8740000000000001</v>
      </c>
      <c r="E673">
        <v>67.872</v>
      </c>
      <c r="F673">
        <v>80</v>
      </c>
      <c r="G673">
        <v>67.953000000000003</v>
      </c>
      <c r="H673">
        <v>1.3948</v>
      </c>
    </row>
    <row r="674" spans="1:8" x14ac:dyDescent="0.2">
      <c r="A674">
        <v>31905.821</v>
      </c>
      <c r="B674">
        <v>-42.348999999999997</v>
      </c>
      <c r="C674">
        <v>-42.34</v>
      </c>
      <c r="D674">
        <v>1.8759999999999999</v>
      </c>
      <c r="E674">
        <v>66.825000000000003</v>
      </c>
      <c r="F674">
        <v>80</v>
      </c>
      <c r="G674">
        <v>68.028000000000006</v>
      </c>
      <c r="H674">
        <v>1.3695000000000002</v>
      </c>
    </row>
    <row r="675" spans="1:8" x14ac:dyDescent="0.2">
      <c r="A675">
        <v>31908.62</v>
      </c>
      <c r="B675">
        <v>-42.402999999999999</v>
      </c>
      <c r="C675">
        <v>-42.393999999999998</v>
      </c>
      <c r="D675">
        <v>1.9219999999999999</v>
      </c>
      <c r="E675">
        <v>62.195</v>
      </c>
      <c r="F675">
        <v>80</v>
      </c>
      <c r="G675">
        <v>68.417000000000002</v>
      </c>
      <c r="H675">
        <v>1.2573000000000001</v>
      </c>
    </row>
    <row r="676" spans="1:8" x14ac:dyDescent="0.2">
      <c r="A676">
        <v>31911.413</v>
      </c>
      <c r="B676">
        <v>-42.456000000000003</v>
      </c>
      <c r="C676">
        <v>-42.447000000000003</v>
      </c>
      <c r="D676">
        <v>1.887</v>
      </c>
      <c r="E676">
        <v>57.189</v>
      </c>
      <c r="F676">
        <v>80</v>
      </c>
      <c r="G676">
        <v>68.777000000000001</v>
      </c>
      <c r="H676">
        <v>1.1407</v>
      </c>
    </row>
    <row r="677" spans="1:8" x14ac:dyDescent="0.2">
      <c r="A677">
        <v>31914.203000000001</v>
      </c>
      <c r="B677">
        <v>-42.508000000000003</v>
      </c>
      <c r="C677">
        <v>-42.499000000000002</v>
      </c>
      <c r="D677">
        <v>1.8740000000000001</v>
      </c>
      <c r="E677">
        <v>55.533000000000001</v>
      </c>
      <c r="F677">
        <v>80</v>
      </c>
      <c r="G677">
        <v>68.929000000000002</v>
      </c>
      <c r="H677">
        <v>1.1022000000000001</v>
      </c>
    </row>
    <row r="678" spans="1:8" x14ac:dyDescent="0.2">
      <c r="A678">
        <v>31916.991000000002</v>
      </c>
      <c r="B678">
        <v>-42.561999999999998</v>
      </c>
      <c r="C678">
        <v>-42.552999999999997</v>
      </c>
      <c r="D678">
        <v>1.9259999999999999</v>
      </c>
      <c r="E678">
        <v>57.975999999999999</v>
      </c>
      <c r="F678">
        <v>80</v>
      </c>
      <c r="G678">
        <v>68.813999999999993</v>
      </c>
      <c r="H678">
        <v>1.1583000000000001</v>
      </c>
    </row>
    <row r="679" spans="1:8" x14ac:dyDescent="0.2">
      <c r="A679">
        <v>31919.781999999999</v>
      </c>
      <c r="B679">
        <v>-42.615000000000002</v>
      </c>
      <c r="C679">
        <v>-42.604999999999997</v>
      </c>
      <c r="D679">
        <v>1.885</v>
      </c>
      <c r="E679">
        <v>55.875</v>
      </c>
      <c r="F679">
        <v>80</v>
      </c>
      <c r="G679">
        <v>69.069000000000003</v>
      </c>
      <c r="H679">
        <v>1.1098999999999999</v>
      </c>
    </row>
    <row r="680" spans="1:8" x14ac:dyDescent="0.2">
      <c r="A680">
        <v>31922.575000000001</v>
      </c>
      <c r="B680">
        <v>-42.667000000000002</v>
      </c>
      <c r="C680">
        <v>-42.656999999999996</v>
      </c>
      <c r="D680">
        <v>1.8660000000000001</v>
      </c>
      <c r="E680">
        <v>54.408000000000001</v>
      </c>
      <c r="F680">
        <v>80</v>
      </c>
      <c r="G680">
        <v>69.141999999999996</v>
      </c>
      <c r="H680">
        <v>1.0769</v>
      </c>
    </row>
    <row r="681" spans="1:8" x14ac:dyDescent="0.2">
      <c r="A681">
        <v>31925.366000000002</v>
      </c>
      <c r="B681">
        <v>-42.719000000000001</v>
      </c>
      <c r="C681">
        <v>-42.709000000000003</v>
      </c>
      <c r="D681">
        <v>1.8320000000000001</v>
      </c>
      <c r="E681">
        <v>49.750999999999998</v>
      </c>
      <c r="F681">
        <v>80</v>
      </c>
      <c r="G681">
        <v>69.462000000000003</v>
      </c>
      <c r="H681">
        <v>0.97240000000000004</v>
      </c>
    </row>
    <row r="682" spans="1:8" x14ac:dyDescent="0.2">
      <c r="A682">
        <v>31928.154999999999</v>
      </c>
      <c r="B682">
        <v>-42.768999999999998</v>
      </c>
      <c r="C682">
        <v>-42.759</v>
      </c>
      <c r="D682">
        <v>1.8080000000000001</v>
      </c>
      <c r="E682">
        <v>45.664999999999999</v>
      </c>
      <c r="F682">
        <v>80</v>
      </c>
      <c r="G682">
        <v>69.644000000000005</v>
      </c>
      <c r="H682">
        <v>0.88330000000000009</v>
      </c>
    </row>
    <row r="683" spans="1:8" x14ac:dyDescent="0.2">
      <c r="A683">
        <v>31930.951000000001</v>
      </c>
      <c r="B683">
        <v>-42.819000000000003</v>
      </c>
      <c r="C683">
        <v>-42.808999999999997</v>
      </c>
      <c r="D683">
        <v>1.7849999999999999</v>
      </c>
      <c r="E683">
        <v>49.137999999999998</v>
      </c>
      <c r="F683">
        <v>80</v>
      </c>
      <c r="G683">
        <v>69.512</v>
      </c>
      <c r="H683">
        <v>0.95920000000000005</v>
      </c>
    </row>
    <row r="684" spans="1:8" x14ac:dyDescent="0.2">
      <c r="A684">
        <v>31933.742999999999</v>
      </c>
      <c r="B684">
        <v>-42.869</v>
      </c>
      <c r="C684">
        <v>-42.859000000000002</v>
      </c>
      <c r="D684">
        <v>1.786</v>
      </c>
      <c r="E684">
        <v>45.375999999999998</v>
      </c>
      <c r="F684">
        <v>80</v>
      </c>
      <c r="G684">
        <v>69.950999999999993</v>
      </c>
      <c r="H684">
        <v>0.87780000000000014</v>
      </c>
    </row>
    <row r="685" spans="1:8" x14ac:dyDescent="0.2">
      <c r="A685">
        <v>31936.843000000001</v>
      </c>
      <c r="B685">
        <v>-42.924999999999997</v>
      </c>
      <c r="C685">
        <v>-42.914000000000001</v>
      </c>
      <c r="D685">
        <v>1.7809999999999999</v>
      </c>
      <c r="E685">
        <v>43.731999999999999</v>
      </c>
      <c r="F685">
        <v>80</v>
      </c>
      <c r="G685">
        <v>69.998000000000005</v>
      </c>
      <c r="H685">
        <v>0.84260000000000013</v>
      </c>
    </row>
    <row r="686" spans="1:8" x14ac:dyDescent="0.2">
      <c r="A686">
        <v>31939.633000000002</v>
      </c>
      <c r="B686">
        <v>-42.975999999999999</v>
      </c>
      <c r="C686">
        <v>-42.965000000000003</v>
      </c>
      <c r="D686">
        <v>1.835</v>
      </c>
      <c r="E686">
        <v>37.042999999999999</v>
      </c>
      <c r="F686">
        <v>80</v>
      </c>
      <c r="G686">
        <v>70.450999999999993</v>
      </c>
      <c r="H686">
        <v>0.70180000000000009</v>
      </c>
    </row>
    <row r="687" spans="1:8" x14ac:dyDescent="0.2">
      <c r="A687">
        <v>31942.425999999999</v>
      </c>
      <c r="B687">
        <v>-43.026000000000003</v>
      </c>
      <c r="C687">
        <v>-43.015000000000001</v>
      </c>
      <c r="D687">
        <v>1.7869999999999999</v>
      </c>
      <c r="E687">
        <v>37.472999999999999</v>
      </c>
      <c r="F687">
        <v>80</v>
      </c>
      <c r="G687">
        <v>70.412000000000006</v>
      </c>
      <c r="H687">
        <v>0.71060000000000012</v>
      </c>
    </row>
    <row r="688" spans="1:8" x14ac:dyDescent="0.2">
      <c r="A688">
        <v>31945.221000000001</v>
      </c>
      <c r="B688">
        <v>-43.076999999999998</v>
      </c>
      <c r="C688">
        <v>-43.064999999999998</v>
      </c>
      <c r="D688">
        <v>1.792</v>
      </c>
      <c r="E688">
        <v>37.975000000000001</v>
      </c>
      <c r="F688">
        <v>80</v>
      </c>
      <c r="G688">
        <v>70.486999999999995</v>
      </c>
      <c r="H688">
        <v>0.72160000000000013</v>
      </c>
    </row>
    <row r="689" spans="1:8" x14ac:dyDescent="0.2">
      <c r="A689">
        <v>31948.012999999999</v>
      </c>
      <c r="B689">
        <v>-43.128999999999998</v>
      </c>
      <c r="C689">
        <v>-43.116999999999997</v>
      </c>
      <c r="D689">
        <v>1.8640000000000001</v>
      </c>
      <c r="E689">
        <v>37.756</v>
      </c>
      <c r="F689">
        <v>80</v>
      </c>
      <c r="G689">
        <v>70.546000000000006</v>
      </c>
      <c r="H689">
        <v>0.71720000000000006</v>
      </c>
    </row>
    <row r="690" spans="1:8" x14ac:dyDescent="0.2">
      <c r="A690">
        <v>31950.805</v>
      </c>
      <c r="B690">
        <v>-43.179000000000002</v>
      </c>
      <c r="C690">
        <v>-43.167000000000002</v>
      </c>
      <c r="D690">
        <v>1.7909999999999999</v>
      </c>
      <c r="E690">
        <v>38.706000000000003</v>
      </c>
      <c r="F690">
        <v>80</v>
      </c>
      <c r="G690">
        <v>70.534999999999997</v>
      </c>
      <c r="H690">
        <v>0.7370000000000001</v>
      </c>
    </row>
    <row r="691" spans="1:8" x14ac:dyDescent="0.2">
      <c r="A691">
        <v>31953.595000000001</v>
      </c>
      <c r="B691">
        <v>-43.23</v>
      </c>
      <c r="C691">
        <v>-43.218000000000004</v>
      </c>
      <c r="D691">
        <v>1.8080000000000001</v>
      </c>
      <c r="E691">
        <v>33.445999999999998</v>
      </c>
      <c r="F691">
        <v>80</v>
      </c>
      <c r="G691">
        <v>70.804000000000002</v>
      </c>
      <c r="H691">
        <v>0.62919999999999998</v>
      </c>
    </row>
    <row r="692" spans="1:8" x14ac:dyDescent="0.2">
      <c r="A692">
        <v>31956.697</v>
      </c>
      <c r="B692">
        <v>-43.284999999999997</v>
      </c>
      <c r="C692">
        <v>-43.273000000000003</v>
      </c>
      <c r="D692">
        <v>1.772</v>
      </c>
      <c r="E692">
        <v>30.277000000000001</v>
      </c>
      <c r="F692">
        <v>80</v>
      </c>
      <c r="G692">
        <v>71.111000000000004</v>
      </c>
      <c r="H692">
        <v>0.56540000000000001</v>
      </c>
    </row>
    <row r="693" spans="1:8" x14ac:dyDescent="0.2">
      <c r="A693">
        <v>31959.776000000002</v>
      </c>
      <c r="B693">
        <v>-43.338999999999999</v>
      </c>
      <c r="C693">
        <v>-43.326999999999998</v>
      </c>
      <c r="D693">
        <v>1.76</v>
      </c>
      <c r="E693">
        <v>34.718000000000004</v>
      </c>
      <c r="F693">
        <v>80</v>
      </c>
      <c r="G693">
        <v>70.768000000000001</v>
      </c>
      <c r="H693">
        <v>0.65449999999999997</v>
      </c>
    </row>
    <row r="694" spans="1:8" x14ac:dyDescent="0.2">
      <c r="A694">
        <v>31962.863000000001</v>
      </c>
      <c r="B694">
        <v>-43.393999999999998</v>
      </c>
      <c r="C694">
        <v>-43.381</v>
      </c>
      <c r="D694">
        <v>1.7549999999999999</v>
      </c>
      <c r="E694">
        <v>44.475000000000001</v>
      </c>
      <c r="F694">
        <v>80</v>
      </c>
      <c r="G694">
        <v>70.338999999999999</v>
      </c>
      <c r="H694">
        <v>0.8580000000000001</v>
      </c>
    </row>
    <row r="695" spans="1:8" x14ac:dyDescent="0.2">
      <c r="A695">
        <v>31965.963</v>
      </c>
      <c r="B695">
        <v>-43.448</v>
      </c>
      <c r="C695">
        <v>-43.435000000000002</v>
      </c>
      <c r="D695">
        <v>1.74</v>
      </c>
      <c r="E695">
        <v>41.082999999999998</v>
      </c>
      <c r="F695">
        <v>80</v>
      </c>
      <c r="G695">
        <v>70.641999999999996</v>
      </c>
      <c r="H695">
        <v>0.78649999999999998</v>
      </c>
    </row>
    <row r="696" spans="1:8" x14ac:dyDescent="0.2">
      <c r="A696">
        <v>31969.065999999999</v>
      </c>
      <c r="B696">
        <v>-43.503</v>
      </c>
      <c r="C696">
        <v>-43.49</v>
      </c>
      <c r="D696">
        <v>1.778</v>
      </c>
      <c r="E696">
        <v>43.831000000000003</v>
      </c>
      <c r="F696">
        <v>80</v>
      </c>
      <c r="G696">
        <v>70.418000000000006</v>
      </c>
      <c r="H696">
        <v>0.84480000000000011</v>
      </c>
    </row>
    <row r="697" spans="1:8" x14ac:dyDescent="0.2">
      <c r="A697">
        <v>31972.166000000001</v>
      </c>
      <c r="B697">
        <v>-43.558</v>
      </c>
      <c r="C697">
        <v>-43.543999999999997</v>
      </c>
      <c r="D697">
        <v>1.752</v>
      </c>
      <c r="E697">
        <v>42.356000000000002</v>
      </c>
      <c r="F697">
        <v>80</v>
      </c>
      <c r="G697">
        <v>70.650999999999996</v>
      </c>
      <c r="H697">
        <v>0.81290000000000007</v>
      </c>
    </row>
    <row r="698" spans="1:8" x14ac:dyDescent="0.2">
      <c r="A698">
        <v>31975.267</v>
      </c>
      <c r="B698">
        <v>-43.612000000000002</v>
      </c>
      <c r="C698">
        <v>-43.598999999999997</v>
      </c>
      <c r="D698">
        <v>1.754</v>
      </c>
      <c r="E698">
        <v>45.854999999999997</v>
      </c>
      <c r="F698">
        <v>80</v>
      </c>
      <c r="G698">
        <v>70.44</v>
      </c>
      <c r="H698">
        <v>0.88770000000000016</v>
      </c>
    </row>
    <row r="699" spans="1:8" x14ac:dyDescent="0.2">
      <c r="A699">
        <v>31978.37</v>
      </c>
      <c r="B699">
        <v>-43.664000000000001</v>
      </c>
      <c r="C699">
        <v>-43.651000000000003</v>
      </c>
      <c r="D699">
        <v>1.675</v>
      </c>
      <c r="E699">
        <v>47.911000000000001</v>
      </c>
      <c r="F699">
        <v>80</v>
      </c>
      <c r="G699">
        <v>70.364000000000004</v>
      </c>
      <c r="H699">
        <v>0.93280000000000007</v>
      </c>
    </row>
    <row r="700" spans="1:8" x14ac:dyDescent="0.2">
      <c r="A700">
        <v>31981.475999999999</v>
      </c>
      <c r="B700">
        <v>-43.715000000000003</v>
      </c>
      <c r="C700">
        <v>-43.701000000000001</v>
      </c>
      <c r="D700">
        <v>1.629</v>
      </c>
      <c r="E700">
        <v>44.283999999999999</v>
      </c>
      <c r="F700">
        <v>80</v>
      </c>
      <c r="G700">
        <v>70.691999999999993</v>
      </c>
      <c r="H700">
        <v>0.85360000000000014</v>
      </c>
    </row>
    <row r="701" spans="1:8" x14ac:dyDescent="0.2">
      <c r="A701">
        <v>31984.584999999999</v>
      </c>
      <c r="B701">
        <v>-43.768000000000001</v>
      </c>
      <c r="C701">
        <v>-43.753999999999998</v>
      </c>
      <c r="D701">
        <v>1.6850000000000001</v>
      </c>
      <c r="E701">
        <v>50.743000000000002</v>
      </c>
      <c r="F701">
        <v>80</v>
      </c>
      <c r="G701">
        <v>70.037000000000006</v>
      </c>
      <c r="H701">
        <v>0.99440000000000006</v>
      </c>
    </row>
    <row r="702" spans="1:8" x14ac:dyDescent="0.2">
      <c r="A702">
        <v>31987.686000000002</v>
      </c>
      <c r="B702">
        <v>-43.819000000000003</v>
      </c>
      <c r="C702">
        <v>-43.805</v>
      </c>
      <c r="D702">
        <v>1.6559999999999999</v>
      </c>
      <c r="E702">
        <v>55.73</v>
      </c>
      <c r="F702">
        <v>80</v>
      </c>
      <c r="G702">
        <v>69.884</v>
      </c>
      <c r="H702">
        <v>1.1066</v>
      </c>
    </row>
    <row r="703" spans="1:8" x14ac:dyDescent="0.2">
      <c r="A703">
        <v>31990.793000000001</v>
      </c>
      <c r="B703">
        <v>-43.871000000000002</v>
      </c>
      <c r="C703">
        <v>-43.856000000000002</v>
      </c>
      <c r="D703">
        <v>1.6419999999999999</v>
      </c>
      <c r="E703">
        <v>67.284999999999997</v>
      </c>
      <c r="F703">
        <v>80</v>
      </c>
      <c r="G703">
        <v>69.143000000000001</v>
      </c>
      <c r="H703">
        <v>1.3805000000000001</v>
      </c>
    </row>
    <row r="704" spans="1:8" x14ac:dyDescent="0.2">
      <c r="A704">
        <v>31993.892</v>
      </c>
      <c r="B704">
        <v>-43.920999999999999</v>
      </c>
      <c r="C704">
        <v>-43.906999999999996</v>
      </c>
      <c r="D704">
        <v>1.627</v>
      </c>
      <c r="E704">
        <v>65.629000000000005</v>
      </c>
      <c r="F704">
        <v>80</v>
      </c>
      <c r="G704">
        <v>69.427000000000007</v>
      </c>
      <c r="H704">
        <v>1.3398000000000001</v>
      </c>
    </row>
    <row r="705" spans="1:8" x14ac:dyDescent="0.2">
      <c r="A705">
        <v>31996.995999999999</v>
      </c>
      <c r="B705">
        <v>-43.972999999999999</v>
      </c>
      <c r="C705">
        <v>-43.957999999999998</v>
      </c>
      <c r="D705">
        <v>1.66</v>
      </c>
      <c r="E705">
        <v>65.927000000000007</v>
      </c>
      <c r="F705">
        <v>80</v>
      </c>
      <c r="G705">
        <v>69.313000000000002</v>
      </c>
      <c r="H705">
        <v>1.3475000000000001</v>
      </c>
    </row>
    <row r="706" spans="1:8" x14ac:dyDescent="0.2">
      <c r="A706">
        <v>32000.415000000001</v>
      </c>
      <c r="B706">
        <v>-44.027000000000001</v>
      </c>
      <c r="C706">
        <v>-44.012</v>
      </c>
      <c r="D706">
        <v>1.5660000000000001</v>
      </c>
      <c r="E706">
        <v>68.814999999999998</v>
      </c>
      <c r="F706">
        <v>80</v>
      </c>
      <c r="G706">
        <v>69.132999999999996</v>
      </c>
      <c r="H706">
        <v>1.4178999999999999</v>
      </c>
    </row>
    <row r="707" spans="1:8" x14ac:dyDescent="0.2">
      <c r="A707">
        <v>32003.830999999998</v>
      </c>
      <c r="B707">
        <v>-44.079000000000001</v>
      </c>
      <c r="C707">
        <v>-44.064</v>
      </c>
      <c r="D707">
        <v>1.54</v>
      </c>
      <c r="E707">
        <v>74.319999999999993</v>
      </c>
      <c r="F707">
        <v>80</v>
      </c>
      <c r="G707">
        <v>68.715999999999994</v>
      </c>
      <c r="H707">
        <v>1.5576000000000001</v>
      </c>
    </row>
    <row r="708" spans="1:8" x14ac:dyDescent="0.2">
      <c r="A708">
        <v>32007.556</v>
      </c>
      <c r="B708">
        <v>-44.134</v>
      </c>
      <c r="C708">
        <v>-44.118000000000002</v>
      </c>
      <c r="D708">
        <v>1.45</v>
      </c>
      <c r="E708">
        <v>76.447000000000003</v>
      </c>
      <c r="F708">
        <v>80</v>
      </c>
      <c r="G708">
        <v>68.641000000000005</v>
      </c>
      <c r="H708">
        <v>1.6126</v>
      </c>
    </row>
    <row r="709" spans="1:8" x14ac:dyDescent="0.2">
      <c r="A709">
        <v>32010.965</v>
      </c>
      <c r="B709">
        <v>-44.185000000000002</v>
      </c>
      <c r="C709">
        <v>-44.17</v>
      </c>
      <c r="D709">
        <v>1.508</v>
      </c>
      <c r="E709">
        <v>80.024000000000001</v>
      </c>
      <c r="F709">
        <v>80</v>
      </c>
      <c r="G709">
        <v>68.381</v>
      </c>
      <c r="H709">
        <v>1.7083000000000002</v>
      </c>
    </row>
    <row r="710" spans="1:8" x14ac:dyDescent="0.2">
      <c r="A710">
        <v>32014.651999999998</v>
      </c>
      <c r="B710">
        <v>-44.24</v>
      </c>
      <c r="C710">
        <v>-44.223999999999997</v>
      </c>
      <c r="D710">
        <v>1.466</v>
      </c>
      <c r="E710">
        <v>80.697999999999993</v>
      </c>
      <c r="F710">
        <v>80</v>
      </c>
      <c r="G710">
        <v>68.394999999999996</v>
      </c>
      <c r="H710">
        <v>1.7259</v>
      </c>
    </row>
    <row r="711" spans="1:8" x14ac:dyDescent="0.2">
      <c r="A711">
        <v>32018.375</v>
      </c>
      <c r="B711">
        <v>-44.293999999999997</v>
      </c>
      <c r="C711">
        <v>-44.277999999999999</v>
      </c>
      <c r="D711">
        <v>1.454</v>
      </c>
      <c r="E711">
        <v>78.326999999999998</v>
      </c>
      <c r="F711">
        <v>80</v>
      </c>
      <c r="G711">
        <v>68.581000000000003</v>
      </c>
      <c r="H711">
        <v>1.6621000000000001</v>
      </c>
    </row>
    <row r="712" spans="1:8" x14ac:dyDescent="0.2">
      <c r="A712">
        <v>32021.785</v>
      </c>
      <c r="B712">
        <v>-44.344999999999999</v>
      </c>
      <c r="C712">
        <v>-44.329000000000001</v>
      </c>
      <c r="D712">
        <v>1.494</v>
      </c>
      <c r="E712">
        <v>78.524000000000001</v>
      </c>
      <c r="F712">
        <v>80</v>
      </c>
      <c r="G712">
        <v>68.55</v>
      </c>
      <c r="H712">
        <v>1.6676000000000002</v>
      </c>
    </row>
    <row r="713" spans="1:8" x14ac:dyDescent="0.2">
      <c r="A713">
        <v>32025.506000000001</v>
      </c>
      <c r="B713">
        <v>-44.399000000000001</v>
      </c>
      <c r="C713">
        <v>-44.383000000000003</v>
      </c>
      <c r="D713">
        <v>1.4570000000000001</v>
      </c>
      <c r="E713">
        <v>81.984999999999999</v>
      </c>
      <c r="F713">
        <v>80</v>
      </c>
      <c r="G713">
        <v>68.287999999999997</v>
      </c>
      <c r="H713">
        <v>1.7611000000000001</v>
      </c>
    </row>
    <row r="714" spans="1:8" x14ac:dyDescent="0.2">
      <c r="A714">
        <v>32028.913</v>
      </c>
      <c r="B714">
        <v>-44.45</v>
      </c>
      <c r="C714">
        <v>-44.433999999999997</v>
      </c>
      <c r="D714">
        <v>1.4890000000000001</v>
      </c>
      <c r="E714">
        <v>81.051000000000002</v>
      </c>
      <c r="F714">
        <v>80</v>
      </c>
      <c r="G714">
        <v>68.478999999999999</v>
      </c>
      <c r="H714">
        <v>1.7358000000000002</v>
      </c>
    </row>
    <row r="715" spans="1:8" x14ac:dyDescent="0.2">
      <c r="A715">
        <v>32032.314999999999</v>
      </c>
      <c r="B715">
        <v>-44.502000000000002</v>
      </c>
      <c r="C715">
        <v>-44.484999999999999</v>
      </c>
      <c r="D715">
        <v>1.5169999999999999</v>
      </c>
      <c r="E715">
        <v>78.308000000000007</v>
      </c>
      <c r="F715">
        <v>80</v>
      </c>
      <c r="G715">
        <v>68.694999999999993</v>
      </c>
      <c r="H715">
        <v>1.6621000000000001</v>
      </c>
    </row>
    <row r="716" spans="1:8" x14ac:dyDescent="0.2">
      <c r="A716">
        <v>32035.721000000001</v>
      </c>
      <c r="B716">
        <v>-44.554000000000002</v>
      </c>
      <c r="C716">
        <v>-44.537999999999997</v>
      </c>
      <c r="D716">
        <v>1.5309999999999999</v>
      </c>
      <c r="E716">
        <v>76.153000000000006</v>
      </c>
      <c r="F716">
        <v>80</v>
      </c>
      <c r="G716">
        <v>68.783000000000001</v>
      </c>
      <c r="H716">
        <v>1.6049000000000002</v>
      </c>
    </row>
    <row r="717" spans="1:8" x14ac:dyDescent="0.2">
      <c r="A717">
        <v>32039.131000000001</v>
      </c>
      <c r="B717">
        <v>-44.606000000000002</v>
      </c>
      <c r="C717">
        <v>-44.588000000000001</v>
      </c>
      <c r="D717">
        <v>1.49</v>
      </c>
      <c r="E717">
        <v>77.888999999999996</v>
      </c>
      <c r="F717">
        <v>80</v>
      </c>
      <c r="G717">
        <v>68.584000000000003</v>
      </c>
      <c r="H717">
        <v>1.6511</v>
      </c>
    </row>
    <row r="718" spans="1:8" x14ac:dyDescent="0.2">
      <c r="A718">
        <v>32042.505000000001</v>
      </c>
      <c r="B718">
        <v>-44.656999999999996</v>
      </c>
      <c r="C718">
        <v>-44.639000000000003</v>
      </c>
      <c r="D718">
        <v>1.51</v>
      </c>
      <c r="E718">
        <v>79.204999999999998</v>
      </c>
      <c r="F718">
        <v>80</v>
      </c>
      <c r="G718">
        <v>68.596999999999994</v>
      </c>
      <c r="H718">
        <v>1.6863000000000001</v>
      </c>
    </row>
    <row r="719" spans="1:8" x14ac:dyDescent="0.2">
      <c r="A719">
        <v>32045.857</v>
      </c>
      <c r="B719">
        <v>-44.707999999999998</v>
      </c>
      <c r="C719">
        <v>-44.691000000000003</v>
      </c>
      <c r="D719">
        <v>1.538</v>
      </c>
      <c r="E719">
        <v>77.900000000000006</v>
      </c>
      <c r="F719">
        <v>80</v>
      </c>
      <c r="G719">
        <v>68.698999999999998</v>
      </c>
      <c r="H719">
        <v>1.6511</v>
      </c>
    </row>
    <row r="720" spans="1:8" x14ac:dyDescent="0.2">
      <c r="A720">
        <v>32049.815999999999</v>
      </c>
      <c r="B720">
        <v>-44.761000000000003</v>
      </c>
      <c r="C720">
        <v>-44.743000000000002</v>
      </c>
      <c r="D720">
        <v>1.3109999999999999</v>
      </c>
      <c r="E720">
        <v>80.658000000000001</v>
      </c>
      <c r="F720">
        <v>80</v>
      </c>
      <c r="G720">
        <v>68.456999999999994</v>
      </c>
      <c r="H720">
        <v>1.7248000000000001</v>
      </c>
    </row>
    <row r="721" spans="1:8" x14ac:dyDescent="0.2">
      <c r="A721">
        <v>32053.495999999999</v>
      </c>
      <c r="B721">
        <v>-44.813000000000002</v>
      </c>
      <c r="C721">
        <v>-44.795000000000002</v>
      </c>
      <c r="D721">
        <v>1.4219999999999999</v>
      </c>
      <c r="E721">
        <v>82.825999999999993</v>
      </c>
      <c r="F721">
        <v>80</v>
      </c>
      <c r="G721">
        <v>68.509</v>
      </c>
      <c r="H721">
        <v>1.7842000000000002</v>
      </c>
    </row>
    <row r="722" spans="1:8" x14ac:dyDescent="0.2">
      <c r="A722">
        <v>32056.552</v>
      </c>
      <c r="B722">
        <v>-44.863</v>
      </c>
      <c r="C722">
        <v>-44.844999999999999</v>
      </c>
      <c r="D722">
        <v>1.64</v>
      </c>
      <c r="E722">
        <v>82.073999999999998</v>
      </c>
      <c r="F722">
        <v>80</v>
      </c>
      <c r="G722">
        <v>68.456000000000003</v>
      </c>
      <c r="H722">
        <v>1.7633000000000001</v>
      </c>
    </row>
    <row r="723" spans="1:8" x14ac:dyDescent="0.2">
      <c r="A723">
        <v>32059.605</v>
      </c>
      <c r="B723">
        <v>-44.914999999999999</v>
      </c>
      <c r="C723">
        <v>-44.896000000000001</v>
      </c>
      <c r="D723">
        <v>1.679</v>
      </c>
      <c r="E723">
        <v>80.402000000000001</v>
      </c>
      <c r="F723">
        <v>80</v>
      </c>
      <c r="G723">
        <v>68.549000000000007</v>
      </c>
      <c r="H723">
        <v>1.7182000000000002</v>
      </c>
    </row>
    <row r="724" spans="1:8" x14ac:dyDescent="0.2">
      <c r="A724">
        <v>32062.963</v>
      </c>
      <c r="B724">
        <v>-44.965000000000003</v>
      </c>
      <c r="C724">
        <v>-44.947000000000003</v>
      </c>
      <c r="D724">
        <v>1.5029999999999999</v>
      </c>
      <c r="E724">
        <v>79.045000000000002</v>
      </c>
      <c r="F724">
        <v>80</v>
      </c>
      <c r="G724">
        <v>68.664000000000001</v>
      </c>
      <c r="H724">
        <v>1.6819</v>
      </c>
    </row>
    <row r="725" spans="1:8" x14ac:dyDescent="0.2">
      <c r="A725">
        <v>32066.917000000001</v>
      </c>
      <c r="B725">
        <v>-45.015999999999998</v>
      </c>
      <c r="C725">
        <v>-44.997</v>
      </c>
      <c r="D725">
        <v>1.27</v>
      </c>
      <c r="E725">
        <v>82.620999999999995</v>
      </c>
      <c r="F725">
        <v>80</v>
      </c>
      <c r="G725">
        <v>68.373000000000005</v>
      </c>
      <c r="H725">
        <v>1.7787000000000002</v>
      </c>
    </row>
    <row r="726" spans="1:8" x14ac:dyDescent="0.2">
      <c r="A726">
        <v>32071.194</v>
      </c>
      <c r="B726">
        <v>-45.067</v>
      </c>
      <c r="C726">
        <v>-45.048000000000002</v>
      </c>
      <c r="D726">
        <v>1.194</v>
      </c>
      <c r="E726">
        <v>84.927999999999997</v>
      </c>
      <c r="F726">
        <v>80</v>
      </c>
      <c r="G726">
        <v>68.186999999999998</v>
      </c>
      <c r="H726">
        <v>1.8425000000000002</v>
      </c>
    </row>
    <row r="727" spans="1:8" x14ac:dyDescent="0.2">
      <c r="A727">
        <v>32075.482</v>
      </c>
      <c r="B727">
        <v>-45.119</v>
      </c>
      <c r="C727">
        <v>-45.1</v>
      </c>
      <c r="D727">
        <v>1.2070000000000001</v>
      </c>
      <c r="E727">
        <v>85.463999999999999</v>
      </c>
      <c r="F727">
        <v>80</v>
      </c>
      <c r="G727">
        <v>68.103999999999999</v>
      </c>
      <c r="H727">
        <v>1.8568</v>
      </c>
    </row>
    <row r="728" spans="1:8" x14ac:dyDescent="0.2">
      <c r="A728">
        <v>32191.458999999999</v>
      </c>
      <c r="B728">
        <v>-45.152000000000001</v>
      </c>
      <c r="C728">
        <v>-45.152000000000001</v>
      </c>
      <c r="D728">
        <v>0</v>
      </c>
      <c r="E728">
        <v>89.022999999999996</v>
      </c>
      <c r="F728">
        <v>80</v>
      </c>
      <c r="G728">
        <v>68.102000000000004</v>
      </c>
      <c r="H728">
        <v>1.9591000000000001</v>
      </c>
    </row>
    <row r="729" spans="1:8" x14ac:dyDescent="0.2">
      <c r="A729">
        <v>32195.798999999999</v>
      </c>
      <c r="B729">
        <v>-45.203000000000003</v>
      </c>
      <c r="C729">
        <v>-45.203000000000003</v>
      </c>
      <c r="D729">
        <v>1.1619999999999999</v>
      </c>
      <c r="E729">
        <v>90.064999999999998</v>
      </c>
      <c r="F729">
        <v>80</v>
      </c>
      <c r="G729">
        <v>68.010000000000005</v>
      </c>
      <c r="H729">
        <v>1.9888000000000001</v>
      </c>
    </row>
    <row r="730" spans="1:8" x14ac:dyDescent="0.2">
      <c r="A730">
        <v>32200.46</v>
      </c>
      <c r="B730">
        <v>-45.255000000000003</v>
      </c>
      <c r="C730">
        <v>-45.255000000000003</v>
      </c>
      <c r="D730">
        <v>1.125</v>
      </c>
      <c r="E730">
        <v>89.725999999999999</v>
      </c>
      <c r="F730">
        <v>80</v>
      </c>
      <c r="G730">
        <v>68.120999999999995</v>
      </c>
      <c r="H730">
        <v>1.9789000000000001</v>
      </c>
    </row>
    <row r="731" spans="1:8" x14ac:dyDescent="0.2">
      <c r="A731">
        <v>32205.386999999999</v>
      </c>
      <c r="B731">
        <v>-45.305999999999997</v>
      </c>
      <c r="C731">
        <v>-45.305999999999997</v>
      </c>
      <c r="D731">
        <v>1.0249999999999999</v>
      </c>
      <c r="E731">
        <v>89.953999999999994</v>
      </c>
      <c r="F731">
        <v>80</v>
      </c>
      <c r="G731">
        <v>68.128</v>
      </c>
      <c r="H731">
        <v>1.9855</v>
      </c>
    </row>
    <row r="732" spans="1:8" x14ac:dyDescent="0.2">
      <c r="A732">
        <v>32210.035</v>
      </c>
      <c r="B732">
        <v>-45.356999999999999</v>
      </c>
      <c r="C732">
        <v>-45.356999999999999</v>
      </c>
      <c r="D732">
        <v>1.093</v>
      </c>
      <c r="E732">
        <v>91.545000000000002</v>
      </c>
      <c r="F732">
        <v>80</v>
      </c>
      <c r="G732">
        <v>67.950999999999993</v>
      </c>
      <c r="H732">
        <v>2.0317000000000003</v>
      </c>
    </row>
    <row r="733" spans="1:8" x14ac:dyDescent="0.2">
      <c r="A733">
        <v>32214.688999999998</v>
      </c>
      <c r="B733">
        <v>-45.406999999999996</v>
      </c>
      <c r="C733">
        <v>-45.406999999999996</v>
      </c>
      <c r="D733">
        <v>1.081</v>
      </c>
      <c r="E733">
        <v>90.466999999999999</v>
      </c>
      <c r="F733">
        <v>80</v>
      </c>
      <c r="G733">
        <v>68.055000000000007</v>
      </c>
      <c r="H733">
        <v>2.0009000000000001</v>
      </c>
    </row>
    <row r="734" spans="1:8" x14ac:dyDescent="0.2">
      <c r="A734">
        <v>32219.339</v>
      </c>
      <c r="B734">
        <v>-45.457999999999998</v>
      </c>
      <c r="C734">
        <v>-45.457999999999998</v>
      </c>
      <c r="D734">
        <v>1.0980000000000001</v>
      </c>
      <c r="E734">
        <v>93.775999999999996</v>
      </c>
      <c r="F734">
        <v>80</v>
      </c>
      <c r="G734">
        <v>67.605000000000004</v>
      </c>
      <c r="H734">
        <v>2.0988000000000002</v>
      </c>
    </row>
    <row r="735" spans="1:8" x14ac:dyDescent="0.2">
      <c r="A735">
        <v>32223.983</v>
      </c>
      <c r="B735">
        <v>-45.509</v>
      </c>
      <c r="C735">
        <v>-45.509</v>
      </c>
      <c r="D735">
        <v>1.105</v>
      </c>
      <c r="E735">
        <v>98.924000000000007</v>
      </c>
      <c r="F735">
        <v>80</v>
      </c>
      <c r="G735">
        <v>67.254000000000005</v>
      </c>
      <c r="H735">
        <v>2.2561000000000004</v>
      </c>
    </row>
    <row r="736" spans="1:8" x14ac:dyDescent="0.2">
      <c r="A736">
        <v>32228.34</v>
      </c>
      <c r="B736">
        <v>-45.561</v>
      </c>
      <c r="C736">
        <v>-45.561</v>
      </c>
      <c r="D736">
        <v>1.175</v>
      </c>
      <c r="E736">
        <v>101.196</v>
      </c>
      <c r="F736">
        <v>80</v>
      </c>
      <c r="G736">
        <v>67.082999999999998</v>
      </c>
      <c r="H736">
        <v>2.3287</v>
      </c>
    </row>
    <row r="737" spans="1:8" x14ac:dyDescent="0.2">
      <c r="A737">
        <v>32233.298999999999</v>
      </c>
      <c r="B737">
        <v>-45.613</v>
      </c>
      <c r="C737">
        <v>-45.613</v>
      </c>
      <c r="D737">
        <v>1.0640000000000001</v>
      </c>
      <c r="E737">
        <v>99.168999999999997</v>
      </c>
      <c r="F737">
        <v>80</v>
      </c>
      <c r="G737">
        <v>67.221000000000004</v>
      </c>
      <c r="H737">
        <v>2.2637999999999998</v>
      </c>
    </row>
    <row r="738" spans="1:8" x14ac:dyDescent="0.2">
      <c r="A738">
        <v>32237.955000000002</v>
      </c>
      <c r="B738">
        <v>-45.664000000000001</v>
      </c>
      <c r="C738">
        <v>-45.664000000000001</v>
      </c>
      <c r="D738">
        <v>1.083</v>
      </c>
      <c r="E738">
        <v>101.28400000000001</v>
      </c>
      <c r="F738">
        <v>80</v>
      </c>
      <c r="G738">
        <v>66.962999999999994</v>
      </c>
      <c r="H738">
        <v>2.3309000000000006</v>
      </c>
    </row>
    <row r="739" spans="1:8" x14ac:dyDescent="0.2">
      <c r="A739">
        <v>32242.916000000001</v>
      </c>
      <c r="B739">
        <v>-45.713999999999999</v>
      </c>
      <c r="C739">
        <v>-45.713999999999999</v>
      </c>
      <c r="D739">
        <v>1.0089999999999999</v>
      </c>
      <c r="E739">
        <v>106.41</v>
      </c>
      <c r="F739">
        <v>80</v>
      </c>
      <c r="G739">
        <v>66.522000000000006</v>
      </c>
      <c r="H739">
        <v>2.4992000000000001</v>
      </c>
    </row>
    <row r="740" spans="1:8" x14ac:dyDescent="0.2">
      <c r="A740">
        <v>32247.881000000001</v>
      </c>
      <c r="B740">
        <v>-45.765999999999998</v>
      </c>
      <c r="C740">
        <v>-45.765999999999998</v>
      </c>
      <c r="D740">
        <v>1.0529999999999999</v>
      </c>
      <c r="E740">
        <v>107.608</v>
      </c>
      <c r="F740">
        <v>80</v>
      </c>
      <c r="G740">
        <v>66.503</v>
      </c>
      <c r="H740">
        <v>2.5399000000000003</v>
      </c>
    </row>
    <row r="741" spans="1:8" x14ac:dyDescent="0.2">
      <c r="A741">
        <v>32251.916000000001</v>
      </c>
      <c r="B741">
        <v>-45.817</v>
      </c>
      <c r="C741">
        <v>-45.817</v>
      </c>
      <c r="D741">
        <v>1.2709999999999999</v>
      </c>
      <c r="E741">
        <v>107.627</v>
      </c>
      <c r="F741">
        <v>80</v>
      </c>
      <c r="G741">
        <v>66.572999999999993</v>
      </c>
      <c r="H741">
        <v>2.5410000000000004</v>
      </c>
    </row>
    <row r="742" spans="1:8" x14ac:dyDescent="0.2">
      <c r="A742">
        <v>32256.573</v>
      </c>
      <c r="B742">
        <v>-45.871000000000002</v>
      </c>
      <c r="C742">
        <v>-45.871000000000002</v>
      </c>
      <c r="D742">
        <v>1.161</v>
      </c>
      <c r="E742">
        <v>104.98699999999999</v>
      </c>
      <c r="F742">
        <v>80</v>
      </c>
      <c r="G742">
        <v>66.676000000000002</v>
      </c>
      <c r="H742">
        <v>2.4519000000000002</v>
      </c>
    </row>
    <row r="743" spans="1:8" x14ac:dyDescent="0.2">
      <c r="A743">
        <v>32260.921999999999</v>
      </c>
      <c r="B743">
        <v>-45.923000000000002</v>
      </c>
      <c r="C743">
        <v>-45.923000000000002</v>
      </c>
      <c r="D743">
        <v>1.1930000000000001</v>
      </c>
      <c r="E743">
        <v>106.67400000000001</v>
      </c>
      <c r="F743">
        <v>80</v>
      </c>
      <c r="G743">
        <v>66.459999999999994</v>
      </c>
      <c r="H743">
        <v>2.508</v>
      </c>
    </row>
    <row r="744" spans="1:8" x14ac:dyDescent="0.2">
      <c r="A744">
        <v>32265.262999999999</v>
      </c>
      <c r="B744">
        <v>-45.973999999999997</v>
      </c>
      <c r="C744">
        <v>-45.973999999999997</v>
      </c>
      <c r="D744">
        <v>1.1759999999999999</v>
      </c>
      <c r="E744">
        <v>108.105</v>
      </c>
      <c r="F744">
        <v>80</v>
      </c>
      <c r="G744">
        <v>66.311000000000007</v>
      </c>
      <c r="H744">
        <v>2.5564</v>
      </c>
    </row>
    <row r="745" spans="1:8" x14ac:dyDescent="0.2">
      <c r="A745">
        <v>32269.914000000001</v>
      </c>
      <c r="B745">
        <v>-46.026000000000003</v>
      </c>
      <c r="C745">
        <v>-46.026000000000003</v>
      </c>
      <c r="D745">
        <v>1.115</v>
      </c>
      <c r="E745">
        <v>109.12</v>
      </c>
      <c r="F745">
        <v>80</v>
      </c>
      <c r="G745">
        <v>66.159000000000006</v>
      </c>
      <c r="H745">
        <v>2.5916000000000001</v>
      </c>
    </row>
    <row r="746" spans="1:8" x14ac:dyDescent="0.2">
      <c r="A746">
        <v>32274.26</v>
      </c>
      <c r="B746">
        <v>-46.078000000000003</v>
      </c>
      <c r="C746">
        <v>-46.078000000000003</v>
      </c>
      <c r="D746">
        <v>1.1870000000000001</v>
      </c>
      <c r="E746">
        <v>110.65300000000001</v>
      </c>
      <c r="F746">
        <v>80</v>
      </c>
      <c r="G746">
        <v>66.037000000000006</v>
      </c>
      <c r="H746">
        <v>2.6444000000000001</v>
      </c>
    </row>
    <row r="747" spans="1:8" x14ac:dyDescent="0.2">
      <c r="A747">
        <v>32278.918000000001</v>
      </c>
      <c r="B747">
        <v>-46.13</v>
      </c>
      <c r="C747">
        <v>-46.13</v>
      </c>
      <c r="D747">
        <v>1.1240000000000001</v>
      </c>
      <c r="E747">
        <v>112.324</v>
      </c>
      <c r="F747">
        <v>80</v>
      </c>
      <c r="G747">
        <v>65.891999999999996</v>
      </c>
      <c r="H747">
        <v>2.7038000000000002</v>
      </c>
    </row>
    <row r="748" spans="1:8" x14ac:dyDescent="0.2">
      <c r="A748">
        <v>32283.896000000001</v>
      </c>
      <c r="B748">
        <v>-46.180999999999997</v>
      </c>
      <c r="C748">
        <v>-46.180999999999997</v>
      </c>
      <c r="D748">
        <v>1.016</v>
      </c>
      <c r="E748">
        <v>113.45099999999999</v>
      </c>
      <c r="F748">
        <v>80</v>
      </c>
      <c r="G748">
        <v>65.772999999999996</v>
      </c>
      <c r="H748">
        <v>2.7445000000000004</v>
      </c>
    </row>
    <row r="749" spans="1:8" x14ac:dyDescent="0.2">
      <c r="A749">
        <v>32288.559000000001</v>
      </c>
      <c r="B749">
        <v>-46.234000000000002</v>
      </c>
      <c r="C749">
        <v>-46.234000000000002</v>
      </c>
      <c r="D749">
        <v>1.1499999999999999</v>
      </c>
      <c r="E749">
        <v>113.745</v>
      </c>
      <c r="F749">
        <v>80</v>
      </c>
      <c r="G749">
        <v>65.647000000000006</v>
      </c>
      <c r="H749">
        <v>2.7544000000000004</v>
      </c>
    </row>
    <row r="750" spans="1:8" x14ac:dyDescent="0.2">
      <c r="A750">
        <v>32293.532999999999</v>
      </c>
      <c r="B750">
        <v>-46.283999999999999</v>
      </c>
      <c r="C750">
        <v>-46.283999999999999</v>
      </c>
      <c r="D750">
        <v>1.0089999999999999</v>
      </c>
      <c r="E750">
        <v>113.54900000000001</v>
      </c>
      <c r="F750">
        <v>80</v>
      </c>
      <c r="G750">
        <v>65.728999999999999</v>
      </c>
      <c r="H750">
        <v>2.7478000000000002</v>
      </c>
    </row>
    <row r="751" spans="1:8" x14ac:dyDescent="0.2">
      <c r="A751">
        <v>32298.183000000001</v>
      </c>
      <c r="B751">
        <v>-46.335000000000001</v>
      </c>
      <c r="C751">
        <v>-46.335000000000001</v>
      </c>
      <c r="D751">
        <v>1.0780000000000001</v>
      </c>
      <c r="E751">
        <v>113.738</v>
      </c>
      <c r="F751">
        <v>80</v>
      </c>
      <c r="G751">
        <v>65.623000000000005</v>
      </c>
      <c r="H751">
        <v>2.7544000000000004</v>
      </c>
    </row>
    <row r="752" spans="1:8" x14ac:dyDescent="0.2">
      <c r="A752">
        <v>32303.457999999999</v>
      </c>
      <c r="B752">
        <v>-46.386000000000003</v>
      </c>
      <c r="C752">
        <v>-46.386000000000003</v>
      </c>
      <c r="D752">
        <v>0.98</v>
      </c>
      <c r="E752">
        <v>115.785</v>
      </c>
      <c r="F752">
        <v>80</v>
      </c>
      <c r="G752">
        <v>65.507000000000005</v>
      </c>
      <c r="H752">
        <v>2.8292000000000002</v>
      </c>
    </row>
    <row r="753" spans="1:8" x14ac:dyDescent="0.2">
      <c r="A753">
        <v>32307.803</v>
      </c>
      <c r="B753">
        <v>-46.438000000000002</v>
      </c>
      <c r="C753">
        <v>-46.438000000000002</v>
      </c>
      <c r="D753">
        <v>1.1830000000000001</v>
      </c>
      <c r="E753">
        <v>114.961</v>
      </c>
      <c r="F753">
        <v>80</v>
      </c>
      <c r="G753">
        <v>65.617999999999995</v>
      </c>
      <c r="H753">
        <v>2.7984000000000004</v>
      </c>
    </row>
    <row r="754" spans="1:8" x14ac:dyDescent="0.2">
      <c r="A754">
        <v>32312.146000000001</v>
      </c>
      <c r="B754">
        <v>-46.488999999999997</v>
      </c>
      <c r="C754">
        <v>-46.488999999999997</v>
      </c>
      <c r="D754">
        <v>1.1830000000000001</v>
      </c>
      <c r="E754">
        <v>115.021</v>
      </c>
      <c r="F754">
        <v>80</v>
      </c>
      <c r="G754">
        <v>65.52</v>
      </c>
      <c r="H754">
        <v>2.8006000000000002</v>
      </c>
    </row>
    <row r="755" spans="1:8" x14ac:dyDescent="0.2">
      <c r="A755">
        <v>32317.438999999998</v>
      </c>
      <c r="B755">
        <v>-46.539000000000001</v>
      </c>
      <c r="C755">
        <v>-46.539000000000001</v>
      </c>
      <c r="D755">
        <v>0.95099999999999996</v>
      </c>
      <c r="E755">
        <v>114.601</v>
      </c>
      <c r="F755">
        <v>80</v>
      </c>
      <c r="G755">
        <v>65.435000000000002</v>
      </c>
      <c r="H755">
        <v>2.7852000000000001</v>
      </c>
    </row>
    <row r="756" spans="1:8" x14ac:dyDescent="0.2">
      <c r="A756">
        <v>32322.714</v>
      </c>
      <c r="B756">
        <v>-46.591999999999999</v>
      </c>
      <c r="C756">
        <v>-46.591999999999999</v>
      </c>
      <c r="D756">
        <v>0.997</v>
      </c>
      <c r="E756">
        <v>115.366</v>
      </c>
      <c r="F756">
        <v>80</v>
      </c>
      <c r="G756">
        <v>65.438000000000002</v>
      </c>
      <c r="H756">
        <v>2.8138000000000001</v>
      </c>
    </row>
    <row r="757" spans="1:8" x14ac:dyDescent="0.2">
      <c r="A757">
        <v>32327.953000000001</v>
      </c>
      <c r="B757">
        <v>-46.643999999999998</v>
      </c>
      <c r="C757">
        <v>-46.643999999999998</v>
      </c>
      <c r="D757">
        <v>0.98499999999999999</v>
      </c>
      <c r="E757">
        <v>115.876</v>
      </c>
      <c r="F757">
        <v>80</v>
      </c>
      <c r="G757">
        <v>65.268000000000001</v>
      </c>
      <c r="H757">
        <v>2.8325000000000005</v>
      </c>
    </row>
    <row r="758" spans="1:8" x14ac:dyDescent="0.2">
      <c r="A758">
        <v>32333.543000000001</v>
      </c>
      <c r="B758">
        <v>-46.695</v>
      </c>
      <c r="C758">
        <v>-46.695</v>
      </c>
      <c r="D758">
        <v>0.92700000000000005</v>
      </c>
      <c r="E758">
        <v>116.648</v>
      </c>
      <c r="F758">
        <v>80</v>
      </c>
      <c r="G758">
        <v>65.238</v>
      </c>
      <c r="H758">
        <v>2.8611000000000004</v>
      </c>
    </row>
    <row r="759" spans="1:8" x14ac:dyDescent="0.2">
      <c r="A759">
        <v>32338.812999999998</v>
      </c>
      <c r="B759">
        <v>-46.746000000000002</v>
      </c>
      <c r="C759">
        <v>-46.746000000000002</v>
      </c>
      <c r="D759">
        <v>0.95899999999999996</v>
      </c>
      <c r="E759">
        <v>116.173</v>
      </c>
      <c r="F759">
        <v>80</v>
      </c>
      <c r="G759">
        <v>65.259</v>
      </c>
      <c r="H759">
        <v>2.8435000000000001</v>
      </c>
    </row>
    <row r="760" spans="1:8" x14ac:dyDescent="0.2">
      <c r="A760">
        <v>32345.016</v>
      </c>
      <c r="B760">
        <v>-46.798999999999999</v>
      </c>
      <c r="C760">
        <v>-46.798999999999999</v>
      </c>
      <c r="D760">
        <v>0.85499999999999998</v>
      </c>
      <c r="E760">
        <v>117.021</v>
      </c>
      <c r="F760">
        <v>80</v>
      </c>
      <c r="G760">
        <v>65.05</v>
      </c>
      <c r="H760">
        <v>2.8743000000000003</v>
      </c>
    </row>
    <row r="761" spans="1:8" x14ac:dyDescent="0.2">
      <c r="A761">
        <v>32350.602999999999</v>
      </c>
      <c r="B761">
        <v>-46.848999999999997</v>
      </c>
      <c r="C761">
        <v>-46.848999999999997</v>
      </c>
      <c r="D761">
        <v>0.89800000000000002</v>
      </c>
      <c r="E761">
        <v>119.205</v>
      </c>
      <c r="F761">
        <v>80</v>
      </c>
      <c r="G761">
        <v>64.873999999999995</v>
      </c>
      <c r="H761">
        <v>2.9568000000000003</v>
      </c>
    </row>
    <row r="762" spans="1:8" x14ac:dyDescent="0.2">
      <c r="A762">
        <v>32357.116999999998</v>
      </c>
      <c r="B762">
        <v>-46.901000000000003</v>
      </c>
      <c r="C762">
        <v>-46.901000000000003</v>
      </c>
      <c r="D762">
        <v>0.79100000000000004</v>
      </c>
      <c r="E762">
        <v>120.318</v>
      </c>
      <c r="F762">
        <v>80</v>
      </c>
      <c r="G762">
        <v>64.756</v>
      </c>
      <c r="H762">
        <v>2.9997000000000003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4"/>
  <sheetViews>
    <sheetView topLeftCell="A22" workbookViewId="0">
      <selection activeCell="L14" sqref="L14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zoomScale="70" zoomScaleNormal="70" zoomScaleSheetLayoutView="75" workbookViewId="0">
      <selection activeCell="N22" sqref="N22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-12.5</v>
      </c>
      <c r="E14" s="309">
        <v>-11.097</v>
      </c>
      <c r="F14" s="310" t="s">
        <v>101</v>
      </c>
      <c r="G14" s="308">
        <v>100</v>
      </c>
      <c r="H14" s="308">
        <v>56</v>
      </c>
      <c r="I14" s="311">
        <v>0</v>
      </c>
      <c r="J14" s="173">
        <v>5.22</v>
      </c>
      <c r="K14" s="311">
        <v>0</v>
      </c>
      <c r="L14" s="173">
        <v>6.24</v>
      </c>
      <c r="M14" s="311">
        <v>0</v>
      </c>
      <c r="N14" s="294"/>
      <c r="O14" s="295"/>
      <c r="P14" s="308">
        <v>25.11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335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126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-12.5</v>
      </c>
      <c r="E15" s="309">
        <v>-11.097</v>
      </c>
      <c r="F15" s="310" t="s">
        <v>102</v>
      </c>
      <c r="G15" s="308">
        <v>220</v>
      </c>
      <c r="H15" s="308">
        <v>60</v>
      </c>
      <c r="I15" s="311">
        <v>7.1429999999999998</v>
      </c>
      <c r="J15" s="173">
        <v>4.51</v>
      </c>
      <c r="K15" s="311">
        <v>-13.602</v>
      </c>
      <c r="L15" s="173">
        <v>6.14</v>
      </c>
      <c r="M15" s="311">
        <v>-1.603</v>
      </c>
      <c r="N15" s="294">
        <f t="shared" ref="N15:N36" si="1">IF(ISNUMBER(Z15), AA15, "")</f>
        <v>128</v>
      </c>
      <c r="O15" s="295" t="str">
        <f t="shared" ref="O15:O36" si="2">IF(ISNUMBER(N14), IF(ISNUMBER(N15), ABS(((ABS(N14-N15))/N14)*100), ""), "")</f>
        <v/>
      </c>
      <c r="P15" s="308">
        <v>25.71</v>
      </c>
      <c r="Q15" s="311">
        <v>2.3889999999999998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337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128</v>
      </c>
      <c r="AC15" s="312">
        <v>0.59699999999999998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-12.5</v>
      </c>
      <c r="E16" s="309">
        <v>-11.097</v>
      </c>
      <c r="F16" s="310" t="s">
        <v>103</v>
      </c>
      <c r="G16" s="308">
        <v>300</v>
      </c>
      <c r="H16" s="308">
        <v>73</v>
      </c>
      <c r="I16" s="311">
        <v>21.667000000000002</v>
      </c>
      <c r="J16" s="173">
        <v>4.09</v>
      </c>
      <c r="K16" s="311">
        <v>-9.3130000000000006</v>
      </c>
      <c r="L16" s="173">
        <v>5.95</v>
      </c>
      <c r="M16" s="311">
        <v>-3.0939999999999999</v>
      </c>
      <c r="N16" s="294">
        <f t="shared" si="1"/>
        <v>137</v>
      </c>
      <c r="O16" s="295">
        <f t="shared" si="2"/>
        <v>7.03125</v>
      </c>
      <c r="P16" s="308">
        <v>26.03</v>
      </c>
      <c r="Q16" s="311">
        <v>1.2450000000000001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343</v>
      </c>
      <c r="AA16" s="10">
        <f t="shared" si="4"/>
        <v>137</v>
      </c>
      <c r="AC16" s="312">
        <v>1.78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-12.5</v>
      </c>
      <c r="E17" s="309">
        <v>-11.097</v>
      </c>
      <c r="F17" s="310" t="s">
        <v>104</v>
      </c>
      <c r="G17" s="308">
        <v>400</v>
      </c>
      <c r="H17" s="308">
        <v>156</v>
      </c>
      <c r="I17" s="311">
        <v>113.699</v>
      </c>
      <c r="J17" s="173">
        <v>3.37</v>
      </c>
      <c r="K17" s="311">
        <v>-17.603999999999999</v>
      </c>
      <c r="L17" s="173">
        <v>5.95</v>
      </c>
      <c r="M17" s="311">
        <v>0</v>
      </c>
      <c r="N17" s="294">
        <f t="shared" si="1"/>
        <v>131</v>
      </c>
      <c r="O17" s="295">
        <f t="shared" si="2"/>
        <v>4.3795620437956204</v>
      </c>
      <c r="P17" s="308">
        <v>26.39</v>
      </c>
      <c r="Q17" s="311">
        <v>1.383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337</v>
      </c>
      <c r="AA17" s="10">
        <f t="shared" si="4"/>
        <v>131</v>
      </c>
      <c r="AC17" s="312">
        <v>-1.7490000000000001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-12.5</v>
      </c>
      <c r="E18" s="309">
        <v>-11.097</v>
      </c>
      <c r="F18" s="310" t="s">
        <v>105</v>
      </c>
      <c r="G18" s="308">
        <v>500</v>
      </c>
      <c r="H18" s="308">
        <v>286</v>
      </c>
      <c r="I18" s="311">
        <v>83.332999999999998</v>
      </c>
      <c r="J18" s="173">
        <v>3.22</v>
      </c>
      <c r="K18" s="311">
        <v>-4.4509999999999996</v>
      </c>
      <c r="L18" s="173">
        <v>6.03</v>
      </c>
      <c r="M18" s="311">
        <v>1.345</v>
      </c>
      <c r="N18" s="294">
        <f t="shared" si="1"/>
        <v>122</v>
      </c>
      <c r="O18" s="295">
        <f t="shared" si="2"/>
        <v>6.8702290076335881</v>
      </c>
      <c r="P18" s="308">
        <v>26.91</v>
      </c>
      <c r="Q18" s="311">
        <v>1.97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328</v>
      </c>
      <c r="AA18" s="10">
        <f t="shared" si="4"/>
        <v>122</v>
      </c>
      <c r="AC18" s="312">
        <v>-2.6709999999999998</v>
      </c>
    </row>
    <row r="19" spans="1:29" s="10" customFormat="1" ht="39.950000000000003" customHeight="1" x14ac:dyDescent="0.2">
      <c r="A19" s="10">
        <f t="shared" ca="1" si="0"/>
        <v>19</v>
      </c>
      <c r="B19" s="313">
        <v>1</v>
      </c>
      <c r="C19" s="5"/>
      <c r="D19" s="309">
        <v>-12.5</v>
      </c>
      <c r="E19" s="309">
        <v>-11.097</v>
      </c>
      <c r="F19" s="310" t="s">
        <v>106</v>
      </c>
      <c r="G19" s="308">
        <v>600</v>
      </c>
      <c r="H19" s="308">
        <v>375</v>
      </c>
      <c r="I19" s="311">
        <v>31.119</v>
      </c>
      <c r="J19" s="173">
        <v>2.66</v>
      </c>
      <c r="K19" s="311">
        <v>-17.390999999999998</v>
      </c>
      <c r="L19" s="173">
        <v>6.08</v>
      </c>
      <c r="M19" s="311">
        <v>0.82899999999999996</v>
      </c>
      <c r="N19" s="294">
        <f t="shared" si="1"/>
        <v>108</v>
      </c>
      <c r="O19" s="295">
        <f t="shared" si="2"/>
        <v>11.475409836065573</v>
      </c>
      <c r="P19" s="308">
        <v>26.94</v>
      </c>
      <c r="Q19" s="311">
        <v>0.111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314</v>
      </c>
      <c r="AA19" s="10">
        <f t="shared" si="4"/>
        <v>108</v>
      </c>
      <c r="AC19" s="312">
        <v>-4.2679999999999998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ref="I20:I36" si="5">IF(ISNUMBER(H19), IF(ISNUMBER(H20), ((ABS(H19-H20))/H19)*100, ""), "")</f>
        <v/>
      </c>
      <c r="J20" s="276"/>
      <c r="K20" s="286" t="str">
        <f t="shared" ref="K20:K36" si="6">IF(ISNUMBER(J19), IF(ISNUMBER(J20), ((ABS(J19-J20))/J19)*100, ""), "")</f>
        <v/>
      </c>
      <c r="L20" s="276"/>
      <c r="M20" s="286" t="str">
        <f t="shared" ref="M20:M36" si="7">IF(ISNUMBER(L19), IF(ISNUMBER(L20), ((ABS(L19-L20))/L19)*100, ""), "")</f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ref="Q20:Q36" si="8">IF(ISNUMBER(P19), IF(ISNUMBER(P20), ABS(((ABS(P19-P20))/P19)*100), ""), "")</f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1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19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-19.899999999999999</v>
      </c>
      <c r="E14" s="309">
        <v>-11.544</v>
      </c>
      <c r="F14" s="310" t="s">
        <v>107</v>
      </c>
      <c r="G14" s="308">
        <v>100</v>
      </c>
      <c r="H14" s="308">
        <v>171</v>
      </c>
      <c r="I14" s="311">
        <v>-54.4</v>
      </c>
      <c r="J14" s="173">
        <v>4</v>
      </c>
      <c r="K14" s="311">
        <v>50.375999999999998</v>
      </c>
      <c r="L14" s="173">
        <v>6.36</v>
      </c>
      <c r="M14" s="311">
        <v>4.6050000000000004</v>
      </c>
      <c r="N14" s="294"/>
      <c r="O14" s="295"/>
      <c r="P14" s="308">
        <v>29.77</v>
      </c>
      <c r="Q14" s="311">
        <v>10.505000000000001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295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93</v>
      </c>
      <c r="AC14" s="312">
        <v>-6.0510000000000002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-19.899999999999999</v>
      </c>
      <c r="E15" s="309">
        <v>-11.544</v>
      </c>
      <c r="F15" s="310" t="s">
        <v>108</v>
      </c>
      <c r="G15" s="308">
        <v>200</v>
      </c>
      <c r="H15" s="308">
        <v>126</v>
      </c>
      <c r="I15" s="311">
        <v>-26.315999999999999</v>
      </c>
      <c r="J15" s="173">
        <v>3.85</v>
      </c>
      <c r="K15" s="311">
        <v>-3.75</v>
      </c>
      <c r="L15" s="173">
        <v>6.28</v>
      </c>
      <c r="M15" s="311">
        <v>-1.258</v>
      </c>
      <c r="N15" s="294">
        <f t="shared" ref="N15:N36" si="1">IF(ISNUMBER(Z15), AA15, "")</f>
        <v>95</v>
      </c>
      <c r="O15" s="295" t="str">
        <f t="shared" ref="O15:O36" si="2">IF(ISNUMBER(N14), IF(ISNUMBER(N15), ABS(((ABS(N14-N15))/N14)*100), ""), "")</f>
        <v/>
      </c>
      <c r="P15" s="308">
        <v>30.44</v>
      </c>
      <c r="Q15" s="311">
        <v>2.2509999999999999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296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95</v>
      </c>
      <c r="AC15" s="312">
        <v>0.33900000000000002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-19.899999999999999</v>
      </c>
      <c r="E16" s="309">
        <v>-11.544</v>
      </c>
      <c r="F16" s="310" t="s">
        <v>109</v>
      </c>
      <c r="G16" s="308">
        <v>300</v>
      </c>
      <c r="H16" s="308">
        <v>131</v>
      </c>
      <c r="I16" s="311">
        <v>3.968</v>
      </c>
      <c r="J16" s="173">
        <v>3.34</v>
      </c>
      <c r="K16" s="311">
        <v>-13.247</v>
      </c>
      <c r="L16" s="173">
        <v>6.14</v>
      </c>
      <c r="M16" s="311">
        <v>-2.2290000000000001</v>
      </c>
      <c r="N16" s="294">
        <f t="shared" si="1"/>
        <v>99</v>
      </c>
      <c r="O16" s="295">
        <f t="shared" si="2"/>
        <v>4.2105263157894735</v>
      </c>
      <c r="P16" s="308">
        <v>30.9</v>
      </c>
      <c r="Q16" s="311">
        <v>1.5109999999999999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300</v>
      </c>
      <c r="AA16" s="10">
        <f t="shared" si="4"/>
        <v>99</v>
      </c>
      <c r="AC16" s="312">
        <v>1.351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-19.899999999999999</v>
      </c>
      <c r="E17" s="309">
        <v>-11.544</v>
      </c>
      <c r="F17" s="310" t="s">
        <v>110</v>
      </c>
      <c r="G17" s="308">
        <v>400</v>
      </c>
      <c r="H17" s="308">
        <v>175</v>
      </c>
      <c r="I17" s="311">
        <v>33.588000000000001</v>
      </c>
      <c r="J17" s="173">
        <v>2.82</v>
      </c>
      <c r="K17" s="311">
        <v>-15.569000000000001</v>
      </c>
      <c r="L17" s="173">
        <v>6.11</v>
      </c>
      <c r="M17" s="311">
        <v>-0.48899999999999999</v>
      </c>
      <c r="N17" s="294">
        <f t="shared" si="1"/>
        <v>98</v>
      </c>
      <c r="O17" s="295">
        <f t="shared" si="2"/>
        <v>1.0101010101010102</v>
      </c>
      <c r="P17" s="308">
        <v>31.33</v>
      </c>
      <c r="Q17" s="311">
        <v>1.3919999999999999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299</v>
      </c>
      <c r="AA17" s="10">
        <f t="shared" si="4"/>
        <v>98</v>
      </c>
      <c r="AC17" s="312">
        <v>-0.33300000000000002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-19.899999999999999</v>
      </c>
      <c r="E18" s="309">
        <v>-11.544</v>
      </c>
      <c r="F18" s="310" t="s">
        <v>111</v>
      </c>
      <c r="G18" s="308">
        <v>500</v>
      </c>
      <c r="H18" s="308">
        <v>243</v>
      </c>
      <c r="I18" s="311">
        <v>38.856999999999999</v>
      </c>
      <c r="J18" s="173">
        <v>2.56</v>
      </c>
      <c r="K18" s="311">
        <v>-9.2200000000000006</v>
      </c>
      <c r="L18" s="173">
        <v>6.14</v>
      </c>
      <c r="M18" s="311">
        <v>0.49099999999999999</v>
      </c>
      <c r="N18" s="294">
        <f t="shared" si="1"/>
        <v>91</v>
      </c>
      <c r="O18" s="295">
        <f t="shared" si="2"/>
        <v>7.1428571428571423</v>
      </c>
      <c r="P18" s="308">
        <v>31.56</v>
      </c>
      <c r="Q18" s="311">
        <v>0.73399999999999999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292</v>
      </c>
      <c r="AA18" s="10">
        <f t="shared" si="4"/>
        <v>91</v>
      </c>
      <c r="AC18" s="312">
        <v>-2.3410000000000002</v>
      </c>
    </row>
    <row r="19" spans="1:29" s="10" customFormat="1" ht="39.950000000000003" customHeight="1" x14ac:dyDescent="0.2">
      <c r="A19" s="10">
        <f t="shared" ca="1" si="0"/>
        <v>19</v>
      </c>
      <c r="B19" s="313">
        <v>1</v>
      </c>
      <c r="C19" s="5"/>
      <c r="D19" s="309">
        <v>-19.899999999999999</v>
      </c>
      <c r="E19" s="309">
        <v>-11.544</v>
      </c>
      <c r="F19" s="310" t="s">
        <v>112</v>
      </c>
      <c r="G19" s="308">
        <v>600</v>
      </c>
      <c r="H19" s="308">
        <v>272</v>
      </c>
      <c r="I19" s="311">
        <v>11.933999999999999</v>
      </c>
      <c r="J19" s="173">
        <v>2</v>
      </c>
      <c r="K19" s="311">
        <v>-21.875</v>
      </c>
      <c r="L19" s="173">
        <v>6.18</v>
      </c>
      <c r="M19" s="311">
        <v>0.65100000000000002</v>
      </c>
      <c r="N19" s="294">
        <f t="shared" si="1"/>
        <v>76</v>
      </c>
      <c r="O19" s="295">
        <f t="shared" si="2"/>
        <v>16.483516483516482</v>
      </c>
      <c r="P19" s="308">
        <v>31.72</v>
      </c>
      <c r="Q19" s="311">
        <v>0.50700000000000001</v>
      </c>
      <c r="R19" s="274"/>
      <c r="S19" s="286" t="str">
        <f t="shared" si="3"/>
        <v/>
      </c>
      <c r="T19" s="313" t="s">
        <v>113</v>
      </c>
      <c r="U19" s="272"/>
      <c r="V19" s="272"/>
      <c r="W19" s="272"/>
      <c r="X19" s="14"/>
      <c r="Z19" s="312">
        <v>277</v>
      </c>
      <c r="AA19" s="10">
        <f t="shared" si="4"/>
        <v>76</v>
      </c>
      <c r="AC19" s="312">
        <v>-5.1369999999999996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ref="I20:I36" si="5">IF(ISNUMBER(H19), IF(ISNUMBER(H20), ((ABS(H19-H20))/H19)*100, ""), "")</f>
        <v/>
      </c>
      <c r="J20" s="276"/>
      <c r="K20" s="286" t="str">
        <f t="shared" ref="K20:K36" si="6">IF(ISNUMBER(J19), IF(ISNUMBER(J20), ((ABS(J19-J20))/J19)*100, ""), "")</f>
        <v/>
      </c>
      <c r="L20" s="276"/>
      <c r="M20" s="286" t="str">
        <f t="shared" ref="M20:M36" si="7">IF(ISNUMBER(L19), IF(ISNUMBER(L20), ((ABS(L19-L20))/L19)*100, ""), "")</f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ref="Q20:Q36" si="8">IF(ISNUMBER(P19), IF(ISNUMBER(P20), ABS(((ABS(P19-P20))/P19)*100), ""), "")</f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2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19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-32.299999999999997</v>
      </c>
      <c r="E14" s="309">
        <v>-8.7479999999999993</v>
      </c>
      <c r="F14" s="310" t="s">
        <v>114</v>
      </c>
      <c r="G14" s="308">
        <v>150</v>
      </c>
      <c r="H14" s="308">
        <v>135</v>
      </c>
      <c r="I14" s="311">
        <v>-50.368000000000002</v>
      </c>
      <c r="J14" s="173">
        <v>3.18</v>
      </c>
      <c r="K14" s="311">
        <v>59</v>
      </c>
      <c r="L14" s="173">
        <v>6.54</v>
      </c>
      <c r="M14" s="311">
        <v>5.8250000000000002</v>
      </c>
      <c r="N14" s="294"/>
      <c r="O14" s="295"/>
      <c r="P14" s="308">
        <v>33.43</v>
      </c>
      <c r="Q14" s="311">
        <v>5.391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299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106</v>
      </c>
      <c r="AC14" s="312">
        <v>7.9420000000000002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-32.299999999999997</v>
      </c>
      <c r="E15" s="309">
        <v>-8.7479999999999993</v>
      </c>
      <c r="F15" s="310" t="s">
        <v>115</v>
      </c>
      <c r="G15" s="308">
        <v>200</v>
      </c>
      <c r="H15" s="308">
        <v>126</v>
      </c>
      <c r="I15" s="311">
        <v>-6.6669999999999998</v>
      </c>
      <c r="J15" s="173">
        <v>3.32</v>
      </c>
      <c r="K15" s="311">
        <v>4.4029999999999996</v>
      </c>
      <c r="L15" s="173">
        <v>6.44</v>
      </c>
      <c r="M15" s="311">
        <v>-1.5289999999999999</v>
      </c>
      <c r="N15" s="294">
        <f t="shared" ref="N15:N36" si="1">IF(ISNUMBER(Z15), AA15, "")</f>
        <v>112</v>
      </c>
      <c r="O15" s="295" t="str">
        <f t="shared" ref="O15:O36" si="2">IF(ISNUMBER(N14), IF(ISNUMBER(N15), ABS(((ABS(N14-N15))/N14)*100), ""), "")</f>
        <v/>
      </c>
      <c r="P15" s="308">
        <v>33.51</v>
      </c>
      <c r="Q15" s="311">
        <v>0.23899999999999999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305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112</v>
      </c>
      <c r="AC15" s="312">
        <v>2.0070000000000001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-32.299999999999997</v>
      </c>
      <c r="E16" s="309">
        <v>-8.7479999999999993</v>
      </c>
      <c r="F16" s="310" t="s">
        <v>116</v>
      </c>
      <c r="G16" s="308">
        <v>300</v>
      </c>
      <c r="H16" s="308">
        <v>120</v>
      </c>
      <c r="I16" s="311">
        <v>-4.7619999999999996</v>
      </c>
      <c r="J16" s="173">
        <v>3.07</v>
      </c>
      <c r="K16" s="311">
        <v>-7.53</v>
      </c>
      <c r="L16" s="173">
        <v>6.2</v>
      </c>
      <c r="M16" s="311">
        <v>-3.7269999999999999</v>
      </c>
      <c r="N16" s="294">
        <f t="shared" si="1"/>
        <v>122</v>
      </c>
      <c r="O16" s="295">
        <f t="shared" si="2"/>
        <v>8.9285714285714288</v>
      </c>
      <c r="P16" s="308">
        <v>33.5</v>
      </c>
      <c r="Q16" s="311">
        <v>-0.03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315</v>
      </c>
      <c r="AA16" s="10">
        <f t="shared" si="4"/>
        <v>122</v>
      </c>
      <c r="AC16" s="312">
        <v>3.2789999999999999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-32.299999999999997</v>
      </c>
      <c r="E17" s="309">
        <v>-8.7479999999999993</v>
      </c>
      <c r="F17" s="310" t="s">
        <v>117</v>
      </c>
      <c r="G17" s="308">
        <v>400</v>
      </c>
      <c r="H17" s="308">
        <v>169</v>
      </c>
      <c r="I17" s="311">
        <v>40.832999999999998</v>
      </c>
      <c r="J17" s="173">
        <v>3.05</v>
      </c>
      <c r="K17" s="311">
        <v>-0.65100000000000002</v>
      </c>
      <c r="L17" s="173">
        <v>5.91</v>
      </c>
      <c r="M17" s="311">
        <v>-4.6769999999999996</v>
      </c>
      <c r="N17" s="294">
        <f t="shared" si="1"/>
        <v>130</v>
      </c>
      <c r="O17" s="295">
        <f t="shared" si="2"/>
        <v>6.557377049180328</v>
      </c>
      <c r="P17" s="308">
        <v>33.65</v>
      </c>
      <c r="Q17" s="311">
        <v>0.44800000000000001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323</v>
      </c>
      <c r="AA17" s="10">
        <f t="shared" si="4"/>
        <v>130</v>
      </c>
      <c r="AC17" s="312">
        <v>2.54</v>
      </c>
    </row>
    <row r="18" spans="1:29" s="10" customFormat="1" ht="39.950000000000003" customHeight="1" x14ac:dyDescent="0.2">
      <c r="A18" s="10">
        <f t="shared" ca="1" si="0"/>
        <v>18</v>
      </c>
      <c r="B18" s="313">
        <v>1</v>
      </c>
      <c r="C18" s="5"/>
      <c r="D18" s="309">
        <v>-32.299999999999997</v>
      </c>
      <c r="E18" s="309">
        <v>-8.7479999999999993</v>
      </c>
      <c r="F18" s="310" t="s">
        <v>118</v>
      </c>
      <c r="G18" s="308">
        <v>500</v>
      </c>
      <c r="H18" s="308">
        <v>188</v>
      </c>
      <c r="I18" s="311">
        <v>11.243</v>
      </c>
      <c r="J18" s="173">
        <v>2.21</v>
      </c>
      <c r="K18" s="311">
        <v>-27.541</v>
      </c>
      <c r="L18" s="173">
        <v>5.8</v>
      </c>
      <c r="M18" s="311">
        <v>-1.861</v>
      </c>
      <c r="N18" s="294">
        <f t="shared" si="1"/>
        <v>104</v>
      </c>
      <c r="O18" s="295">
        <f t="shared" si="2"/>
        <v>20</v>
      </c>
      <c r="P18" s="308">
        <v>33.79</v>
      </c>
      <c r="Q18" s="311">
        <v>0.41599999999999998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297</v>
      </c>
      <c r="AA18" s="10">
        <f t="shared" si="4"/>
        <v>104</v>
      </c>
      <c r="AC18" s="312">
        <v>-8.0500000000000007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ref="I19:I36" si="5">IF(ISNUMBER(H18), IF(ISNUMBER(H19), ((ABS(H18-H19))/H18)*100, ""), "")</f>
        <v/>
      </c>
      <c r="J19" s="276"/>
      <c r="K19" s="286" t="str">
        <f t="shared" ref="K19:K36" si="6">IF(ISNUMBER(J18), IF(ISNUMBER(J19), ((ABS(J18-J19))/J18)*100, ""), "")</f>
        <v/>
      </c>
      <c r="L19" s="276"/>
      <c r="M19" s="286" t="str">
        <f t="shared" ref="M19:M36" si="7">IF(ISNUMBER(L18), IF(ISNUMBER(L19), ((ABS(L18-L19))/L18)*100, ""), "")</f>
        <v/>
      </c>
      <c r="N19" s="294" t="str">
        <f t="shared" si="1"/>
        <v/>
      </c>
      <c r="O19" s="295" t="str">
        <f t="shared" si="2"/>
        <v/>
      </c>
      <c r="P19" s="274"/>
      <c r="Q19" s="286" t="str">
        <f t="shared" ref="Q19:Q36" si="8">IF(ISNUMBER(P18), IF(ISNUMBER(P19), ABS(((ABS(P18-P19))/P18)*100), ""), "")</f>
        <v/>
      </c>
      <c r="R19" s="274"/>
      <c r="S19" s="286" t="str">
        <f t="shared" si="3"/>
        <v/>
      </c>
      <c r="T19" s="272"/>
      <c r="U19" s="272"/>
      <c r="V19" s="272"/>
      <c r="W19" s="272"/>
      <c r="X19" s="14"/>
      <c r="AA19" s="10">
        <f t="shared" si="4"/>
        <v>-237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5"/>
        <v/>
      </c>
      <c r="J20" s="276"/>
      <c r="K20" s="286" t="str">
        <f t="shared" si="6"/>
        <v/>
      </c>
      <c r="L20" s="276"/>
      <c r="M20" s="286" t="str">
        <f t="shared" si="7"/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si="8"/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3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18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DPT-32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42524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DPT-32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39.338104999999999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68.515889000000001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-40</v>
      </c>
      <c r="E14" s="309">
        <v>-9.6110000000000007</v>
      </c>
      <c r="F14" s="310" t="s">
        <v>119</v>
      </c>
      <c r="G14" s="308">
        <v>50</v>
      </c>
      <c r="H14" s="308">
        <v>136</v>
      </c>
      <c r="I14" s="311">
        <v>-27.66</v>
      </c>
      <c r="J14" s="173">
        <v>4.2300000000000004</v>
      </c>
      <c r="K14" s="311">
        <v>91.403000000000006</v>
      </c>
      <c r="L14" s="173">
        <v>5.98</v>
      </c>
      <c r="M14" s="311">
        <v>3.1030000000000002</v>
      </c>
      <c r="N14" s="294"/>
      <c r="O14" s="295"/>
      <c r="P14" s="308">
        <v>28.1</v>
      </c>
      <c r="Q14" s="311">
        <v>-16.838999999999999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325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123</v>
      </c>
      <c r="AC14" s="312">
        <v>9.4280000000000008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-40</v>
      </c>
      <c r="E15" s="309">
        <v>-9.6110000000000007</v>
      </c>
      <c r="F15" s="310" t="s">
        <v>120</v>
      </c>
      <c r="G15" s="308">
        <v>100</v>
      </c>
      <c r="H15" s="308">
        <v>118</v>
      </c>
      <c r="I15" s="311">
        <v>-13.234999999999999</v>
      </c>
      <c r="J15" s="173">
        <v>3.88</v>
      </c>
      <c r="K15" s="311">
        <v>-8.2739999999999991</v>
      </c>
      <c r="L15" s="173">
        <v>6</v>
      </c>
      <c r="M15" s="311">
        <v>0.33400000000000002</v>
      </c>
      <c r="N15" s="294">
        <f t="shared" ref="N15:N36" si="1">IF(ISNUMBER(Z15), AA15, "")</f>
        <v>117</v>
      </c>
      <c r="O15" s="295" t="str">
        <f t="shared" ref="O15:O36" si="2">IF(ISNUMBER(N14), IF(ISNUMBER(N15), ABS(((ABS(N14-N15))/N14)*100), ""), "")</f>
        <v/>
      </c>
      <c r="P15" s="308">
        <v>27.87</v>
      </c>
      <c r="Q15" s="311">
        <v>-0.81899999999999995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323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117</v>
      </c>
      <c r="AC15" s="312">
        <v>-0.61499999999999999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-40</v>
      </c>
      <c r="E16" s="309">
        <v>-9.6110000000000007</v>
      </c>
      <c r="F16" s="310" t="s">
        <v>121</v>
      </c>
      <c r="G16" s="308">
        <v>150</v>
      </c>
      <c r="H16" s="308">
        <v>106</v>
      </c>
      <c r="I16" s="311">
        <v>-10.169</v>
      </c>
      <c r="J16" s="173">
        <v>4.13</v>
      </c>
      <c r="K16" s="311">
        <v>6.4429999999999996</v>
      </c>
      <c r="L16" s="173">
        <v>5.98</v>
      </c>
      <c r="M16" s="311">
        <v>-0.33300000000000002</v>
      </c>
      <c r="N16" s="294">
        <f t="shared" si="1"/>
        <v>117</v>
      </c>
      <c r="O16" s="295">
        <f t="shared" si="2"/>
        <v>0</v>
      </c>
      <c r="P16" s="308">
        <v>27.69</v>
      </c>
      <c r="Q16" s="311">
        <v>-0.64600000000000002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323</v>
      </c>
      <c r="AA16" s="10">
        <f t="shared" si="4"/>
        <v>117</v>
      </c>
      <c r="AC16" s="312">
        <v>0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-40</v>
      </c>
      <c r="E17" s="309">
        <v>-9.6110000000000007</v>
      </c>
      <c r="F17" s="310" t="s">
        <v>122</v>
      </c>
      <c r="G17" s="308">
        <v>200</v>
      </c>
      <c r="H17" s="308">
        <v>112</v>
      </c>
      <c r="I17" s="311">
        <v>5.66</v>
      </c>
      <c r="J17" s="173">
        <v>4.1500000000000004</v>
      </c>
      <c r="K17" s="311">
        <v>0.48399999999999999</v>
      </c>
      <c r="L17" s="173">
        <v>5.98</v>
      </c>
      <c r="M17" s="311">
        <v>0</v>
      </c>
      <c r="N17" s="294">
        <f t="shared" si="1"/>
        <v>117</v>
      </c>
      <c r="O17" s="295">
        <f t="shared" si="2"/>
        <v>0</v>
      </c>
      <c r="P17" s="308">
        <v>27.39</v>
      </c>
      <c r="Q17" s="311">
        <v>-1.083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323</v>
      </c>
      <c r="AA17" s="10">
        <f t="shared" si="4"/>
        <v>117</v>
      </c>
      <c r="AC17" s="312">
        <v>0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-40</v>
      </c>
      <c r="E18" s="309">
        <v>-9.6110000000000007</v>
      </c>
      <c r="F18" s="310" t="s">
        <v>123</v>
      </c>
      <c r="G18" s="308">
        <v>250</v>
      </c>
      <c r="H18" s="308">
        <v>133</v>
      </c>
      <c r="I18" s="311">
        <v>18.75</v>
      </c>
      <c r="J18" s="173">
        <v>4.1100000000000003</v>
      </c>
      <c r="K18" s="311">
        <v>-0.96399999999999997</v>
      </c>
      <c r="L18" s="173">
        <v>6</v>
      </c>
      <c r="M18" s="311">
        <v>0.33400000000000002</v>
      </c>
      <c r="N18" s="294">
        <f t="shared" si="1"/>
        <v>118</v>
      </c>
      <c r="O18" s="295">
        <f t="shared" si="2"/>
        <v>0.85470085470085477</v>
      </c>
      <c r="P18" s="308">
        <v>27.03</v>
      </c>
      <c r="Q18" s="311">
        <v>-1.3140000000000001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324</v>
      </c>
      <c r="AA18" s="10">
        <f t="shared" si="4"/>
        <v>118</v>
      </c>
      <c r="AC18" s="312">
        <v>0.31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-40</v>
      </c>
      <c r="E19" s="309">
        <v>-9.6110000000000007</v>
      </c>
      <c r="F19" s="310" t="s">
        <v>124</v>
      </c>
      <c r="G19" s="308">
        <v>300</v>
      </c>
      <c r="H19" s="308">
        <v>177</v>
      </c>
      <c r="I19" s="311">
        <v>33.082999999999998</v>
      </c>
      <c r="J19" s="173">
        <v>4.1100000000000003</v>
      </c>
      <c r="K19" s="311">
        <v>0</v>
      </c>
      <c r="L19" s="173">
        <v>6.08</v>
      </c>
      <c r="M19" s="311">
        <v>1.333</v>
      </c>
      <c r="N19" s="294">
        <f t="shared" si="1"/>
        <v>114</v>
      </c>
      <c r="O19" s="295">
        <f t="shared" si="2"/>
        <v>3.3898305084745761</v>
      </c>
      <c r="P19" s="308">
        <v>26.65</v>
      </c>
      <c r="Q19" s="311">
        <v>-1.4059999999999999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320</v>
      </c>
      <c r="AA19" s="10">
        <f t="shared" si="4"/>
        <v>114</v>
      </c>
      <c r="AC19" s="312">
        <v>-1.2350000000000001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-40</v>
      </c>
      <c r="E20" s="309">
        <v>-9.6110000000000007</v>
      </c>
      <c r="F20" s="310" t="s">
        <v>125</v>
      </c>
      <c r="G20" s="308">
        <v>350</v>
      </c>
      <c r="H20" s="308">
        <v>207</v>
      </c>
      <c r="I20" s="311">
        <v>16.949000000000002</v>
      </c>
      <c r="J20" s="173">
        <v>3.96</v>
      </c>
      <c r="K20" s="311">
        <v>-3.65</v>
      </c>
      <c r="L20" s="173">
        <v>6.11</v>
      </c>
      <c r="M20" s="311">
        <v>0.49299999999999999</v>
      </c>
      <c r="N20" s="294">
        <f t="shared" si="1"/>
        <v>114</v>
      </c>
      <c r="O20" s="295">
        <f t="shared" si="2"/>
        <v>0</v>
      </c>
      <c r="P20" s="308">
        <v>26.4</v>
      </c>
      <c r="Q20" s="311">
        <v>-0.93799999999999994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320</v>
      </c>
      <c r="AA20" s="10">
        <f t="shared" si="4"/>
        <v>114</v>
      </c>
      <c r="AC20" s="312">
        <v>0</v>
      </c>
    </row>
    <row r="21" spans="1:29" s="10" customFormat="1" ht="39.950000000000003" customHeight="1" x14ac:dyDescent="0.2">
      <c r="A21" s="10">
        <f t="shared" ca="1" si="0"/>
        <v>21</v>
      </c>
      <c r="B21" s="313">
        <v>1</v>
      </c>
      <c r="C21" s="5"/>
      <c r="D21" s="309">
        <v>-40</v>
      </c>
      <c r="E21" s="309">
        <v>-9.6110000000000007</v>
      </c>
      <c r="F21" s="310" t="s">
        <v>126</v>
      </c>
      <c r="G21" s="308">
        <v>400</v>
      </c>
      <c r="H21" s="308">
        <v>233</v>
      </c>
      <c r="I21" s="311">
        <v>12.56</v>
      </c>
      <c r="J21" s="173">
        <v>4.09</v>
      </c>
      <c r="K21" s="311">
        <v>3.2829999999999999</v>
      </c>
      <c r="L21" s="173">
        <v>6.09</v>
      </c>
      <c r="M21" s="311">
        <v>-0.32700000000000001</v>
      </c>
      <c r="N21" s="294">
        <f t="shared" si="1"/>
        <v>116</v>
      </c>
      <c r="O21" s="295">
        <f t="shared" si="2"/>
        <v>1.7543859649122806</v>
      </c>
      <c r="P21" s="308">
        <v>26.17</v>
      </c>
      <c r="Q21" s="311">
        <v>-0.871</v>
      </c>
      <c r="R21" s="274"/>
      <c r="S21" s="286" t="str">
        <f t="shared" si="3"/>
        <v/>
      </c>
      <c r="T21" s="313" t="s">
        <v>127</v>
      </c>
      <c r="U21" s="272"/>
      <c r="V21" s="272"/>
      <c r="W21" s="272"/>
      <c r="X21" s="14"/>
      <c r="Z21" s="312">
        <v>322</v>
      </c>
      <c r="AA21" s="10">
        <f t="shared" si="4"/>
        <v>116</v>
      </c>
      <c r="AC21" s="312">
        <v>0.625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ref="I22:I36" si="5">IF(ISNUMBER(H21), IF(ISNUMBER(H22), ((ABS(H21-H22))/H21)*100, ""), "")</f>
        <v/>
      </c>
      <c r="J22" s="276"/>
      <c r="K22" s="286" t="str">
        <f t="shared" ref="K22:K36" si="6">IF(ISNUMBER(J21), IF(ISNUMBER(J22), ((ABS(J21-J22))/J21)*100, ""), "")</f>
        <v/>
      </c>
      <c r="L22" s="276"/>
      <c r="M22" s="286" t="str">
        <f t="shared" ref="M22:M36" si="7">IF(ISNUMBER(L21), IF(ISNUMBER(L22), ((ABS(L21-L22))/L21)*100, ""), "")</f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ref="Q22:Q36" si="8">IF(ISNUMBER(P21), IF(ISNUMBER(P22), ABS(((ABS(P21-P22))/P21)*100), ""), "")</f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AFP6\APS\MSTJV\[DPT32_Groundwater Profiling Log_MSTJV.xlsx]Sample 4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21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2020-06-05T00:12:56Z</cp:lastPrinted>
  <dcterms:created xsi:type="dcterms:W3CDTF">1999-09-28T02:07:07Z</dcterms:created>
  <dcterms:modified xsi:type="dcterms:W3CDTF">2020-06-05T00:14:00Z</dcterms:modified>
</cp:coreProperties>
</file>