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B0C6ADCB-743C-420F-B9AD-3042355C503F}" xr6:coauthVersionLast="45" xr6:coauthVersionMax="45" xr10:uidLastSave="{00000000-0000-0000-0000-000000000000}"/>
  <bookViews>
    <workbookView xWindow="-120" yWindow="-120" windowWidth="20730" windowHeight="1116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7" i="148"/>
  <c r="P6" i="148"/>
  <c r="P5" i="148"/>
  <c r="Q2" i="148"/>
  <c r="P5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N34" i="161"/>
  <c r="O35" i="161" s="1"/>
  <c r="M34" i="161"/>
  <c r="K34" i="161"/>
  <c r="I34" i="161"/>
  <c r="A34" i="161"/>
  <c r="AA33" i="161"/>
  <c r="S33" i="161"/>
  <c r="Q33" i="161"/>
  <c r="N33" i="161"/>
  <c r="O34" i="161" s="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O18" i="160"/>
  <c r="N18" i="160"/>
  <c r="O19" i="160" s="1"/>
  <c r="M18" i="160"/>
  <c r="K18" i="160"/>
  <c r="I18" i="160"/>
  <c r="A18" i="160"/>
  <c r="AA17" i="160"/>
  <c r="S17" i="160"/>
  <c r="Q17" i="160"/>
  <c r="N17" i="160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N21" i="159"/>
  <c r="O22" i="159" s="1"/>
  <c r="M21" i="159"/>
  <c r="K21" i="159"/>
  <c r="I21" i="159"/>
  <c r="A21" i="159"/>
  <c r="AA20" i="159"/>
  <c r="S20" i="159"/>
  <c r="Q20" i="159"/>
  <c r="N20" i="159"/>
  <c r="O21" i="159" s="1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O21" i="158"/>
  <c r="N21" i="158"/>
  <c r="O22" i="158" s="1"/>
  <c r="M21" i="158"/>
  <c r="K21" i="158"/>
  <c r="I21" i="158"/>
  <c r="A21" i="158"/>
  <c r="AA20" i="158"/>
  <c r="S20" i="158"/>
  <c r="Q20" i="158"/>
  <c r="N20" i="158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N33" i="156"/>
  <c r="O34" i="156" s="1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N17" i="156"/>
  <c r="O18" i="156" s="1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O27" i="155" s="1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O34" i="52"/>
  <c r="N34" i="52"/>
  <c r="O35" i="52" s="1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O18" i="52"/>
  <c r="N18" i="52"/>
  <c r="O19" i="52" s="1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O31" i="143" s="1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O23" i="143"/>
  <c r="N23" i="143"/>
  <c r="O24" i="143" s="1"/>
  <c r="M23" i="143"/>
  <c r="K23" i="143"/>
  <c r="I23" i="143"/>
  <c r="A23" i="143"/>
  <c r="AA22" i="143"/>
  <c r="S22" i="143"/>
  <c r="Q22" i="143"/>
  <c r="O22" i="143"/>
  <c r="N22" i="143"/>
  <c r="M22" i="143"/>
  <c r="K22" i="143"/>
  <c r="I22" i="143"/>
  <c r="A22" i="143"/>
  <c r="AA21" i="143"/>
  <c r="S21" i="143"/>
  <c r="Q21" i="143"/>
  <c r="N21" i="143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O34" i="145"/>
  <c r="N34" i="145"/>
  <c r="O35" i="145" s="1"/>
  <c r="M34" i="145"/>
  <c r="K34" i="145"/>
  <c r="I34" i="145"/>
  <c r="A34" i="145"/>
  <c r="AA33" i="145"/>
  <c r="S33" i="145"/>
  <c r="Q33" i="145"/>
  <c r="N33" i="145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O33" i="154"/>
  <c r="N33" i="154"/>
  <c r="M33" i="154"/>
  <c r="K33" i="154"/>
  <c r="I33" i="154"/>
  <c r="A33" i="154"/>
  <c r="AA32" i="154"/>
  <c r="S32" i="154"/>
  <c r="Q32" i="154"/>
  <c r="N32" i="154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O22" i="151"/>
  <c r="N22" i="151"/>
  <c r="O23" i="151" s="1"/>
  <c r="M22" i="151"/>
  <c r="K22" i="151"/>
  <c r="I22" i="151"/>
  <c r="A22" i="151"/>
  <c r="AA21" i="151"/>
  <c r="S21" i="151"/>
  <c r="Q21" i="151"/>
  <c r="N21" i="15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O19" i="150"/>
  <c r="N19" i="150"/>
  <c r="O20" i="150" s="1"/>
  <c r="M19" i="150"/>
  <c r="K19" i="150"/>
  <c r="I19" i="150"/>
  <c r="A19" i="150"/>
  <c r="AA18" i="150"/>
  <c r="S18" i="150"/>
  <c r="Q18" i="150"/>
  <c r="N18" i="150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O22" i="148"/>
  <c r="N22" i="148"/>
  <c r="O23" i="148" s="1"/>
  <c r="M22" i="148"/>
  <c r="K22" i="148"/>
  <c r="I22" i="148"/>
  <c r="A22" i="148"/>
  <c r="AA21" i="148"/>
  <c r="S21" i="148"/>
  <c r="Q21" i="148"/>
  <c r="N21" i="148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N18" i="148" s="1"/>
  <c r="O19" i="148" s="1"/>
  <c r="S18" i="148"/>
  <c r="A18" i="148"/>
  <c r="AA17" i="148"/>
  <c r="S17" i="148"/>
  <c r="N17" i="148"/>
  <c r="A17" i="148"/>
  <c r="AA16" i="148"/>
  <c r="N16" i="148" s="1"/>
  <c r="S16" i="148"/>
  <c r="A16" i="148"/>
  <c r="AA15" i="148"/>
  <c r="S15" i="148"/>
  <c r="O15" i="148"/>
  <c r="N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7" i="148" l="1"/>
  <c r="O18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19" i="147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E15" i="139"/>
  <c r="F15" i="139"/>
  <c r="H15" i="139"/>
  <c r="D15" i="139"/>
  <c r="G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Q19" i="147"/>
  <c r="O19" i="147"/>
  <c r="M19" i="147"/>
  <c r="K19" i="147"/>
  <c r="I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B14" i="139" l="1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7" i="139"/>
  <c r="D5" i="139"/>
  <c r="C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<sst xmlns="http://schemas.openxmlformats.org/spreadsheetml/2006/main" count="1549" uniqueCount="119">
  <si>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</si>
  <si>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</si>
  <si>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</si>
  <si>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</si>
  <si>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</si>
  <si>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</si>
  <si>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</si>
  <si>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</si>
  <si>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</si>
  <si>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</si>
  <si>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</si>
  <si>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</si>
  <si>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</si>
  <si>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</si>
  <si>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</si>
  <si>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</si>
  <si>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</si>
  <si>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</si>
  <si>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</si>
  <si>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</si>
  <si>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</si>
  <si>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</si>
  <si>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</si>
  <si>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</si>
  <si>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</si>
  <si>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</si>
  <si>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</si>
  <si>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</si>
  <si>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</si>
  <si>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</si>
  <si>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</si>
  <si>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</si>
  <si>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</si>
  <si>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</si>
  <si>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</si>
  <si>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</si>
  <si>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</si>
  <si>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</si>
  <si>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</si>
  <si>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</si>
  <si>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</si>
  <si>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</si>
  <si>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</si>
  <si>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</si>
  <si>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</si>
  <si>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</si>
  <si>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</si>
  <si>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</si>
  <si>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</si>
  <si>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</si>
  <si>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</si>
  <si>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</si>
  <si>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</si>
  <si>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</si>
  <si>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</si>
  <si>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</si>
  <si>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</si>
  <si>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</si>
  <si>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</si>
  <si>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</si>
  <si>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</si>
  <si>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</si>
  <si>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</si>
  <si>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</si>
  <si>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</si>
  <si>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</si>
  <si>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</si>
  <si>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</si>
  <si>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</si>
  <si>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</si>
  <si>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</si>
  <si>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</si>
  <si>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</si>
  <si>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</si>
  <si>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</si>
  <si>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</si>
  <si>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C. Spiker</t>
  </si>
  <si>
    <t>481APS06</t>
  </si>
  <si>
    <t>ZCRQT7052</t>
  </si>
  <si>
    <t>Cascade</t>
  </si>
  <si>
    <t>Peri Pump</t>
  </si>
  <si>
    <t>DPT-42</t>
  </si>
  <si>
    <t>Trinity</t>
  </si>
  <si>
    <t>No Change When Hammer Stopped</t>
  </si>
  <si>
    <t>5/28/2020:09:05:27</t>
  </si>
  <si>
    <t>NA</t>
  </si>
  <si>
    <t>5/28/2020:09:07:49</t>
  </si>
  <si>
    <t>IK Decreased When Hammer Stopped</t>
  </si>
  <si>
    <t>5/28/2020:09:09:04</t>
  </si>
  <si>
    <t>5/28/2020:09:11:18</t>
  </si>
  <si>
    <t>5/28/2020:09:17:57</t>
  </si>
  <si>
    <t>5/28/2020:09:20:55</t>
  </si>
  <si>
    <t>5/28/2020:11:57:22</t>
  </si>
  <si>
    <t>5/28/2020:12:07:17</t>
  </si>
  <si>
    <t>5/28/2020:13:47:06</t>
  </si>
  <si>
    <t>Refusal called by Cascade and Client.</t>
  </si>
  <si>
    <t>ROP Dropped Below Threshold</t>
  </si>
  <si>
    <t>05/28/2020:10:04:37</t>
  </si>
  <si>
    <t>05/28/2020:10:18:49</t>
  </si>
  <si>
    <t>05/28/2020:10:35:31</t>
  </si>
  <si>
    <t>05/28/2020:10:51:50</t>
  </si>
  <si>
    <t>05/28/2020:11:10:06</t>
  </si>
  <si>
    <t>Head reading didn't record.  Approx -14.2 from memory.</t>
  </si>
  <si>
    <t>05/28/2020:12:41:41</t>
  </si>
  <si>
    <t>05/28/2020:12:52:51</t>
  </si>
  <si>
    <t>05/28/2020:13:04:13</t>
  </si>
  <si>
    <t>05/28/2020:13:17:28</t>
  </si>
  <si>
    <t>05/28/2020:13:30:31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</si>
  <si>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</si>
  <si>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</si>
  <si>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</si>
  <si>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</si>
  <si>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</si>
  <si>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</si>
  <si>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N/A</t>
  </si>
  <si>
    <t>CS</t>
  </si>
  <si>
    <t>DPT42</t>
  </si>
  <si>
    <t>05/28/2020:13:30:3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</si>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</sst>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2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Font="1" applyFill="1" applyBorder="1" applyAlignment="1">
      <alignment horizontal="left" vertical="center" wrapText="1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>
      <alignment horizontal="left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Ik'!$H$2:$H$2948</c:f>
              <c:numCache>
                <c:formatCode>General</c:formatCode>
                <c:ptCount val="2947"/>
                <c:pt idx="0">
                  <c:v>3.9050000000000002</c:v>
                </c:pt>
                <c:pt idx="1">
                  <c:v>4.0238000000000005</c:v>
                </c:pt>
                <c:pt idx="2">
                  <c:v>3.9710000000000001</c:v>
                </c:pt>
                <c:pt idx="3">
                  <c:v>3.8841000000000006</c:v>
                </c:pt>
                <c:pt idx="4">
                  <c:v>3.9402000000000004</c:v>
                </c:pt>
                <c:pt idx="5">
                  <c:v>3.9699000000000004</c:v>
                </c:pt>
                <c:pt idx="6">
                  <c:v>3.9666000000000001</c:v>
                </c:pt>
                <c:pt idx="7">
                  <c:v>4.0644999999999998</c:v>
                </c:pt>
                <c:pt idx="8">
                  <c:v>3.9798</c:v>
                </c:pt>
                <c:pt idx="9">
                  <c:v>3.9402000000000004</c:v>
                </c:pt>
                <c:pt idx="10">
                  <c:v>3.9556000000000004</c:v>
                </c:pt>
                <c:pt idx="11">
                  <c:v>3.9380000000000006</c:v>
                </c:pt>
                <c:pt idx="12">
                  <c:v>3.9138000000000002</c:v>
                </c:pt>
                <c:pt idx="13">
                  <c:v>3.9787000000000003</c:v>
                </c:pt>
                <c:pt idx="14">
                  <c:v>3.9919000000000002</c:v>
                </c:pt>
                <c:pt idx="15">
                  <c:v>4.0227000000000004</c:v>
                </c:pt>
                <c:pt idx="16">
                  <c:v>4.0051000000000005</c:v>
                </c:pt>
                <c:pt idx="17">
                  <c:v>3.9875000000000003</c:v>
                </c:pt>
                <c:pt idx="18">
                  <c:v>4.0369999999999999</c:v>
                </c:pt>
                <c:pt idx="19">
                  <c:v>4.0337000000000005</c:v>
                </c:pt>
                <c:pt idx="20">
                  <c:v>4.0304000000000002</c:v>
                </c:pt>
                <c:pt idx="21">
                  <c:v>4.0150000000000006</c:v>
                </c:pt>
                <c:pt idx="22">
                  <c:v>4.0007000000000001</c:v>
                </c:pt>
                <c:pt idx="23">
                  <c:v>4.0248999999999997</c:v>
                </c:pt>
                <c:pt idx="24">
                  <c:v>4.0095000000000001</c:v>
                </c:pt>
                <c:pt idx="25">
                  <c:v>3.9776000000000002</c:v>
                </c:pt>
                <c:pt idx="26">
                  <c:v>3.9292000000000002</c:v>
                </c:pt>
                <c:pt idx="27">
                  <c:v>3.9413000000000005</c:v>
                </c:pt>
                <c:pt idx="28">
                  <c:v>3.9941</c:v>
                </c:pt>
                <c:pt idx="29">
                  <c:v>3.9886000000000004</c:v>
                </c:pt>
                <c:pt idx="30">
                  <c:v>3.9512000000000005</c:v>
                </c:pt>
                <c:pt idx="31">
                  <c:v>3.9567000000000001</c:v>
                </c:pt>
                <c:pt idx="32">
                  <c:v>3.9545000000000003</c:v>
                </c:pt>
                <c:pt idx="33">
                  <c:v>4.0205000000000002</c:v>
                </c:pt>
                <c:pt idx="34">
                  <c:v>3.9611000000000005</c:v>
                </c:pt>
                <c:pt idx="35">
                  <c:v>3.9468000000000005</c:v>
                </c:pt>
                <c:pt idx="36">
                  <c:v>3.9886000000000004</c:v>
                </c:pt>
                <c:pt idx="37">
                  <c:v>4.0160999999999998</c:v>
                </c:pt>
                <c:pt idx="38">
                  <c:v>3.9391000000000003</c:v>
                </c:pt>
                <c:pt idx="39">
                  <c:v>3.927</c:v>
                </c:pt>
                <c:pt idx="40">
                  <c:v>3.9402000000000004</c:v>
                </c:pt>
                <c:pt idx="41">
                  <c:v>3.9831000000000003</c:v>
                </c:pt>
                <c:pt idx="42">
                  <c:v>3.9963000000000002</c:v>
                </c:pt>
                <c:pt idx="43">
                  <c:v>3.9776000000000002</c:v>
                </c:pt>
                <c:pt idx="44">
                  <c:v>3.9831000000000003</c:v>
                </c:pt>
                <c:pt idx="45">
                  <c:v>3.9523000000000001</c:v>
                </c:pt>
                <c:pt idx="46">
                  <c:v>3.9919000000000002</c:v>
                </c:pt>
                <c:pt idx="47">
                  <c:v>4.0139000000000005</c:v>
                </c:pt>
                <c:pt idx="48">
                  <c:v>3.9996000000000005</c:v>
                </c:pt>
                <c:pt idx="49">
                  <c:v>4.0952999999999999</c:v>
                </c:pt>
                <c:pt idx="50">
                  <c:v>4.0644999999999998</c:v>
                </c:pt>
                <c:pt idx="51">
                  <c:v>4.0502000000000002</c:v>
                </c:pt>
                <c:pt idx="52">
                  <c:v>3.9853000000000005</c:v>
                </c:pt>
                <c:pt idx="53">
                  <c:v>3.9666000000000001</c:v>
                </c:pt>
                <c:pt idx="54">
                  <c:v>3.9831000000000003</c:v>
                </c:pt>
                <c:pt idx="55">
                  <c:v>4.0337000000000005</c:v>
                </c:pt>
                <c:pt idx="56">
                  <c:v>4.0282</c:v>
                </c:pt>
                <c:pt idx="57">
                  <c:v>4.0248999999999997</c:v>
                </c:pt>
                <c:pt idx="58">
                  <c:v>4.0348000000000006</c:v>
                </c:pt>
                <c:pt idx="59">
                  <c:v>4.0689000000000002</c:v>
                </c:pt>
                <c:pt idx="60">
                  <c:v>4.0876000000000001</c:v>
                </c:pt>
                <c:pt idx="61">
                  <c:v>4.0722000000000005</c:v>
                </c:pt>
                <c:pt idx="62">
                  <c:v>4.0227000000000004</c:v>
                </c:pt>
                <c:pt idx="63">
                  <c:v>4.0227000000000004</c:v>
                </c:pt>
                <c:pt idx="64">
                  <c:v>3.9996000000000005</c:v>
                </c:pt>
                <c:pt idx="65">
                  <c:v>3.9633000000000007</c:v>
                </c:pt>
                <c:pt idx="66">
                  <c:v>4.0051000000000005</c:v>
                </c:pt>
                <c:pt idx="67">
                  <c:v>4.0007000000000001</c:v>
                </c:pt>
                <c:pt idx="68">
                  <c:v>3.9996000000000005</c:v>
                </c:pt>
                <c:pt idx="69">
                  <c:v>3.9732000000000003</c:v>
                </c:pt>
                <c:pt idx="70">
                  <c:v>3.9655000000000005</c:v>
                </c:pt>
                <c:pt idx="71">
                  <c:v>3.9512000000000005</c:v>
                </c:pt>
                <c:pt idx="72">
                  <c:v>3.9589000000000008</c:v>
                </c:pt>
                <c:pt idx="73">
                  <c:v>4.0172000000000008</c:v>
                </c:pt>
                <c:pt idx="74">
                  <c:v>4.0612000000000004</c:v>
                </c:pt>
                <c:pt idx="75">
                  <c:v>4.0238000000000005</c:v>
                </c:pt>
                <c:pt idx="76">
                  <c:v>3.9325000000000006</c:v>
                </c:pt>
                <c:pt idx="77">
                  <c:v>3.9237000000000006</c:v>
                </c:pt>
                <c:pt idx="78">
                  <c:v>3.9732000000000003</c:v>
                </c:pt>
                <c:pt idx="79">
                  <c:v>3.9688000000000003</c:v>
                </c:pt>
                <c:pt idx="80">
                  <c:v>4.0040000000000004</c:v>
                </c:pt>
                <c:pt idx="81">
                  <c:v>3.9424000000000006</c:v>
                </c:pt>
                <c:pt idx="82">
                  <c:v>3.8775000000000004</c:v>
                </c:pt>
                <c:pt idx="83">
                  <c:v>3.9886000000000004</c:v>
                </c:pt>
                <c:pt idx="84">
                  <c:v>3.9963000000000002</c:v>
                </c:pt>
                <c:pt idx="85">
                  <c:v>4.0304000000000002</c:v>
                </c:pt>
                <c:pt idx="86">
                  <c:v>3.9622000000000002</c:v>
                </c:pt>
                <c:pt idx="87">
                  <c:v>3.8841000000000006</c:v>
                </c:pt>
                <c:pt idx="88">
                  <c:v>3.6685000000000003</c:v>
                </c:pt>
                <c:pt idx="89">
                  <c:v>3.0767000000000002</c:v>
                </c:pt>
                <c:pt idx="90">
                  <c:v>2.9271000000000003</c:v>
                </c:pt>
                <c:pt idx="91">
                  <c:v>2.8424000000000005</c:v>
                </c:pt>
                <c:pt idx="92">
                  <c:v>2.8699000000000003</c:v>
                </c:pt>
                <c:pt idx="93">
                  <c:v>2.7071000000000001</c:v>
                </c:pt>
                <c:pt idx="94">
                  <c:v>2.5608</c:v>
                </c:pt>
                <c:pt idx="95">
                  <c:v>2.4178000000000002</c:v>
                </c:pt>
                <c:pt idx="96">
                  <c:v>2.2264000000000004</c:v>
                </c:pt>
                <c:pt idx="97">
                  <c:v>1.9404000000000001</c:v>
                </c:pt>
                <c:pt idx="98">
                  <c:v>1.7171000000000001</c:v>
                </c:pt>
                <c:pt idx="99">
                  <c:v>1.6038000000000001</c:v>
                </c:pt>
                <c:pt idx="100">
                  <c:v>1.5587000000000002</c:v>
                </c:pt>
                <c:pt idx="101">
                  <c:v>1.4245000000000001</c:v>
                </c:pt>
                <c:pt idx="102">
                  <c:v>1.3035000000000001</c:v>
                </c:pt>
                <c:pt idx="103">
                  <c:v>1.2474000000000001</c:v>
                </c:pt>
                <c:pt idx="104">
                  <c:v>1.4168000000000001</c:v>
                </c:pt>
                <c:pt idx="105">
                  <c:v>1.7512000000000003</c:v>
                </c:pt>
                <c:pt idx="106">
                  <c:v>1.9899</c:v>
                </c:pt>
                <c:pt idx="107">
                  <c:v>2.1219000000000001</c:v>
                </c:pt>
                <c:pt idx="108">
                  <c:v>2.2572000000000001</c:v>
                </c:pt>
                <c:pt idx="109">
                  <c:v>2.3793000000000002</c:v>
                </c:pt>
                <c:pt idx="110">
                  <c:v>2.4530000000000003</c:v>
                </c:pt>
                <c:pt idx="111">
                  <c:v>2.5938000000000003</c:v>
                </c:pt>
                <c:pt idx="112">
                  <c:v>2.7214000000000005</c:v>
                </c:pt>
                <c:pt idx="113">
                  <c:v>2.8391000000000002</c:v>
                </c:pt>
                <c:pt idx="114">
                  <c:v>2.8688000000000002</c:v>
                </c:pt>
                <c:pt idx="115">
                  <c:v>2.9689000000000001</c:v>
                </c:pt>
                <c:pt idx="116">
                  <c:v>3.0690000000000004</c:v>
                </c:pt>
                <c:pt idx="117">
                  <c:v>2.9590000000000001</c:v>
                </c:pt>
                <c:pt idx="118">
                  <c:v>2.8072000000000004</c:v>
                </c:pt>
                <c:pt idx="119">
                  <c:v>2.7115</c:v>
                </c:pt>
                <c:pt idx="120">
                  <c:v>2.6895000000000002</c:v>
                </c:pt>
                <c:pt idx="121">
                  <c:v>2.6301000000000001</c:v>
                </c:pt>
                <c:pt idx="122">
                  <c:v>2.5157000000000003</c:v>
                </c:pt>
                <c:pt idx="123">
                  <c:v>2.3672000000000004</c:v>
                </c:pt>
                <c:pt idx="124">
                  <c:v>2.2869000000000006</c:v>
                </c:pt>
                <c:pt idx="125">
                  <c:v>2.3584000000000005</c:v>
                </c:pt>
                <c:pt idx="126">
                  <c:v>2.5102000000000002</c:v>
                </c:pt>
                <c:pt idx="127">
                  <c:v>2.5751000000000004</c:v>
                </c:pt>
                <c:pt idx="128">
                  <c:v>2.5333000000000001</c:v>
                </c:pt>
                <c:pt idx="129">
                  <c:v>2.5982000000000003</c:v>
                </c:pt>
                <c:pt idx="130">
                  <c:v>2.5333000000000001</c:v>
                </c:pt>
                <c:pt idx="131">
                  <c:v>2.4046000000000003</c:v>
                </c:pt>
                <c:pt idx="132">
                  <c:v>2.1670000000000003</c:v>
                </c:pt>
                <c:pt idx="133">
                  <c:v>1.8172000000000001</c:v>
                </c:pt>
                <c:pt idx="134">
                  <c:v>1.2100000000000002</c:v>
                </c:pt>
                <c:pt idx="135">
                  <c:v>0.62370000000000003</c:v>
                </c:pt>
                <c:pt idx="136">
                  <c:v>0.25080000000000002</c:v>
                </c:pt>
                <c:pt idx="137">
                  <c:v>9.6799999999999997E-2</c:v>
                </c:pt>
                <c:pt idx="138">
                  <c:v>3.6300000000000006E-2</c:v>
                </c:pt>
                <c:pt idx="139">
                  <c:v>1.7600000000000001E-2</c:v>
                </c:pt>
                <c:pt idx="140">
                  <c:v>1.6500000000000001E-2</c:v>
                </c:pt>
                <c:pt idx="141">
                  <c:v>1.6500000000000001E-2</c:v>
                </c:pt>
                <c:pt idx="142">
                  <c:v>1.5400000000000002E-2</c:v>
                </c:pt>
                <c:pt idx="143">
                  <c:v>1.5400000000000002E-2</c:v>
                </c:pt>
                <c:pt idx="144">
                  <c:v>1.5400000000000002E-2</c:v>
                </c:pt>
                <c:pt idx="145">
                  <c:v>1.5400000000000002E-2</c:v>
                </c:pt>
                <c:pt idx="146">
                  <c:v>2.2000000000000002E-2</c:v>
                </c:pt>
                <c:pt idx="147">
                  <c:v>0.18920000000000001</c:v>
                </c:pt>
                <c:pt idx="148">
                  <c:v>0.49500000000000005</c:v>
                </c:pt>
                <c:pt idx="149">
                  <c:v>0.71170000000000011</c:v>
                </c:pt>
                <c:pt idx="150">
                  <c:v>0.8338000000000001</c:v>
                </c:pt>
                <c:pt idx="151">
                  <c:v>0.72820000000000007</c:v>
                </c:pt>
                <c:pt idx="152">
                  <c:v>0.53239999999999998</c:v>
                </c:pt>
                <c:pt idx="153">
                  <c:v>0.66549999999999998</c:v>
                </c:pt>
                <c:pt idx="154">
                  <c:v>1.1209</c:v>
                </c:pt>
                <c:pt idx="155">
                  <c:v>1.1000000000000001</c:v>
                </c:pt>
                <c:pt idx="156">
                  <c:v>0.94930000000000003</c:v>
                </c:pt>
                <c:pt idx="157">
                  <c:v>0.82500000000000007</c:v>
                </c:pt>
                <c:pt idx="158">
                  <c:v>1.2429999999999999</c:v>
                </c:pt>
                <c:pt idx="159">
                  <c:v>1.6830000000000003</c:v>
                </c:pt>
                <c:pt idx="160">
                  <c:v>1.8304</c:v>
                </c:pt>
                <c:pt idx="161">
                  <c:v>1.8920000000000001</c:v>
                </c:pt>
                <c:pt idx="162">
                  <c:v>1.8975000000000002</c:v>
                </c:pt>
                <c:pt idx="163">
                  <c:v>1.9547000000000001</c:v>
                </c:pt>
                <c:pt idx="164">
                  <c:v>2.0811999999999999</c:v>
                </c:pt>
                <c:pt idx="165">
                  <c:v>2.1692</c:v>
                </c:pt>
                <c:pt idx="166">
                  <c:v>2.1846000000000001</c:v>
                </c:pt>
                <c:pt idx="167">
                  <c:v>2.2231000000000001</c:v>
                </c:pt>
                <c:pt idx="168">
                  <c:v>2.3782000000000001</c:v>
                </c:pt>
                <c:pt idx="169">
                  <c:v>2.4981</c:v>
                </c:pt>
                <c:pt idx="170">
                  <c:v>2.5718000000000001</c:v>
                </c:pt>
                <c:pt idx="171">
                  <c:v>2.5916000000000001</c:v>
                </c:pt>
                <c:pt idx="172">
                  <c:v>2.6135999999999999</c:v>
                </c:pt>
                <c:pt idx="173">
                  <c:v>2.6322999999999999</c:v>
                </c:pt>
                <c:pt idx="174">
                  <c:v>2.0228999999999999</c:v>
                </c:pt>
                <c:pt idx="175">
                  <c:v>1.9866000000000001</c:v>
                </c:pt>
                <c:pt idx="176">
                  <c:v>1.8821000000000003</c:v>
                </c:pt>
                <c:pt idx="177">
                  <c:v>1.7820000000000003</c:v>
                </c:pt>
                <c:pt idx="178">
                  <c:v>1.7270000000000003</c:v>
                </c:pt>
                <c:pt idx="179">
                  <c:v>1.6445000000000003</c:v>
                </c:pt>
                <c:pt idx="180">
                  <c:v>1.3695000000000002</c:v>
                </c:pt>
                <c:pt idx="181">
                  <c:v>1.1054999999999999</c:v>
                </c:pt>
                <c:pt idx="182">
                  <c:v>0.87780000000000014</c:v>
                </c:pt>
                <c:pt idx="183">
                  <c:v>0.69960000000000011</c:v>
                </c:pt>
                <c:pt idx="184">
                  <c:v>0.64460000000000006</c:v>
                </c:pt>
                <c:pt idx="185">
                  <c:v>0.82280000000000009</c:v>
                </c:pt>
                <c:pt idx="186">
                  <c:v>0.91960000000000008</c:v>
                </c:pt>
                <c:pt idx="187">
                  <c:v>1.0010000000000001</c:v>
                </c:pt>
                <c:pt idx="188">
                  <c:v>1.1880000000000002</c:v>
                </c:pt>
                <c:pt idx="189">
                  <c:v>1.3970000000000002</c:v>
                </c:pt>
                <c:pt idx="190">
                  <c:v>1.6247000000000003</c:v>
                </c:pt>
                <c:pt idx="191">
                  <c:v>1.7721000000000002</c:v>
                </c:pt>
                <c:pt idx="192">
                  <c:v>1.7842000000000002</c:v>
                </c:pt>
                <c:pt idx="193">
                  <c:v>1.6500000000000001</c:v>
                </c:pt>
                <c:pt idx="194">
                  <c:v>1.5873000000000002</c:v>
                </c:pt>
                <c:pt idx="195">
                  <c:v>1.5543000000000002</c:v>
                </c:pt>
                <c:pt idx="196">
                  <c:v>1.5741000000000003</c:v>
                </c:pt>
                <c:pt idx="197">
                  <c:v>1.6698000000000002</c:v>
                </c:pt>
                <c:pt idx="198">
                  <c:v>1.6181000000000003</c:v>
                </c:pt>
                <c:pt idx="199">
                  <c:v>1.4696000000000002</c:v>
                </c:pt>
                <c:pt idx="200">
                  <c:v>1.4047000000000001</c:v>
                </c:pt>
                <c:pt idx="201">
                  <c:v>1.3717000000000001</c:v>
                </c:pt>
                <c:pt idx="202">
                  <c:v>1.3233000000000001</c:v>
                </c:pt>
                <c:pt idx="203">
                  <c:v>1.3794000000000002</c:v>
                </c:pt>
                <c:pt idx="204">
                  <c:v>1.4608000000000001</c:v>
                </c:pt>
                <c:pt idx="205">
                  <c:v>1.6071000000000002</c:v>
                </c:pt>
                <c:pt idx="206">
                  <c:v>1.5532000000000001</c:v>
                </c:pt>
                <c:pt idx="207">
                  <c:v>1.5488</c:v>
                </c:pt>
                <c:pt idx="208">
                  <c:v>1.5543000000000002</c:v>
                </c:pt>
                <c:pt idx="209">
                  <c:v>1.5939000000000001</c:v>
                </c:pt>
                <c:pt idx="210">
                  <c:v>1.6577</c:v>
                </c:pt>
                <c:pt idx="211">
                  <c:v>1.6467000000000003</c:v>
                </c:pt>
                <c:pt idx="212">
                  <c:v>1.6324000000000001</c:v>
                </c:pt>
                <c:pt idx="213">
                  <c:v>1.6126</c:v>
                </c:pt>
                <c:pt idx="214">
                  <c:v>1.5532000000000001</c:v>
                </c:pt>
                <c:pt idx="215">
                  <c:v>1.4663000000000002</c:v>
                </c:pt>
                <c:pt idx="216">
                  <c:v>1.3089999999999999</c:v>
                </c:pt>
                <c:pt idx="217">
                  <c:v>1.2276000000000002</c:v>
                </c:pt>
                <c:pt idx="218">
                  <c:v>1.1880000000000002</c:v>
                </c:pt>
                <c:pt idx="219">
                  <c:v>1.1781000000000001</c:v>
                </c:pt>
                <c:pt idx="220">
                  <c:v>1.2122000000000002</c:v>
                </c:pt>
                <c:pt idx="221">
                  <c:v>1.2573000000000001</c:v>
                </c:pt>
                <c:pt idx="222">
                  <c:v>1.2936000000000001</c:v>
                </c:pt>
                <c:pt idx="223">
                  <c:v>1.2649999999999999</c:v>
                </c:pt>
                <c:pt idx="224">
                  <c:v>1.2441000000000002</c:v>
                </c:pt>
                <c:pt idx="225">
                  <c:v>1.1385000000000001</c:v>
                </c:pt>
                <c:pt idx="226">
                  <c:v>0.98560000000000014</c:v>
                </c:pt>
                <c:pt idx="227">
                  <c:v>0.90090000000000003</c:v>
                </c:pt>
                <c:pt idx="228">
                  <c:v>0.93610000000000004</c:v>
                </c:pt>
                <c:pt idx="229">
                  <c:v>0.99550000000000016</c:v>
                </c:pt>
                <c:pt idx="230">
                  <c:v>1.0098</c:v>
                </c:pt>
                <c:pt idx="231">
                  <c:v>1.2672000000000001</c:v>
                </c:pt>
                <c:pt idx="232">
                  <c:v>1.1968000000000001</c:v>
                </c:pt>
                <c:pt idx="233">
                  <c:v>1.1946000000000001</c:v>
                </c:pt>
                <c:pt idx="234">
                  <c:v>1.2166000000000001</c:v>
                </c:pt>
                <c:pt idx="235">
                  <c:v>1.2617</c:v>
                </c:pt>
                <c:pt idx="236">
                  <c:v>1.2683000000000002</c:v>
                </c:pt>
                <c:pt idx="237">
                  <c:v>1.2903000000000002</c:v>
                </c:pt>
                <c:pt idx="238">
                  <c:v>1.276</c:v>
                </c:pt>
                <c:pt idx="239">
                  <c:v>1.2385999999999999</c:v>
                </c:pt>
                <c:pt idx="240">
                  <c:v>1.2078000000000002</c:v>
                </c:pt>
                <c:pt idx="241">
                  <c:v>1.254</c:v>
                </c:pt>
                <c:pt idx="242">
                  <c:v>1.2826</c:v>
                </c:pt>
                <c:pt idx="243">
                  <c:v>1.2595000000000001</c:v>
                </c:pt>
                <c:pt idx="244">
                  <c:v>1.2705000000000002</c:v>
                </c:pt>
                <c:pt idx="245">
                  <c:v>1.2199</c:v>
                </c:pt>
                <c:pt idx="246">
                  <c:v>1.1946000000000001</c:v>
                </c:pt>
                <c:pt idx="247">
                  <c:v>1.1396000000000002</c:v>
                </c:pt>
                <c:pt idx="248">
                  <c:v>1.3057000000000001</c:v>
                </c:pt>
                <c:pt idx="249">
                  <c:v>1.3871</c:v>
                </c:pt>
                <c:pt idx="250">
                  <c:v>1.5829000000000002</c:v>
                </c:pt>
                <c:pt idx="251">
                  <c:v>1.5807000000000002</c:v>
                </c:pt>
                <c:pt idx="252">
                  <c:v>1.6137000000000001</c:v>
                </c:pt>
                <c:pt idx="253">
                  <c:v>1.5939000000000001</c:v>
                </c:pt>
                <c:pt idx="254">
                  <c:v>1.5136000000000001</c:v>
                </c:pt>
                <c:pt idx="255">
                  <c:v>1.5048000000000001</c:v>
                </c:pt>
                <c:pt idx="256">
                  <c:v>1.5147000000000002</c:v>
                </c:pt>
                <c:pt idx="257">
                  <c:v>1.4586000000000001</c:v>
                </c:pt>
                <c:pt idx="258">
                  <c:v>1.4751000000000001</c:v>
                </c:pt>
                <c:pt idx="259">
                  <c:v>1.4696000000000002</c:v>
                </c:pt>
                <c:pt idx="260">
                  <c:v>1.5004000000000002</c:v>
                </c:pt>
                <c:pt idx="261">
                  <c:v>1.5289999999999999</c:v>
                </c:pt>
                <c:pt idx="262">
                  <c:v>1.4718000000000002</c:v>
                </c:pt>
                <c:pt idx="263">
                  <c:v>1.4718000000000002</c:v>
                </c:pt>
                <c:pt idx="264">
                  <c:v>1.4575</c:v>
                </c:pt>
                <c:pt idx="265">
                  <c:v>1.4058000000000002</c:v>
                </c:pt>
                <c:pt idx="266">
                  <c:v>1.3409000000000002</c:v>
                </c:pt>
                <c:pt idx="267">
                  <c:v>1.2694000000000001</c:v>
                </c:pt>
                <c:pt idx="268">
                  <c:v>1.2111000000000001</c:v>
                </c:pt>
                <c:pt idx="269">
                  <c:v>1.1803000000000001</c:v>
                </c:pt>
                <c:pt idx="270">
                  <c:v>1.1374000000000002</c:v>
                </c:pt>
                <c:pt idx="271">
                  <c:v>1.0626</c:v>
                </c:pt>
                <c:pt idx="272">
                  <c:v>1.0637000000000001</c:v>
                </c:pt>
                <c:pt idx="273">
                  <c:v>1.0296000000000001</c:v>
                </c:pt>
                <c:pt idx="274">
                  <c:v>0.99770000000000014</c:v>
                </c:pt>
                <c:pt idx="275">
                  <c:v>0.9900000000000001</c:v>
                </c:pt>
                <c:pt idx="276">
                  <c:v>0.97570000000000012</c:v>
                </c:pt>
                <c:pt idx="277">
                  <c:v>1.0153000000000001</c:v>
                </c:pt>
                <c:pt idx="278">
                  <c:v>0.97900000000000009</c:v>
                </c:pt>
                <c:pt idx="279">
                  <c:v>0.99770000000000014</c:v>
                </c:pt>
                <c:pt idx="280">
                  <c:v>0.99440000000000006</c:v>
                </c:pt>
                <c:pt idx="281">
                  <c:v>0.98230000000000006</c:v>
                </c:pt>
                <c:pt idx="282">
                  <c:v>0.98890000000000011</c:v>
                </c:pt>
                <c:pt idx="283">
                  <c:v>1.0164000000000002</c:v>
                </c:pt>
                <c:pt idx="284">
                  <c:v>0.99330000000000007</c:v>
                </c:pt>
                <c:pt idx="285">
                  <c:v>0.91190000000000004</c:v>
                </c:pt>
                <c:pt idx="286">
                  <c:v>0.88440000000000007</c:v>
                </c:pt>
                <c:pt idx="287">
                  <c:v>0.90639999999999998</c:v>
                </c:pt>
                <c:pt idx="288">
                  <c:v>0.8822000000000001</c:v>
                </c:pt>
                <c:pt idx="289">
                  <c:v>0.88000000000000012</c:v>
                </c:pt>
                <c:pt idx="290">
                  <c:v>0.81840000000000002</c:v>
                </c:pt>
                <c:pt idx="291">
                  <c:v>0.83050000000000013</c:v>
                </c:pt>
                <c:pt idx="292">
                  <c:v>0.85250000000000015</c:v>
                </c:pt>
                <c:pt idx="293">
                  <c:v>0.87670000000000015</c:v>
                </c:pt>
                <c:pt idx="294">
                  <c:v>0.80300000000000005</c:v>
                </c:pt>
                <c:pt idx="295">
                  <c:v>0.77</c:v>
                </c:pt>
                <c:pt idx="296">
                  <c:v>0.74250000000000016</c:v>
                </c:pt>
                <c:pt idx="297">
                  <c:v>0.73590000000000011</c:v>
                </c:pt>
                <c:pt idx="298">
                  <c:v>0.68530000000000002</c:v>
                </c:pt>
                <c:pt idx="299">
                  <c:v>0.70950000000000013</c:v>
                </c:pt>
                <c:pt idx="300">
                  <c:v>0.70840000000000003</c:v>
                </c:pt>
                <c:pt idx="301">
                  <c:v>0.76449999999999996</c:v>
                </c:pt>
                <c:pt idx="302">
                  <c:v>0.76780000000000004</c:v>
                </c:pt>
                <c:pt idx="303">
                  <c:v>0.83270000000000011</c:v>
                </c:pt>
                <c:pt idx="304">
                  <c:v>0.81290000000000007</c:v>
                </c:pt>
                <c:pt idx="305">
                  <c:v>0.80520000000000003</c:v>
                </c:pt>
                <c:pt idx="306">
                  <c:v>0.80630000000000002</c:v>
                </c:pt>
                <c:pt idx="307">
                  <c:v>0.77880000000000005</c:v>
                </c:pt>
                <c:pt idx="308">
                  <c:v>0.79970000000000008</c:v>
                </c:pt>
                <c:pt idx="309">
                  <c:v>0.9284</c:v>
                </c:pt>
                <c:pt idx="310">
                  <c:v>1.0923</c:v>
                </c:pt>
                <c:pt idx="311">
                  <c:v>1.1891</c:v>
                </c:pt>
                <c:pt idx="312">
                  <c:v>1.1869000000000001</c:v>
                </c:pt>
                <c:pt idx="313">
                  <c:v>1.1374000000000002</c:v>
                </c:pt>
                <c:pt idx="314">
                  <c:v>1.1352000000000002</c:v>
                </c:pt>
                <c:pt idx="315">
                  <c:v>1.1253</c:v>
                </c:pt>
                <c:pt idx="316">
                  <c:v>1.1968000000000001</c:v>
                </c:pt>
                <c:pt idx="317">
                  <c:v>1.3783000000000001</c:v>
                </c:pt>
                <c:pt idx="318">
                  <c:v>1.7611000000000001</c:v>
                </c:pt>
                <c:pt idx="319">
                  <c:v>1.8194000000000001</c:v>
                </c:pt>
                <c:pt idx="320">
                  <c:v>1.9008</c:v>
                </c:pt>
                <c:pt idx="321">
                  <c:v>1.7545000000000002</c:v>
                </c:pt>
                <c:pt idx="322">
                  <c:v>1.9415</c:v>
                </c:pt>
                <c:pt idx="323">
                  <c:v>1.8909000000000002</c:v>
                </c:pt>
                <c:pt idx="324">
                  <c:v>1.8953000000000002</c:v>
                </c:pt>
                <c:pt idx="325">
                  <c:v>1.8733000000000002</c:v>
                </c:pt>
                <c:pt idx="326">
                  <c:v>1.8403000000000003</c:v>
                </c:pt>
                <c:pt idx="327">
                  <c:v>1.8546</c:v>
                </c:pt>
                <c:pt idx="328">
                  <c:v>1.7974000000000001</c:v>
                </c:pt>
                <c:pt idx="329">
                  <c:v>1.7820000000000003</c:v>
                </c:pt>
                <c:pt idx="330">
                  <c:v>1.7831000000000001</c:v>
                </c:pt>
                <c:pt idx="331">
                  <c:v>1.7688000000000001</c:v>
                </c:pt>
                <c:pt idx="332">
                  <c:v>1.7072000000000003</c:v>
                </c:pt>
                <c:pt idx="333">
                  <c:v>1.7259</c:v>
                </c:pt>
                <c:pt idx="334">
                  <c:v>1.7776000000000003</c:v>
                </c:pt>
                <c:pt idx="335">
                  <c:v>1.7600000000000002</c:v>
                </c:pt>
                <c:pt idx="336">
                  <c:v>1.7204000000000002</c:v>
                </c:pt>
                <c:pt idx="337">
                  <c:v>1.7116000000000002</c:v>
                </c:pt>
                <c:pt idx="338">
                  <c:v>1.6819</c:v>
                </c:pt>
                <c:pt idx="339">
                  <c:v>1.8293000000000001</c:v>
                </c:pt>
                <c:pt idx="340">
                  <c:v>1.8854000000000002</c:v>
                </c:pt>
                <c:pt idx="341">
                  <c:v>1.9074000000000002</c:v>
                </c:pt>
                <c:pt idx="342">
                  <c:v>1.8502000000000001</c:v>
                </c:pt>
                <c:pt idx="343">
                  <c:v>1.8865000000000003</c:v>
                </c:pt>
                <c:pt idx="344">
                  <c:v>1.7831000000000001</c:v>
                </c:pt>
                <c:pt idx="345">
                  <c:v>1.7402000000000002</c:v>
                </c:pt>
                <c:pt idx="346">
                  <c:v>1.6962000000000002</c:v>
                </c:pt>
                <c:pt idx="347">
                  <c:v>1.5389000000000002</c:v>
                </c:pt>
                <c:pt idx="348">
                  <c:v>0.75130000000000008</c:v>
                </c:pt>
                <c:pt idx="349">
                  <c:v>0.74690000000000012</c:v>
                </c:pt>
                <c:pt idx="350">
                  <c:v>0.8217000000000001</c:v>
                </c:pt>
                <c:pt idx="351">
                  <c:v>0.84920000000000007</c:v>
                </c:pt>
                <c:pt idx="352">
                  <c:v>0.86900000000000011</c:v>
                </c:pt>
                <c:pt idx="353">
                  <c:v>0.92730000000000001</c:v>
                </c:pt>
                <c:pt idx="354">
                  <c:v>0.98780000000000012</c:v>
                </c:pt>
                <c:pt idx="355">
                  <c:v>1.0626</c:v>
                </c:pt>
                <c:pt idx="356">
                  <c:v>1.1538999999999999</c:v>
                </c:pt>
                <c:pt idx="357">
                  <c:v>1.1274999999999999</c:v>
                </c:pt>
                <c:pt idx="358">
                  <c:v>1.1693</c:v>
                </c:pt>
                <c:pt idx="359">
                  <c:v>1.2342000000000002</c:v>
                </c:pt>
                <c:pt idx="360">
                  <c:v>1.2573000000000001</c:v>
                </c:pt>
                <c:pt idx="361">
                  <c:v>1.2991000000000001</c:v>
                </c:pt>
                <c:pt idx="362">
                  <c:v>1.3013000000000001</c:v>
                </c:pt>
                <c:pt idx="363">
                  <c:v>1.3299000000000001</c:v>
                </c:pt>
                <c:pt idx="364">
                  <c:v>1.4069</c:v>
                </c:pt>
                <c:pt idx="365">
                  <c:v>1.4564000000000001</c:v>
                </c:pt>
                <c:pt idx="366">
                  <c:v>1.5103000000000002</c:v>
                </c:pt>
                <c:pt idx="367">
                  <c:v>1.5851000000000002</c:v>
                </c:pt>
                <c:pt idx="368">
                  <c:v>1.5807000000000002</c:v>
                </c:pt>
                <c:pt idx="369">
                  <c:v>1.5928</c:v>
                </c:pt>
                <c:pt idx="370">
                  <c:v>1.6434000000000002</c:v>
                </c:pt>
                <c:pt idx="371">
                  <c:v>1.7248000000000001</c:v>
                </c:pt>
                <c:pt idx="372">
                  <c:v>1.6962000000000002</c:v>
                </c:pt>
                <c:pt idx="373">
                  <c:v>1.7380000000000002</c:v>
                </c:pt>
                <c:pt idx="374">
                  <c:v>1.7017</c:v>
                </c:pt>
                <c:pt idx="375">
                  <c:v>1.7061000000000002</c:v>
                </c:pt>
                <c:pt idx="376">
                  <c:v>1.7303000000000002</c:v>
                </c:pt>
                <c:pt idx="377">
                  <c:v>1.6819</c:v>
                </c:pt>
                <c:pt idx="378">
                  <c:v>1.6302000000000001</c:v>
                </c:pt>
                <c:pt idx="379">
                  <c:v>1.6588000000000001</c:v>
                </c:pt>
                <c:pt idx="380">
                  <c:v>1.6500000000000001</c:v>
                </c:pt>
                <c:pt idx="381">
                  <c:v>1.6401000000000003</c:v>
                </c:pt>
                <c:pt idx="382">
                  <c:v>1.5642</c:v>
                </c:pt>
                <c:pt idx="383">
                  <c:v>1.5686</c:v>
                </c:pt>
                <c:pt idx="384">
                  <c:v>1.5884</c:v>
                </c:pt>
                <c:pt idx="385">
                  <c:v>1.6346000000000001</c:v>
                </c:pt>
                <c:pt idx="386">
                  <c:v>1.6225000000000003</c:v>
                </c:pt>
                <c:pt idx="387">
                  <c:v>1.6632000000000002</c:v>
                </c:pt>
                <c:pt idx="388">
                  <c:v>1.6764000000000001</c:v>
                </c:pt>
                <c:pt idx="389">
                  <c:v>1.6852000000000003</c:v>
                </c:pt>
                <c:pt idx="390">
                  <c:v>1.6148</c:v>
                </c:pt>
                <c:pt idx="391">
                  <c:v>1.5609000000000002</c:v>
                </c:pt>
                <c:pt idx="392">
                  <c:v>1.4608000000000001</c:v>
                </c:pt>
                <c:pt idx="393">
                  <c:v>1.3926000000000001</c:v>
                </c:pt>
                <c:pt idx="394">
                  <c:v>1.2407999999999999</c:v>
                </c:pt>
                <c:pt idx="395">
                  <c:v>1.1165</c:v>
                </c:pt>
                <c:pt idx="396">
                  <c:v>1.0296000000000001</c:v>
                </c:pt>
                <c:pt idx="397">
                  <c:v>0.96470000000000011</c:v>
                </c:pt>
                <c:pt idx="398">
                  <c:v>1.7611000000000001</c:v>
                </c:pt>
                <c:pt idx="399">
                  <c:v>1.6654000000000002</c:v>
                </c:pt>
                <c:pt idx="400">
                  <c:v>1.4322000000000001</c:v>
                </c:pt>
                <c:pt idx="401">
                  <c:v>1.6467000000000003</c:v>
                </c:pt>
                <c:pt idx="402">
                  <c:v>1.5422</c:v>
                </c:pt>
                <c:pt idx="403">
                  <c:v>1.3508</c:v>
                </c:pt>
                <c:pt idx="404">
                  <c:v>1.3442000000000001</c:v>
                </c:pt>
                <c:pt idx="405">
                  <c:v>1.4498000000000002</c:v>
                </c:pt>
                <c:pt idx="406">
                  <c:v>1.3684000000000001</c:v>
                </c:pt>
                <c:pt idx="407">
                  <c:v>1.3354000000000001</c:v>
                </c:pt>
                <c:pt idx="408">
                  <c:v>1.2859</c:v>
                </c:pt>
                <c:pt idx="409">
                  <c:v>0.83050000000000013</c:v>
                </c:pt>
                <c:pt idx="410">
                  <c:v>0.6754</c:v>
                </c:pt>
                <c:pt idx="411">
                  <c:v>0.54780000000000006</c:v>
                </c:pt>
                <c:pt idx="412">
                  <c:v>0.46530000000000005</c:v>
                </c:pt>
                <c:pt idx="413">
                  <c:v>0.47300000000000003</c:v>
                </c:pt>
                <c:pt idx="414">
                  <c:v>0.62039999999999995</c:v>
                </c:pt>
                <c:pt idx="415">
                  <c:v>0.62370000000000003</c:v>
                </c:pt>
                <c:pt idx="416">
                  <c:v>0.59400000000000008</c:v>
                </c:pt>
                <c:pt idx="417">
                  <c:v>0.5676000000000001</c:v>
                </c:pt>
                <c:pt idx="418">
                  <c:v>0.5918000000000001</c:v>
                </c:pt>
                <c:pt idx="419">
                  <c:v>0.62809999999999999</c:v>
                </c:pt>
                <c:pt idx="420">
                  <c:v>0.61380000000000012</c:v>
                </c:pt>
                <c:pt idx="421">
                  <c:v>0.41030000000000005</c:v>
                </c:pt>
                <c:pt idx="422">
                  <c:v>0.41910000000000003</c:v>
                </c:pt>
                <c:pt idx="423">
                  <c:v>0.43010000000000004</c:v>
                </c:pt>
                <c:pt idx="424">
                  <c:v>0.46090000000000003</c:v>
                </c:pt>
                <c:pt idx="425">
                  <c:v>0.50270000000000004</c:v>
                </c:pt>
                <c:pt idx="426">
                  <c:v>0.5423</c:v>
                </c:pt>
                <c:pt idx="427">
                  <c:v>0.57420000000000004</c:v>
                </c:pt>
                <c:pt idx="428">
                  <c:v>0.60170000000000012</c:v>
                </c:pt>
                <c:pt idx="429">
                  <c:v>0.70290000000000008</c:v>
                </c:pt>
                <c:pt idx="430">
                  <c:v>0.78539999999999999</c:v>
                </c:pt>
                <c:pt idx="431">
                  <c:v>0.8822000000000001</c:v>
                </c:pt>
                <c:pt idx="432">
                  <c:v>0.95920000000000005</c:v>
                </c:pt>
                <c:pt idx="433">
                  <c:v>1.0516000000000001</c:v>
                </c:pt>
                <c:pt idx="434">
                  <c:v>1.1264000000000001</c:v>
                </c:pt>
                <c:pt idx="435">
                  <c:v>1.1462000000000001</c:v>
                </c:pt>
                <c:pt idx="436">
                  <c:v>1.0912000000000002</c:v>
                </c:pt>
                <c:pt idx="437">
                  <c:v>1.0835000000000001</c:v>
                </c:pt>
                <c:pt idx="438">
                  <c:v>1.0230000000000001</c:v>
                </c:pt>
                <c:pt idx="439">
                  <c:v>0.7843</c:v>
                </c:pt>
                <c:pt idx="440">
                  <c:v>0.75350000000000017</c:v>
                </c:pt>
                <c:pt idx="441">
                  <c:v>0.83050000000000013</c:v>
                </c:pt>
                <c:pt idx="442">
                  <c:v>0.77660000000000007</c:v>
                </c:pt>
                <c:pt idx="443">
                  <c:v>0.77549999999999997</c:v>
                </c:pt>
                <c:pt idx="444">
                  <c:v>0.78760000000000008</c:v>
                </c:pt>
                <c:pt idx="445">
                  <c:v>0.77660000000000007</c:v>
                </c:pt>
                <c:pt idx="446">
                  <c:v>0.7964</c:v>
                </c:pt>
                <c:pt idx="447">
                  <c:v>0.81620000000000004</c:v>
                </c:pt>
                <c:pt idx="448">
                  <c:v>0.86350000000000016</c:v>
                </c:pt>
                <c:pt idx="449">
                  <c:v>0.86350000000000016</c:v>
                </c:pt>
                <c:pt idx="450">
                  <c:v>0.86460000000000015</c:v>
                </c:pt>
                <c:pt idx="451">
                  <c:v>0.88000000000000012</c:v>
                </c:pt>
                <c:pt idx="452">
                  <c:v>0.88880000000000015</c:v>
                </c:pt>
                <c:pt idx="453">
                  <c:v>0.88330000000000009</c:v>
                </c:pt>
                <c:pt idx="454">
                  <c:v>0.90639999999999998</c:v>
                </c:pt>
                <c:pt idx="455">
                  <c:v>0.95700000000000007</c:v>
                </c:pt>
                <c:pt idx="456">
                  <c:v>0.95260000000000011</c:v>
                </c:pt>
                <c:pt idx="457">
                  <c:v>0.96470000000000011</c:v>
                </c:pt>
                <c:pt idx="458">
                  <c:v>0.98230000000000006</c:v>
                </c:pt>
                <c:pt idx="459">
                  <c:v>1.0824</c:v>
                </c:pt>
                <c:pt idx="460">
                  <c:v>1.1484000000000001</c:v>
                </c:pt>
                <c:pt idx="461">
                  <c:v>1.2738</c:v>
                </c:pt>
                <c:pt idx="462">
                  <c:v>1.3629000000000002</c:v>
                </c:pt>
                <c:pt idx="463">
                  <c:v>1.4938000000000002</c:v>
                </c:pt>
              </c:numCache>
            </c:numRef>
          </c:xVal>
          <c:yVal>
            <c:numRef>
              <c:f>'Processed Ik'!$C$2:$C$2948</c:f>
              <c:numCache>
                <c:formatCode>General</c:formatCode>
                <c:ptCount val="2947"/>
                <c:pt idx="0">
                  <c:v>-6.2E-2</c:v>
                </c:pt>
                <c:pt idx="1">
                  <c:v>-0.13800000000000001</c:v>
                </c:pt>
                <c:pt idx="2">
                  <c:v>-0.23499999999999999</c:v>
                </c:pt>
                <c:pt idx="3">
                  <c:v>-0.28999999999999998</c:v>
                </c:pt>
                <c:pt idx="4">
                  <c:v>-0.34799999999999998</c:v>
                </c:pt>
                <c:pt idx="5">
                  <c:v>-0.40899999999999997</c:v>
                </c:pt>
                <c:pt idx="6">
                  <c:v>-0.47199999999999998</c:v>
                </c:pt>
                <c:pt idx="7">
                  <c:v>-0.53800000000000003</c:v>
                </c:pt>
                <c:pt idx="8">
                  <c:v>-0.60499999999999998</c:v>
                </c:pt>
                <c:pt idx="9">
                  <c:v>-0.67200000000000004</c:v>
                </c:pt>
                <c:pt idx="10">
                  <c:v>-0.73899999999999999</c:v>
                </c:pt>
                <c:pt idx="11">
                  <c:v>-0.80700000000000005</c:v>
                </c:pt>
                <c:pt idx="12">
                  <c:v>-0.876</c:v>
                </c:pt>
                <c:pt idx="13">
                  <c:v>-0.94399999999999995</c:v>
                </c:pt>
                <c:pt idx="14">
                  <c:v>-1.0129999999999999</c:v>
                </c:pt>
                <c:pt idx="15">
                  <c:v>-1.081</c:v>
                </c:pt>
                <c:pt idx="16">
                  <c:v>-1.149</c:v>
                </c:pt>
                <c:pt idx="17">
                  <c:v>-1.216</c:v>
                </c:pt>
                <c:pt idx="18">
                  <c:v>-1.2829999999999999</c:v>
                </c:pt>
                <c:pt idx="19">
                  <c:v>-1.351</c:v>
                </c:pt>
                <c:pt idx="20">
                  <c:v>-1.4179999999999999</c:v>
                </c:pt>
                <c:pt idx="21">
                  <c:v>-1.4850000000000001</c:v>
                </c:pt>
                <c:pt idx="22">
                  <c:v>-1.552</c:v>
                </c:pt>
                <c:pt idx="23">
                  <c:v>-1.619</c:v>
                </c:pt>
                <c:pt idx="24">
                  <c:v>-1.6859999999999999</c:v>
                </c:pt>
                <c:pt idx="25">
                  <c:v>-1.7529999999999999</c:v>
                </c:pt>
                <c:pt idx="26">
                  <c:v>-1.82</c:v>
                </c:pt>
                <c:pt idx="27">
                  <c:v>-1.887</c:v>
                </c:pt>
                <c:pt idx="28">
                  <c:v>-1.954</c:v>
                </c:pt>
                <c:pt idx="29">
                  <c:v>-2.0209999999999999</c:v>
                </c:pt>
                <c:pt idx="30">
                  <c:v>-2.0870000000000002</c:v>
                </c:pt>
                <c:pt idx="31">
                  <c:v>-2.1539999999999999</c:v>
                </c:pt>
                <c:pt idx="32">
                  <c:v>-2.2210000000000001</c:v>
                </c:pt>
                <c:pt idx="33">
                  <c:v>-2.2879999999999998</c:v>
                </c:pt>
                <c:pt idx="34">
                  <c:v>-2.3559999999999999</c:v>
                </c:pt>
                <c:pt idx="35">
                  <c:v>-2.423</c:v>
                </c:pt>
                <c:pt idx="36">
                  <c:v>-2.4900000000000002</c:v>
                </c:pt>
                <c:pt idx="37">
                  <c:v>-2.5579999999999998</c:v>
                </c:pt>
                <c:pt idx="38">
                  <c:v>-2.625</c:v>
                </c:pt>
                <c:pt idx="39">
                  <c:v>-2.6920000000000002</c:v>
                </c:pt>
                <c:pt idx="40">
                  <c:v>-2.7589999999999999</c:v>
                </c:pt>
                <c:pt idx="41">
                  <c:v>-2.8260000000000001</c:v>
                </c:pt>
                <c:pt idx="42">
                  <c:v>-2.8929999999999998</c:v>
                </c:pt>
                <c:pt idx="43">
                  <c:v>-2.96</c:v>
                </c:pt>
                <c:pt idx="44">
                  <c:v>-3.0270000000000001</c:v>
                </c:pt>
                <c:pt idx="45">
                  <c:v>-3.093</c:v>
                </c:pt>
                <c:pt idx="46">
                  <c:v>-3.16</c:v>
                </c:pt>
                <c:pt idx="47">
                  <c:v>-3.2269999999999999</c:v>
                </c:pt>
                <c:pt idx="48">
                  <c:v>-3.294</c:v>
                </c:pt>
                <c:pt idx="49">
                  <c:v>-3.3610000000000002</c:v>
                </c:pt>
                <c:pt idx="50">
                  <c:v>-3.4279999999999999</c:v>
                </c:pt>
                <c:pt idx="51">
                  <c:v>-3.496</c:v>
                </c:pt>
                <c:pt idx="52">
                  <c:v>-3.5630000000000002</c:v>
                </c:pt>
                <c:pt idx="53">
                  <c:v>-3.6309999999999998</c:v>
                </c:pt>
                <c:pt idx="54">
                  <c:v>-3.6989999999999998</c:v>
                </c:pt>
                <c:pt idx="55">
                  <c:v>-3.766</c:v>
                </c:pt>
                <c:pt idx="56">
                  <c:v>-3.8330000000000002</c:v>
                </c:pt>
                <c:pt idx="57">
                  <c:v>-3.9</c:v>
                </c:pt>
                <c:pt idx="58">
                  <c:v>-3.9670000000000001</c:v>
                </c:pt>
                <c:pt idx="59">
                  <c:v>-4.0330000000000004</c:v>
                </c:pt>
                <c:pt idx="60">
                  <c:v>-4.0999999999999996</c:v>
                </c:pt>
                <c:pt idx="61">
                  <c:v>-4.1680000000000001</c:v>
                </c:pt>
                <c:pt idx="62">
                  <c:v>-4.2359999999999998</c:v>
                </c:pt>
                <c:pt idx="63">
                  <c:v>-4.3029999999999999</c:v>
                </c:pt>
                <c:pt idx="64">
                  <c:v>-4.3710000000000004</c:v>
                </c:pt>
                <c:pt idx="65">
                  <c:v>-4.4379999999999997</c:v>
                </c:pt>
                <c:pt idx="66">
                  <c:v>-4.5049999999999999</c:v>
                </c:pt>
                <c:pt idx="67">
                  <c:v>-4.5720000000000001</c:v>
                </c:pt>
                <c:pt idx="68">
                  <c:v>-4.6369999999999996</c:v>
                </c:pt>
                <c:pt idx="69">
                  <c:v>-4.6959999999999997</c:v>
                </c:pt>
                <c:pt idx="70">
                  <c:v>-4.7480000000000002</c:v>
                </c:pt>
                <c:pt idx="71">
                  <c:v>-4.8330000000000002</c:v>
                </c:pt>
                <c:pt idx="72">
                  <c:v>-4.9000000000000004</c:v>
                </c:pt>
                <c:pt idx="73">
                  <c:v>-4.9619999999999997</c:v>
                </c:pt>
                <c:pt idx="74">
                  <c:v>-5.032</c:v>
                </c:pt>
                <c:pt idx="75">
                  <c:v>-5.0970000000000004</c:v>
                </c:pt>
                <c:pt idx="76">
                  <c:v>-5.1550000000000002</c:v>
                </c:pt>
                <c:pt idx="77">
                  <c:v>-5.2160000000000002</c:v>
                </c:pt>
                <c:pt idx="78">
                  <c:v>-5.2720000000000002</c:v>
                </c:pt>
                <c:pt idx="79">
                  <c:v>-5.3419999999999996</c:v>
                </c:pt>
                <c:pt idx="80">
                  <c:v>-5.4109999999999996</c:v>
                </c:pt>
                <c:pt idx="81">
                  <c:v>-5.4729999999999999</c:v>
                </c:pt>
                <c:pt idx="82">
                  <c:v>-5.524</c:v>
                </c:pt>
                <c:pt idx="83">
                  <c:v>-5.5990000000000002</c:v>
                </c:pt>
                <c:pt idx="84">
                  <c:v>-5.6580000000000004</c:v>
                </c:pt>
                <c:pt idx="85">
                  <c:v>-5.7140000000000004</c:v>
                </c:pt>
                <c:pt idx="86">
                  <c:v>-5.774</c:v>
                </c:pt>
                <c:pt idx="87">
                  <c:v>-5.8239999999999998</c:v>
                </c:pt>
                <c:pt idx="88">
                  <c:v>-5.8890000000000002</c:v>
                </c:pt>
                <c:pt idx="89">
                  <c:v>-5.9569999999999999</c:v>
                </c:pt>
                <c:pt idx="90">
                  <c:v>-6.0209999999999999</c:v>
                </c:pt>
                <c:pt idx="91">
                  <c:v>-6.085</c:v>
                </c:pt>
                <c:pt idx="92">
                  <c:v>-6.1470000000000002</c:v>
                </c:pt>
                <c:pt idx="93">
                  <c:v>-6.2060000000000004</c:v>
                </c:pt>
                <c:pt idx="94">
                  <c:v>-6.2590000000000003</c:v>
                </c:pt>
                <c:pt idx="95">
                  <c:v>-6.3129999999999997</c:v>
                </c:pt>
                <c:pt idx="96">
                  <c:v>-6.3650000000000002</c:v>
                </c:pt>
                <c:pt idx="97">
                  <c:v>-6.4279999999999999</c:v>
                </c:pt>
                <c:pt idx="98">
                  <c:v>-6.4859999999999998</c:v>
                </c:pt>
                <c:pt idx="99">
                  <c:v>-6.5469999999999997</c:v>
                </c:pt>
                <c:pt idx="100">
                  <c:v>-6.609</c:v>
                </c:pt>
                <c:pt idx="101">
                  <c:v>-6.67</c:v>
                </c:pt>
                <c:pt idx="102">
                  <c:v>-6.734</c:v>
                </c:pt>
                <c:pt idx="103">
                  <c:v>-6.798</c:v>
                </c:pt>
                <c:pt idx="104">
                  <c:v>-6.8609999999999998</c:v>
                </c:pt>
                <c:pt idx="105">
                  <c:v>-6.9249999999999998</c:v>
                </c:pt>
                <c:pt idx="106">
                  <c:v>-6.99</c:v>
                </c:pt>
                <c:pt idx="107">
                  <c:v>-7.0430000000000001</c:v>
                </c:pt>
                <c:pt idx="108">
                  <c:v>-7.0970000000000004</c:v>
                </c:pt>
                <c:pt idx="109">
                  <c:v>-7.1509999999999998</c:v>
                </c:pt>
                <c:pt idx="110">
                  <c:v>-7.2039999999999997</c:v>
                </c:pt>
                <c:pt idx="111">
                  <c:v>-7.2590000000000003</c:v>
                </c:pt>
                <c:pt idx="112">
                  <c:v>-7.3150000000000004</c:v>
                </c:pt>
                <c:pt idx="113">
                  <c:v>-7.3739999999999997</c:v>
                </c:pt>
                <c:pt idx="114">
                  <c:v>-7.4349999999999996</c:v>
                </c:pt>
                <c:pt idx="115">
                  <c:v>-7.4960000000000004</c:v>
                </c:pt>
                <c:pt idx="116">
                  <c:v>-7.5579999999999998</c:v>
                </c:pt>
                <c:pt idx="117">
                  <c:v>-7.6180000000000003</c:v>
                </c:pt>
                <c:pt idx="118">
                  <c:v>-7.6790000000000003</c:v>
                </c:pt>
                <c:pt idx="119">
                  <c:v>-7.74</c:v>
                </c:pt>
                <c:pt idx="120">
                  <c:v>-7.7969999999999997</c:v>
                </c:pt>
                <c:pt idx="121">
                  <c:v>-7.8520000000000003</c:v>
                </c:pt>
                <c:pt idx="122">
                  <c:v>-7.907</c:v>
                </c:pt>
                <c:pt idx="123">
                  <c:v>-7.9649999999999999</c:v>
                </c:pt>
                <c:pt idx="124">
                  <c:v>-8.0299999999999994</c:v>
                </c:pt>
                <c:pt idx="125">
                  <c:v>-8.1020000000000003</c:v>
                </c:pt>
                <c:pt idx="126">
                  <c:v>-8.1539999999999999</c:v>
                </c:pt>
                <c:pt idx="127">
                  <c:v>-8.2080000000000002</c:v>
                </c:pt>
                <c:pt idx="128">
                  <c:v>-8.2639999999999993</c:v>
                </c:pt>
                <c:pt idx="129">
                  <c:v>-8.3230000000000004</c:v>
                </c:pt>
                <c:pt idx="130">
                  <c:v>-8.3849999999999998</c:v>
                </c:pt>
                <c:pt idx="131">
                  <c:v>-8.4499999999999993</c:v>
                </c:pt>
                <c:pt idx="132">
                  <c:v>-8.516</c:v>
                </c:pt>
                <c:pt idx="133">
                  <c:v>-8.5779999999999994</c:v>
                </c:pt>
                <c:pt idx="134">
                  <c:v>-8.6389999999999993</c:v>
                </c:pt>
                <c:pt idx="135">
                  <c:v>-8.6980000000000004</c:v>
                </c:pt>
                <c:pt idx="136">
                  <c:v>-8.7530000000000001</c:v>
                </c:pt>
                <c:pt idx="137">
                  <c:v>-8.8059999999999992</c:v>
                </c:pt>
                <c:pt idx="138">
                  <c:v>-8.8789999999999996</c:v>
                </c:pt>
                <c:pt idx="139">
                  <c:v>-8.9480000000000004</c:v>
                </c:pt>
                <c:pt idx="140">
                  <c:v>-9.016</c:v>
                </c:pt>
                <c:pt idx="141">
                  <c:v>-9.0839999999999996</c:v>
                </c:pt>
                <c:pt idx="142">
                  <c:v>-9.1539999999999999</c:v>
                </c:pt>
                <c:pt idx="143">
                  <c:v>-9.2249999999999996</c:v>
                </c:pt>
                <c:pt idx="144">
                  <c:v>-9.2940000000000005</c:v>
                </c:pt>
                <c:pt idx="145">
                  <c:v>-9.3659999999999997</c:v>
                </c:pt>
                <c:pt idx="146">
                  <c:v>-9.4359999999999999</c:v>
                </c:pt>
                <c:pt idx="147">
                  <c:v>-9.5050000000000008</c:v>
                </c:pt>
                <c:pt idx="148">
                  <c:v>-9.5760000000000005</c:v>
                </c:pt>
                <c:pt idx="149">
                  <c:v>-9.6449999999999996</c:v>
                </c:pt>
                <c:pt idx="150">
                  <c:v>-9.7110000000000003</c:v>
                </c:pt>
                <c:pt idx="151">
                  <c:v>-9.7720000000000002</c:v>
                </c:pt>
                <c:pt idx="152">
                  <c:v>-9.8279999999999994</c:v>
                </c:pt>
                <c:pt idx="153">
                  <c:v>-9.8819999999999997</c:v>
                </c:pt>
                <c:pt idx="154">
                  <c:v>-9.9329999999999998</c:v>
                </c:pt>
                <c:pt idx="155">
                  <c:v>-9.9909999999999997</c:v>
                </c:pt>
                <c:pt idx="156">
                  <c:v>-10.045</c:v>
                </c:pt>
                <c:pt idx="157">
                  <c:v>-10.1</c:v>
                </c:pt>
                <c:pt idx="158">
                  <c:v>-10.151</c:v>
                </c:pt>
                <c:pt idx="159">
                  <c:v>-10.202</c:v>
                </c:pt>
                <c:pt idx="160">
                  <c:v>-10.262</c:v>
                </c:pt>
                <c:pt idx="161">
                  <c:v>-10.314</c:v>
                </c:pt>
                <c:pt idx="162">
                  <c:v>-10.368</c:v>
                </c:pt>
                <c:pt idx="163">
                  <c:v>-10.423999999999999</c:v>
                </c:pt>
                <c:pt idx="164">
                  <c:v>-10.486000000000001</c:v>
                </c:pt>
                <c:pt idx="165">
                  <c:v>-10.55</c:v>
                </c:pt>
                <c:pt idx="166">
                  <c:v>-10.61</c:v>
                </c:pt>
                <c:pt idx="167">
                  <c:v>-10.663</c:v>
                </c:pt>
                <c:pt idx="168">
                  <c:v>-10.718999999999999</c:v>
                </c:pt>
                <c:pt idx="169">
                  <c:v>-10.776</c:v>
                </c:pt>
                <c:pt idx="170">
                  <c:v>-10.834</c:v>
                </c:pt>
                <c:pt idx="171">
                  <c:v>-10.893000000000001</c:v>
                </c:pt>
                <c:pt idx="172">
                  <c:v>-10.948</c:v>
                </c:pt>
                <c:pt idx="173">
                  <c:v>-11.007</c:v>
                </c:pt>
                <c:pt idx="174">
                  <c:v>-11.066000000000001</c:v>
                </c:pt>
                <c:pt idx="175">
                  <c:v>-11.129</c:v>
                </c:pt>
                <c:pt idx="176">
                  <c:v>-11.179</c:v>
                </c:pt>
                <c:pt idx="177">
                  <c:v>-11.231999999999999</c:v>
                </c:pt>
                <c:pt idx="178">
                  <c:v>-11.287000000000001</c:v>
                </c:pt>
                <c:pt idx="179">
                  <c:v>-11.343999999999999</c:v>
                </c:pt>
                <c:pt idx="180">
                  <c:v>-11.401999999999999</c:v>
                </c:pt>
                <c:pt idx="181">
                  <c:v>-11.46</c:v>
                </c:pt>
                <c:pt idx="182">
                  <c:v>-11.519</c:v>
                </c:pt>
                <c:pt idx="183">
                  <c:v>-11.576000000000001</c:v>
                </c:pt>
                <c:pt idx="184">
                  <c:v>-11.63</c:v>
                </c:pt>
                <c:pt idx="185">
                  <c:v>-11.694000000000001</c:v>
                </c:pt>
                <c:pt idx="186">
                  <c:v>-11.749000000000001</c:v>
                </c:pt>
                <c:pt idx="187">
                  <c:v>-11.801</c:v>
                </c:pt>
                <c:pt idx="188">
                  <c:v>-11.852</c:v>
                </c:pt>
                <c:pt idx="189">
                  <c:v>-11.907999999999999</c:v>
                </c:pt>
                <c:pt idx="190">
                  <c:v>-11.962999999999999</c:v>
                </c:pt>
                <c:pt idx="191">
                  <c:v>-12.019</c:v>
                </c:pt>
                <c:pt idx="192">
                  <c:v>-12.073</c:v>
                </c:pt>
                <c:pt idx="193">
                  <c:v>-12.125999999999999</c:v>
                </c:pt>
                <c:pt idx="194">
                  <c:v>-12.179</c:v>
                </c:pt>
                <c:pt idx="195">
                  <c:v>-12.231</c:v>
                </c:pt>
                <c:pt idx="196">
                  <c:v>-12.282999999999999</c:v>
                </c:pt>
                <c:pt idx="197">
                  <c:v>-12.332000000000001</c:v>
                </c:pt>
                <c:pt idx="198">
                  <c:v>-12.393000000000001</c:v>
                </c:pt>
                <c:pt idx="199">
                  <c:v>-12.452999999999999</c:v>
                </c:pt>
                <c:pt idx="200">
                  <c:v>-12.513</c:v>
                </c:pt>
                <c:pt idx="201">
                  <c:v>-12.571999999999999</c:v>
                </c:pt>
                <c:pt idx="202">
                  <c:v>-12.625999999999999</c:v>
                </c:pt>
                <c:pt idx="203">
                  <c:v>-12.683999999999999</c:v>
                </c:pt>
                <c:pt idx="204">
                  <c:v>-12.744999999999999</c:v>
                </c:pt>
                <c:pt idx="205">
                  <c:v>-12.805999999999999</c:v>
                </c:pt>
                <c:pt idx="206">
                  <c:v>-12.867000000000001</c:v>
                </c:pt>
                <c:pt idx="207">
                  <c:v>-12.926</c:v>
                </c:pt>
                <c:pt idx="208">
                  <c:v>-12.987</c:v>
                </c:pt>
                <c:pt idx="209">
                  <c:v>-13.047000000000001</c:v>
                </c:pt>
                <c:pt idx="210">
                  <c:v>-13.106999999999999</c:v>
                </c:pt>
                <c:pt idx="211">
                  <c:v>-13.167999999999999</c:v>
                </c:pt>
                <c:pt idx="212">
                  <c:v>-13.23</c:v>
                </c:pt>
                <c:pt idx="213">
                  <c:v>-13.289</c:v>
                </c:pt>
                <c:pt idx="214">
                  <c:v>-13.349</c:v>
                </c:pt>
                <c:pt idx="215">
                  <c:v>-13.409000000000001</c:v>
                </c:pt>
                <c:pt idx="216">
                  <c:v>-13.467000000000001</c:v>
                </c:pt>
                <c:pt idx="217">
                  <c:v>-13.523999999999999</c:v>
                </c:pt>
                <c:pt idx="218">
                  <c:v>-13.579000000000001</c:v>
                </c:pt>
                <c:pt idx="219">
                  <c:v>-13.635999999999999</c:v>
                </c:pt>
                <c:pt idx="220">
                  <c:v>-13.692</c:v>
                </c:pt>
                <c:pt idx="221">
                  <c:v>-13.744999999999999</c:v>
                </c:pt>
                <c:pt idx="222">
                  <c:v>-13.798999999999999</c:v>
                </c:pt>
                <c:pt idx="223">
                  <c:v>-13.849</c:v>
                </c:pt>
                <c:pt idx="224">
                  <c:v>-13.907</c:v>
                </c:pt>
                <c:pt idx="225">
                  <c:v>-13.965999999999999</c:v>
                </c:pt>
                <c:pt idx="226">
                  <c:v>-14.023999999999999</c:v>
                </c:pt>
                <c:pt idx="227">
                  <c:v>-14.082000000000001</c:v>
                </c:pt>
                <c:pt idx="228">
                  <c:v>-14.138</c:v>
                </c:pt>
                <c:pt idx="229">
                  <c:v>-14.195</c:v>
                </c:pt>
                <c:pt idx="230">
                  <c:v>-14.252000000000001</c:v>
                </c:pt>
                <c:pt idx="231">
                  <c:v>-14.308</c:v>
                </c:pt>
                <c:pt idx="232">
                  <c:v>-14.362</c:v>
                </c:pt>
                <c:pt idx="233">
                  <c:v>-14.416</c:v>
                </c:pt>
                <c:pt idx="234">
                  <c:v>-14.47</c:v>
                </c:pt>
                <c:pt idx="235">
                  <c:v>-14.523</c:v>
                </c:pt>
                <c:pt idx="236">
                  <c:v>-14.576000000000001</c:v>
                </c:pt>
                <c:pt idx="237">
                  <c:v>-14.63</c:v>
                </c:pt>
                <c:pt idx="238">
                  <c:v>-14.682</c:v>
                </c:pt>
                <c:pt idx="239">
                  <c:v>-14.733000000000001</c:v>
                </c:pt>
                <c:pt idx="240">
                  <c:v>-14.784000000000001</c:v>
                </c:pt>
                <c:pt idx="241">
                  <c:v>-14.834</c:v>
                </c:pt>
                <c:pt idx="242">
                  <c:v>-14.891</c:v>
                </c:pt>
                <c:pt idx="243">
                  <c:v>-14.945</c:v>
                </c:pt>
                <c:pt idx="244">
                  <c:v>-14.997</c:v>
                </c:pt>
                <c:pt idx="245">
                  <c:v>-15.048</c:v>
                </c:pt>
                <c:pt idx="246">
                  <c:v>-15.1</c:v>
                </c:pt>
                <c:pt idx="247">
                  <c:v>-15.153</c:v>
                </c:pt>
                <c:pt idx="248">
                  <c:v>-15.204000000000001</c:v>
                </c:pt>
                <c:pt idx="249">
                  <c:v>-15.256</c:v>
                </c:pt>
                <c:pt idx="250">
                  <c:v>-15.308</c:v>
                </c:pt>
                <c:pt idx="251">
                  <c:v>-15.358000000000001</c:v>
                </c:pt>
                <c:pt idx="252">
                  <c:v>-15.409000000000001</c:v>
                </c:pt>
                <c:pt idx="253">
                  <c:v>-15.462999999999999</c:v>
                </c:pt>
                <c:pt idx="254">
                  <c:v>-15.513999999999999</c:v>
                </c:pt>
                <c:pt idx="255">
                  <c:v>-15.564</c:v>
                </c:pt>
                <c:pt idx="256">
                  <c:v>-15.614000000000001</c:v>
                </c:pt>
                <c:pt idx="257">
                  <c:v>-15.667</c:v>
                </c:pt>
                <c:pt idx="258">
                  <c:v>-15.72</c:v>
                </c:pt>
                <c:pt idx="259">
                  <c:v>-15.77</c:v>
                </c:pt>
                <c:pt idx="260">
                  <c:v>-15.821</c:v>
                </c:pt>
                <c:pt idx="261">
                  <c:v>-15.871</c:v>
                </c:pt>
                <c:pt idx="262">
                  <c:v>-15.922000000000001</c:v>
                </c:pt>
                <c:pt idx="263">
                  <c:v>-15.976000000000001</c:v>
                </c:pt>
                <c:pt idx="264">
                  <c:v>-16.024999999999999</c:v>
                </c:pt>
                <c:pt idx="265">
                  <c:v>-16.076000000000001</c:v>
                </c:pt>
                <c:pt idx="266">
                  <c:v>-16.126000000000001</c:v>
                </c:pt>
                <c:pt idx="267">
                  <c:v>-16.177</c:v>
                </c:pt>
                <c:pt idx="268">
                  <c:v>-16.228000000000002</c:v>
                </c:pt>
                <c:pt idx="269">
                  <c:v>-16.279</c:v>
                </c:pt>
                <c:pt idx="270">
                  <c:v>-16.332000000000001</c:v>
                </c:pt>
                <c:pt idx="271">
                  <c:v>-16.382999999999999</c:v>
                </c:pt>
                <c:pt idx="272">
                  <c:v>-16.434000000000001</c:v>
                </c:pt>
                <c:pt idx="273">
                  <c:v>-16.483000000000001</c:v>
                </c:pt>
                <c:pt idx="274">
                  <c:v>-16.536000000000001</c:v>
                </c:pt>
                <c:pt idx="275">
                  <c:v>-16.587</c:v>
                </c:pt>
                <c:pt idx="276">
                  <c:v>-16.638999999999999</c:v>
                </c:pt>
                <c:pt idx="277">
                  <c:v>-16.689</c:v>
                </c:pt>
                <c:pt idx="278">
                  <c:v>-16.741</c:v>
                </c:pt>
                <c:pt idx="279">
                  <c:v>-16.791</c:v>
                </c:pt>
                <c:pt idx="280">
                  <c:v>-16.84</c:v>
                </c:pt>
                <c:pt idx="281">
                  <c:v>-16.893000000000001</c:v>
                </c:pt>
                <c:pt idx="282">
                  <c:v>-16.945</c:v>
                </c:pt>
                <c:pt idx="283">
                  <c:v>-16.997</c:v>
                </c:pt>
                <c:pt idx="284">
                  <c:v>-17.047000000000001</c:v>
                </c:pt>
                <c:pt idx="285">
                  <c:v>-17.097000000000001</c:v>
                </c:pt>
                <c:pt idx="286">
                  <c:v>-17.149000000000001</c:v>
                </c:pt>
                <c:pt idx="287">
                  <c:v>-17.199000000000002</c:v>
                </c:pt>
                <c:pt idx="288">
                  <c:v>-17.25</c:v>
                </c:pt>
                <c:pt idx="289">
                  <c:v>-17.3</c:v>
                </c:pt>
                <c:pt idx="290">
                  <c:v>-17.350999999999999</c:v>
                </c:pt>
                <c:pt idx="291">
                  <c:v>-17.401</c:v>
                </c:pt>
                <c:pt idx="292">
                  <c:v>-17.454000000000001</c:v>
                </c:pt>
                <c:pt idx="293">
                  <c:v>-17.504999999999999</c:v>
                </c:pt>
                <c:pt idx="294">
                  <c:v>-17.556999999999999</c:v>
                </c:pt>
                <c:pt idx="295">
                  <c:v>-17.61</c:v>
                </c:pt>
                <c:pt idx="296">
                  <c:v>-17.661000000000001</c:v>
                </c:pt>
                <c:pt idx="297">
                  <c:v>-17.713999999999999</c:v>
                </c:pt>
                <c:pt idx="298">
                  <c:v>-17.763999999999999</c:v>
                </c:pt>
                <c:pt idx="299">
                  <c:v>-17.815999999999999</c:v>
                </c:pt>
                <c:pt idx="300">
                  <c:v>-17.867999999999999</c:v>
                </c:pt>
                <c:pt idx="301">
                  <c:v>-17.917000000000002</c:v>
                </c:pt>
                <c:pt idx="302">
                  <c:v>-17.969000000000001</c:v>
                </c:pt>
                <c:pt idx="303">
                  <c:v>-18.021000000000001</c:v>
                </c:pt>
                <c:pt idx="304">
                  <c:v>-18.073</c:v>
                </c:pt>
                <c:pt idx="305">
                  <c:v>-18.123999999999999</c:v>
                </c:pt>
                <c:pt idx="306">
                  <c:v>-18.175999999999998</c:v>
                </c:pt>
                <c:pt idx="307">
                  <c:v>-18.227</c:v>
                </c:pt>
                <c:pt idx="308">
                  <c:v>-18.277000000000001</c:v>
                </c:pt>
                <c:pt idx="309">
                  <c:v>-18.329000000000001</c:v>
                </c:pt>
                <c:pt idx="310">
                  <c:v>-18.382000000000001</c:v>
                </c:pt>
                <c:pt idx="311">
                  <c:v>-18.431000000000001</c:v>
                </c:pt>
                <c:pt idx="312">
                  <c:v>-18.481000000000002</c:v>
                </c:pt>
                <c:pt idx="313">
                  <c:v>-18.533000000000001</c:v>
                </c:pt>
                <c:pt idx="314">
                  <c:v>-18.585000000000001</c:v>
                </c:pt>
                <c:pt idx="315">
                  <c:v>-18.634</c:v>
                </c:pt>
                <c:pt idx="316">
                  <c:v>-18.686</c:v>
                </c:pt>
                <c:pt idx="317">
                  <c:v>-18.734999999999999</c:v>
                </c:pt>
                <c:pt idx="318">
                  <c:v>-18.786000000000001</c:v>
                </c:pt>
                <c:pt idx="319">
                  <c:v>-18.835999999999999</c:v>
                </c:pt>
                <c:pt idx="320">
                  <c:v>-18.887</c:v>
                </c:pt>
                <c:pt idx="321">
                  <c:v>-18.937000000000001</c:v>
                </c:pt>
                <c:pt idx="322">
                  <c:v>-18.989000000000001</c:v>
                </c:pt>
                <c:pt idx="323">
                  <c:v>-19.041</c:v>
                </c:pt>
                <c:pt idx="324">
                  <c:v>-19.091000000000001</c:v>
                </c:pt>
                <c:pt idx="325">
                  <c:v>-19.140999999999998</c:v>
                </c:pt>
                <c:pt idx="326">
                  <c:v>-19.193000000000001</c:v>
                </c:pt>
                <c:pt idx="327">
                  <c:v>-19.245000000000001</c:v>
                </c:pt>
                <c:pt idx="328">
                  <c:v>-19.295000000000002</c:v>
                </c:pt>
                <c:pt idx="329">
                  <c:v>-19.344999999999999</c:v>
                </c:pt>
                <c:pt idx="330">
                  <c:v>-19.393999999999998</c:v>
                </c:pt>
                <c:pt idx="331">
                  <c:v>-19.446000000000002</c:v>
                </c:pt>
                <c:pt idx="332">
                  <c:v>-19.495999999999999</c:v>
                </c:pt>
                <c:pt idx="333">
                  <c:v>-19.545999999999999</c:v>
                </c:pt>
                <c:pt idx="334">
                  <c:v>-19.596</c:v>
                </c:pt>
                <c:pt idx="335">
                  <c:v>-19.646999999999998</c:v>
                </c:pt>
                <c:pt idx="336">
                  <c:v>-19.699000000000002</c:v>
                </c:pt>
                <c:pt idx="337">
                  <c:v>-19.748999999999999</c:v>
                </c:pt>
                <c:pt idx="338">
                  <c:v>-19.798999999999999</c:v>
                </c:pt>
                <c:pt idx="339">
                  <c:v>-19.847999999999999</c:v>
                </c:pt>
                <c:pt idx="340">
                  <c:v>-19.898</c:v>
                </c:pt>
                <c:pt idx="341">
                  <c:v>-19.949000000000002</c:v>
                </c:pt>
                <c:pt idx="342">
                  <c:v>-20.018999999999998</c:v>
                </c:pt>
                <c:pt idx="343">
                  <c:v>-20.071000000000002</c:v>
                </c:pt>
                <c:pt idx="344">
                  <c:v>-20.120999999999999</c:v>
                </c:pt>
                <c:pt idx="345">
                  <c:v>-20.173999999999999</c:v>
                </c:pt>
                <c:pt idx="346">
                  <c:v>-20.227</c:v>
                </c:pt>
                <c:pt idx="347">
                  <c:v>-20.279</c:v>
                </c:pt>
                <c:pt idx="348">
                  <c:v>-20.329999999999998</c:v>
                </c:pt>
                <c:pt idx="349">
                  <c:v>-20.381</c:v>
                </c:pt>
                <c:pt idx="350">
                  <c:v>-20.434999999999999</c:v>
                </c:pt>
                <c:pt idx="351">
                  <c:v>-20.486999999999998</c:v>
                </c:pt>
                <c:pt idx="352">
                  <c:v>-20.542000000000002</c:v>
                </c:pt>
                <c:pt idx="353">
                  <c:v>-20.594000000000001</c:v>
                </c:pt>
                <c:pt idx="354">
                  <c:v>-20.645</c:v>
                </c:pt>
                <c:pt idx="355">
                  <c:v>-20.696000000000002</c:v>
                </c:pt>
                <c:pt idx="356">
                  <c:v>-20.747</c:v>
                </c:pt>
                <c:pt idx="357">
                  <c:v>-20.8</c:v>
                </c:pt>
                <c:pt idx="358">
                  <c:v>-20.853000000000002</c:v>
                </c:pt>
                <c:pt idx="359">
                  <c:v>-20.907</c:v>
                </c:pt>
                <c:pt idx="360">
                  <c:v>-20.957000000000001</c:v>
                </c:pt>
                <c:pt idx="361">
                  <c:v>-21.01</c:v>
                </c:pt>
                <c:pt idx="362">
                  <c:v>-21.061</c:v>
                </c:pt>
                <c:pt idx="363">
                  <c:v>-21.114000000000001</c:v>
                </c:pt>
                <c:pt idx="364">
                  <c:v>-21.164999999999999</c:v>
                </c:pt>
                <c:pt idx="365">
                  <c:v>-21.215</c:v>
                </c:pt>
                <c:pt idx="366">
                  <c:v>-21.266999999999999</c:v>
                </c:pt>
                <c:pt idx="367">
                  <c:v>-21.317</c:v>
                </c:pt>
                <c:pt idx="368">
                  <c:v>-21.37</c:v>
                </c:pt>
                <c:pt idx="369">
                  <c:v>-21.423999999999999</c:v>
                </c:pt>
                <c:pt idx="370">
                  <c:v>-21.475000000000001</c:v>
                </c:pt>
                <c:pt idx="371">
                  <c:v>-21.527000000000001</c:v>
                </c:pt>
                <c:pt idx="372">
                  <c:v>-21.58</c:v>
                </c:pt>
                <c:pt idx="373">
                  <c:v>-21.631</c:v>
                </c:pt>
                <c:pt idx="374">
                  <c:v>-21.684999999999999</c:v>
                </c:pt>
                <c:pt idx="375">
                  <c:v>-21.738</c:v>
                </c:pt>
                <c:pt idx="376">
                  <c:v>-21.79</c:v>
                </c:pt>
                <c:pt idx="377">
                  <c:v>-21.84</c:v>
                </c:pt>
                <c:pt idx="378">
                  <c:v>-21.89</c:v>
                </c:pt>
                <c:pt idx="379">
                  <c:v>-21.940999999999999</c:v>
                </c:pt>
                <c:pt idx="380">
                  <c:v>-21.991</c:v>
                </c:pt>
                <c:pt idx="381">
                  <c:v>-22.044</c:v>
                </c:pt>
                <c:pt idx="382">
                  <c:v>-22.097000000000001</c:v>
                </c:pt>
                <c:pt idx="383">
                  <c:v>-22.148</c:v>
                </c:pt>
                <c:pt idx="384">
                  <c:v>-22.199000000000002</c:v>
                </c:pt>
                <c:pt idx="385">
                  <c:v>-22.248999999999999</c:v>
                </c:pt>
                <c:pt idx="386">
                  <c:v>-22.3</c:v>
                </c:pt>
                <c:pt idx="387">
                  <c:v>-22.352</c:v>
                </c:pt>
                <c:pt idx="388">
                  <c:v>-22.404</c:v>
                </c:pt>
                <c:pt idx="389">
                  <c:v>-22.456</c:v>
                </c:pt>
                <c:pt idx="390">
                  <c:v>-22.506</c:v>
                </c:pt>
                <c:pt idx="391">
                  <c:v>-22.556999999999999</c:v>
                </c:pt>
                <c:pt idx="392">
                  <c:v>-22.608000000000001</c:v>
                </c:pt>
                <c:pt idx="393">
                  <c:v>-22.66</c:v>
                </c:pt>
                <c:pt idx="394">
                  <c:v>-22.713000000000001</c:v>
                </c:pt>
                <c:pt idx="395">
                  <c:v>-22.763999999999999</c:v>
                </c:pt>
                <c:pt idx="396">
                  <c:v>-22.817</c:v>
                </c:pt>
                <c:pt idx="397">
                  <c:v>-22.867999999999999</c:v>
                </c:pt>
                <c:pt idx="398">
                  <c:v>-22.919</c:v>
                </c:pt>
                <c:pt idx="399">
                  <c:v>-22.97</c:v>
                </c:pt>
                <c:pt idx="400">
                  <c:v>-23.023</c:v>
                </c:pt>
                <c:pt idx="401">
                  <c:v>-23.076000000000001</c:v>
                </c:pt>
                <c:pt idx="402">
                  <c:v>-23.128</c:v>
                </c:pt>
                <c:pt idx="403">
                  <c:v>-23.178999999999998</c:v>
                </c:pt>
                <c:pt idx="404">
                  <c:v>-23.23</c:v>
                </c:pt>
                <c:pt idx="405">
                  <c:v>-23.283000000000001</c:v>
                </c:pt>
                <c:pt idx="406">
                  <c:v>-23.335000000000001</c:v>
                </c:pt>
                <c:pt idx="407">
                  <c:v>-23.388999999999999</c:v>
                </c:pt>
                <c:pt idx="408">
                  <c:v>-23.439</c:v>
                </c:pt>
                <c:pt idx="409">
                  <c:v>-23.492999999999999</c:v>
                </c:pt>
                <c:pt idx="410">
                  <c:v>-23.542999999999999</c:v>
                </c:pt>
                <c:pt idx="411">
                  <c:v>-23.596</c:v>
                </c:pt>
                <c:pt idx="412">
                  <c:v>-23.648</c:v>
                </c:pt>
                <c:pt idx="413">
                  <c:v>-23.698</c:v>
                </c:pt>
                <c:pt idx="414">
                  <c:v>-23.751999999999999</c:v>
                </c:pt>
                <c:pt idx="415">
                  <c:v>-23.802</c:v>
                </c:pt>
                <c:pt idx="416">
                  <c:v>-23.856000000000002</c:v>
                </c:pt>
                <c:pt idx="417">
                  <c:v>-23.908999999999999</c:v>
                </c:pt>
                <c:pt idx="418">
                  <c:v>-23.963000000000001</c:v>
                </c:pt>
                <c:pt idx="419">
                  <c:v>-24.016999999999999</c:v>
                </c:pt>
                <c:pt idx="420">
                  <c:v>-24.07</c:v>
                </c:pt>
                <c:pt idx="421">
                  <c:v>-24.12</c:v>
                </c:pt>
                <c:pt idx="422">
                  <c:v>-24.172000000000001</c:v>
                </c:pt>
                <c:pt idx="423">
                  <c:v>-24.225000000000001</c:v>
                </c:pt>
                <c:pt idx="424">
                  <c:v>-24.276</c:v>
                </c:pt>
                <c:pt idx="425">
                  <c:v>-24.327000000000002</c:v>
                </c:pt>
                <c:pt idx="426">
                  <c:v>-24.379000000000001</c:v>
                </c:pt>
                <c:pt idx="427">
                  <c:v>-24.431000000000001</c:v>
                </c:pt>
                <c:pt idx="428">
                  <c:v>-24.481000000000002</c:v>
                </c:pt>
                <c:pt idx="429">
                  <c:v>-24.532</c:v>
                </c:pt>
                <c:pt idx="430">
                  <c:v>-24.584</c:v>
                </c:pt>
                <c:pt idx="431">
                  <c:v>-24.634</c:v>
                </c:pt>
                <c:pt idx="432">
                  <c:v>-24.684999999999999</c:v>
                </c:pt>
                <c:pt idx="433">
                  <c:v>-24.738</c:v>
                </c:pt>
                <c:pt idx="434">
                  <c:v>-24.791</c:v>
                </c:pt>
                <c:pt idx="435">
                  <c:v>-24.844000000000001</c:v>
                </c:pt>
                <c:pt idx="436">
                  <c:v>-24.896000000000001</c:v>
                </c:pt>
                <c:pt idx="437">
                  <c:v>-24.948</c:v>
                </c:pt>
                <c:pt idx="438">
                  <c:v>-24.998000000000001</c:v>
                </c:pt>
                <c:pt idx="439">
                  <c:v>-25.05</c:v>
                </c:pt>
                <c:pt idx="440">
                  <c:v>-25.102</c:v>
                </c:pt>
                <c:pt idx="441">
                  <c:v>-25.152999999999999</c:v>
                </c:pt>
                <c:pt idx="442">
                  <c:v>-25.204999999999998</c:v>
                </c:pt>
                <c:pt idx="443">
                  <c:v>-25.257000000000001</c:v>
                </c:pt>
                <c:pt idx="444">
                  <c:v>-25.309000000000001</c:v>
                </c:pt>
                <c:pt idx="445">
                  <c:v>-25.361000000000001</c:v>
                </c:pt>
                <c:pt idx="446">
                  <c:v>-25.413</c:v>
                </c:pt>
                <c:pt idx="447">
                  <c:v>-25.465</c:v>
                </c:pt>
                <c:pt idx="448">
                  <c:v>-25.516999999999999</c:v>
                </c:pt>
                <c:pt idx="449">
                  <c:v>-25.568000000000001</c:v>
                </c:pt>
                <c:pt idx="450">
                  <c:v>-25.625</c:v>
                </c:pt>
                <c:pt idx="451">
                  <c:v>-25.677</c:v>
                </c:pt>
                <c:pt idx="452">
                  <c:v>-25.728000000000002</c:v>
                </c:pt>
                <c:pt idx="453">
                  <c:v>-25.78</c:v>
                </c:pt>
                <c:pt idx="454">
                  <c:v>-25.832000000000001</c:v>
                </c:pt>
                <c:pt idx="455">
                  <c:v>-25.885000000000002</c:v>
                </c:pt>
                <c:pt idx="456">
                  <c:v>-25.936</c:v>
                </c:pt>
                <c:pt idx="457">
                  <c:v>-25.988</c:v>
                </c:pt>
                <c:pt idx="458">
                  <c:v>-26.04</c:v>
                </c:pt>
                <c:pt idx="459">
                  <c:v>-26.093</c:v>
                </c:pt>
                <c:pt idx="460">
                  <c:v>-26.145</c:v>
                </c:pt>
                <c:pt idx="461">
                  <c:v>-26.196999999999999</c:v>
                </c:pt>
                <c:pt idx="462">
                  <c:v>-26.248999999999999</c:v>
                </c:pt>
                <c:pt idx="463">
                  <c:v>-26.3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118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116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f>'Groundwater Profile Log'!C5</f>
        <v>42517</v>
      </c>
      <c r="D5" s="188">
        <f>'Groundwater Profile Log'!D5</f>
        <v>42517</v>
      </c>
      <c r="E5" s="330" t="s">
        <v>36</v>
      </c>
      <c r="F5" s="330"/>
      <c r="G5" s="331" t="str">
        <f>'Groundwater Profile Log'!G5</f>
        <v>481APS06</v>
      </c>
      <c r="H5" s="331"/>
      <c r="I5" s="189"/>
      <c r="J5" s="183"/>
      <c r="K5" s="190" t="s">
        <v>22</v>
      </c>
      <c r="L5" s="331" t="str">
        <f>'Groundwater Profile Log'!L5</f>
        <v>Peri Pump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1" t="str">
        <f>'Groundwater Profile Log'!G6</f>
        <v>ZCRQT7052</v>
      </c>
      <c r="H6" s="321"/>
      <c r="I6" s="191"/>
      <c r="J6" s="183"/>
      <c r="K6" s="190" t="s">
        <v>33</v>
      </c>
      <c r="L6" s="320">
        <f>'Groundwater Profile Log'!L6:M6</f>
        <v>36.46011</v>
      </c>
      <c r="M6" s="320"/>
      <c r="N6" s="183"/>
      <c r="O6" s="180"/>
    </row>
    <row r="7" spans="1:15" s="182" customFormat="1" ht="23.1" customHeight="1" x14ac:dyDescent="0.3">
      <c r="A7" s="181"/>
      <c r="B7" s="192" t="s">
        <v>54</v>
      </c>
      <c r="C7" s="319">
        <f>'Groundwater Profile Log'!C7</f>
        <v>206201008</v>
      </c>
      <c r="D7" s="319"/>
      <c r="E7" s="191"/>
      <c r="F7" s="190" t="s">
        <v>20</v>
      </c>
      <c r="G7" s="319" t="str">
        <f>'Groundwater Profile Log'!G7</f>
        <v>Cascade</v>
      </c>
      <c r="H7" s="319"/>
      <c r="I7" s="191"/>
      <c r="J7" s="193"/>
      <c r="K7" s="194" t="s">
        <v>37</v>
      </c>
      <c r="L7" s="320">
        <f>'Groundwater Profile Log'!L7:M7</f>
        <v>69.585965000000002</v>
      </c>
      <c r="M7" s="320"/>
      <c r="N7" s="195"/>
      <c r="O7" s="196"/>
    </row>
    <row r="8" spans="1:15" s="182" customFormat="1" ht="23.1" customHeight="1" x14ac:dyDescent="0.3">
      <c r="A8" s="181"/>
      <c r="B8" s="190" t="s">
        <v>19</v>
      </c>
      <c r="C8" s="319" t="s">
        <v>115</v>
      </c>
      <c r="D8" s="321"/>
      <c r="E8" s="191"/>
      <c r="F8" s="190" t="s">
        <v>38</v>
      </c>
      <c r="G8" s="322">
        <f ca="1">AVERAGE(E14:E36)</f>
        <v>-14.7135</v>
      </c>
      <c r="H8" s="322"/>
      <c r="I8" s="191"/>
      <c r="J8" s="183"/>
      <c r="K8" s="194" t="s">
        <v>23</v>
      </c>
      <c r="L8" s="319" t="s">
        <v>85</v>
      </c>
      <c r="M8" s="321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-19.5</v>
      </c>
      <c r="C14" s="228" t="str">
        <f ca="1">IF( 'Sample 1'!$B$50=0,"",CELL("contents",OFFSET( 'Sample 1'!$B$1,( 'Sample 1'!$B$50-1),4)))</f>
        <v>05/28/2020:11:10:06</v>
      </c>
      <c r="D14" s="229">
        <f ca="1">IF( 'Sample 1'!$B$50=0,"",CELL("contents",OFFSET( 'Sample 1'!$B$1,( 'Sample 1'!$B$50-1),5)))</f>
        <v>500</v>
      </c>
      <c r="E14" s="230">
        <v>-14.2</v>
      </c>
      <c r="F14" s="229">
        <f ca="1">IF( 'Sample 1'!$B$50=0,"",CELL("contents",OFFSET( 'Sample 1'!$B$1,( 'Sample 1'!$B$50-1),6)))</f>
        <v>125</v>
      </c>
      <c r="G14" s="230">
        <f ca="1">IF( 'Sample 1'!$B$50=0,"",CELL("contents",OFFSET( 'Sample 1'!$B$1,( 'Sample 1'!$B$50-1),8)))</f>
        <v>6.06</v>
      </c>
      <c r="H14" s="230">
        <f ca="1">IF( 'Sample 1'!$B$50=0,"",CELL("contents",OFFSET( 'Sample 1'!$B$1,( 'Sample 1'!$B$50-1),10)))</f>
        <v>5.97</v>
      </c>
      <c r="I14" s="231">
        <f ca="1">IF( 'Sample 1'!$B$50=0,"",CELL("contents",OFFSET( 'Sample 1'!$B$1,( 'Sample 1'!$B$50-1),12)))</f>
        <v>118</v>
      </c>
      <c r="J14" s="315">
        <v>0</v>
      </c>
      <c r="K14" s="316" t="s">
        <v>68</v>
      </c>
      <c r="L14" s="316" t="s">
        <v>68</v>
      </c>
      <c r="M14" s="316" t="s">
        <v>68</v>
      </c>
      <c r="N14" s="317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-26.3</v>
      </c>
      <c r="C15" s="228" t="s">
        <v>117</v>
      </c>
      <c r="D15" s="229">
        <f ca="1">IF( 'Sample 2'!$B$50=0,"",CELL("contents",OFFSET( 'Sample 2'!$B$1,( 'Sample 2'!$B$50-1),5)))</f>
        <v>500</v>
      </c>
      <c r="E15" s="230">
        <f ca="1">IF( 'Sample 2'!$B$50=0,"", 'Sample 2'!$E$14)</f>
        <v>-15.227</v>
      </c>
      <c r="F15" s="229">
        <f ca="1">IF( 'Sample 2'!$B$50=0,"",CELL("contents",OFFSET( 'Sample 2'!$B$1,( 'Sample 2'!$B$50-1),6)))</f>
        <v>108</v>
      </c>
      <c r="G15" s="230">
        <f ca="1">IF( 'Sample 2'!$B$50=0,"",CELL("contents",OFFSET( 'Sample 2'!$B$1,( 'Sample 2'!$B$50-1),8)))</f>
        <v>4.76</v>
      </c>
      <c r="H15" s="230">
        <f ca="1">IF( 'Sample 2'!$B$50=0,"",CELL("contents",OFFSET( 'Sample 2'!$B$1,( 'Sample 2'!$B$50-1),10)))</f>
        <v>5.64</v>
      </c>
      <c r="I15" s="231">
        <f ca="1">IF( 'Sample 2'!$B$50=0,"",CELL("contents",OFFSET( 'Sample 2'!$B$1,( 'Sample 2'!$B$50-1),12)))</f>
        <v>123</v>
      </c>
      <c r="J15" s="315">
        <f ca="1">IF('Sample 2'!$B$50=0,"",IF(CELL("contents",OFFSET('Sample 2'!$B$1,('Sample 2'!$B$50-1),18))="","",CELL("contents",OFFSET('Sample 2'!$B$1,('Sample 2'!$B$50-1),18))))</f>
        <v>0</v>
      </c>
      <c r="K15" s="316" t="s">
        <v>68</v>
      </c>
      <c r="L15" s="316" t="s">
        <v>68</v>
      </c>
      <c r="M15" s="316" t="s">
        <v>68</v>
      </c>
      <c r="N15" s="317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15" t="str">
        <f ca="1">IF('Sample 3'!$B$50=0,"",IF(CELL("contents",OFFSET('Sample 3'!$B$1,('Sample 3'!$B$50-1),18))="","",CELL("contents",OFFSET('Sample 3'!$B$1,('Sample 3'!$B$50-1),18))))</f>
        <v/>
      </c>
      <c r="K16" s="316" t="s">
        <v>68</v>
      </c>
      <c r="L16" s="316" t="s">
        <v>68</v>
      </c>
      <c r="M16" s="316" t="s">
        <v>68</v>
      </c>
      <c r="N16" s="317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15" t="str">
        <f ca="1">IF('Sample 4'!$B$50=0,"",IF(CELL("contents",OFFSET('Sample 4'!$B$1,('Sample 4'!$B$50-1),18))="","",CELL("contents",OFFSET('Sample 4'!$B$1,('Sample 4'!$B$50-1),18))))</f>
        <v/>
      </c>
      <c r="K17" s="316" t="s">
        <v>68</v>
      </c>
      <c r="L17" s="316" t="s">
        <v>68</v>
      </c>
      <c r="M17" s="316" t="s">
        <v>68</v>
      </c>
      <c r="N17" s="317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5" t="str">
        <f ca="1">IF('Sample 5'!$B$50=0,"",IF(CELL("contents",OFFSET('Sample 5'!$B$1,('Sample 5'!$B$50-1),18))="","",CELL("contents",OFFSET('Sample 5'!$B$1,('Sample 5'!$B$50-1),18))))</f>
        <v/>
      </c>
      <c r="K18" s="316" t="s">
        <v>68</v>
      </c>
      <c r="L18" s="316" t="s">
        <v>68</v>
      </c>
      <c r="M18" s="316" t="s">
        <v>68</v>
      </c>
      <c r="N18" s="317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5" t="str">
        <f ca="1">IF('Sample 6'!$B$50=0,"",IF(CELL("contents",OFFSET('Sample 6'!$B$1,('Sample 6'!$B$50-1),18))="","",CELL("contents",OFFSET('Sample 6'!$B$1,('Sample 6'!$B$50-1),18))))</f>
        <v/>
      </c>
      <c r="K19" s="316" t="s">
        <v>68</v>
      </c>
      <c r="L19" s="316" t="s">
        <v>68</v>
      </c>
      <c r="M19" s="316" t="s">
        <v>68</v>
      </c>
      <c r="N19" s="317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5" t="str">
        <f ca="1">IF('Sample 7'!$B$50=0,"",IF(CELL("contents",OFFSET('Sample 7'!$B$1,('Sample 7'!$B$50-1),18))="","",CELL("contents",OFFSET('Sample 7'!$B$1,('Sample 7'!$B$50-1),18))))</f>
        <v/>
      </c>
      <c r="K20" s="316" t="s">
        <v>68</v>
      </c>
      <c r="L20" s="316" t="s">
        <v>68</v>
      </c>
      <c r="M20" s="316" t="s">
        <v>68</v>
      </c>
      <c r="N20" s="317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5" t="str">
        <f ca="1">IF('Sample 8'!$B$50=0,"",IF(CELL("contents",OFFSET('Sample 8'!$B$1,('Sample 8'!$B$50-1),18))="","",CELL("contents",OFFSET('Sample 8'!$B$1,('Sample 8'!$B$50-1),18))))</f>
        <v/>
      </c>
      <c r="K21" s="316" t="s">
        <v>68</v>
      </c>
      <c r="L21" s="316" t="s">
        <v>68</v>
      </c>
      <c r="M21" s="316" t="s">
        <v>68</v>
      </c>
      <c r="N21" s="317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5" t="str">
        <f ca="1">IF('Sample 9'!$B$50=0,"",IF(CELL("contents",OFFSET('Sample 9'!$B$1,('Sample 9'!$B$50-1),18))="","",CELL("contents",OFFSET('Sample 9'!$B$1,('Sample 9'!$B$50-1),18))))</f>
        <v/>
      </c>
      <c r="K22" s="316" t="s">
        <v>68</v>
      </c>
      <c r="L22" s="316" t="s">
        <v>68</v>
      </c>
      <c r="M22" s="316" t="s">
        <v>68</v>
      </c>
      <c r="N22" s="317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5" t="str">
        <f ca="1">IF('Sample 10'!$B$50=0,"",IF(CELL("contents",OFFSET('Sample 10'!$B$1,('Sample 10'!$B$50-1),18))="","",CELL("contents",OFFSET('Sample 10'!$B$1,('Sample 10'!$B$50-1),18))))</f>
        <v/>
      </c>
      <c r="K23" s="316" t="s">
        <v>68</v>
      </c>
      <c r="L23" s="316" t="s">
        <v>68</v>
      </c>
      <c r="M23" s="316" t="s">
        <v>68</v>
      </c>
      <c r="N23" s="317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5" t="str">
        <f ca="1">IF('Sample 11'!$B$50=0,"",IF(CELL("contents",OFFSET('Sample 11'!$B$1,('Sample 11'!$B$50-1),18))="","",CELL("contents",OFFSET('Sample 11'!$B$1,('Sample 11'!$B$50-1),18))))</f>
        <v/>
      </c>
      <c r="K24" s="316" t="s">
        <v>68</v>
      </c>
      <c r="L24" s="316" t="s">
        <v>68</v>
      </c>
      <c r="M24" s="316" t="s">
        <v>68</v>
      </c>
      <c r="N24" s="317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5" t="str">
        <f ca="1">IF('Sample 12'!$B$50=0,"",IF(CELL("contents",OFFSET('Sample 12'!$B$1,('Sample 12'!$B$50-1),18))="","",CELL("contents",OFFSET('Sample 12'!$B$1,('Sample 12'!$B$50-1),18))))</f>
        <v/>
      </c>
      <c r="K25" s="316" t="s">
        <v>68</v>
      </c>
      <c r="L25" s="316" t="s">
        <v>68</v>
      </c>
      <c r="M25" s="316" t="s">
        <v>68</v>
      </c>
      <c r="N25" s="317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5" t="str">
        <f ca="1">IF('Sample 13'!$B$50=0,"",IF(CELL("contents",OFFSET('Sample 13'!$B$1,('Sample 13'!$B$50-1),18))="","",CELL("contents",OFFSET('Sample 13'!$B$1,('Sample 13'!$B$50-1),18))))</f>
        <v/>
      </c>
      <c r="K26" s="316" t="s">
        <v>68</v>
      </c>
      <c r="L26" s="316" t="s">
        <v>68</v>
      </c>
      <c r="M26" s="316" t="s">
        <v>68</v>
      </c>
      <c r="N26" s="317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5" t="str">
        <f ca="1">IF('Sample 14'!$B$50=0,"",IF(CELL("contents",OFFSET('Sample 14'!$B$1,('Sample 14'!$B$50-1),18))="","",CELL("contents",OFFSET('Sample 14'!$B$1,('Sample 14'!$B$50-1),18))))</f>
        <v/>
      </c>
      <c r="K27" s="316" t="s">
        <v>68</v>
      </c>
      <c r="L27" s="316" t="s">
        <v>68</v>
      </c>
      <c r="M27" s="316" t="s">
        <v>68</v>
      </c>
      <c r="N27" s="317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5" t="str">
        <f ca="1">IF('Sample 15'!$B$50=0,"",IF(CELL("contents",OFFSET('Sample 15'!$B$1,('Sample 15'!$B$50-1),18))="","",CELL("contents",OFFSET('Sample 15'!$B$1,('Sample 15'!$B$50-1),18))))</f>
        <v/>
      </c>
      <c r="K28" s="316" t="s">
        <v>68</v>
      </c>
      <c r="L28" s="316" t="s">
        <v>68</v>
      </c>
      <c r="M28" s="316" t="s">
        <v>68</v>
      </c>
      <c r="N28" s="317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5" t="str">
        <f ca="1">IF('Sample 16'!$B$50=0,"",IF(CELL("contents",OFFSET('Sample 16'!$B$1,('Sample 16'!$B$50-1),18))="","",CELL("contents",OFFSET('Sample 16'!$B$1,('Sample 16'!$B$50-1),18))))</f>
        <v/>
      </c>
      <c r="K29" s="316" t="s">
        <v>68</v>
      </c>
      <c r="L29" s="316" t="s">
        <v>68</v>
      </c>
      <c r="M29" s="316" t="s">
        <v>68</v>
      </c>
      <c r="N29" s="317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5" t="str">
        <f ca="1">IF('Sample 17'!$B$50=0,"",IF(CELL("contents",OFFSET('Sample 17'!$B$1,('Sample 17'!$B$50-1),18))="","",CELL("contents",OFFSET('Sample 17'!$B$1,('Sample 17'!$B$50-1),18))))</f>
        <v/>
      </c>
      <c r="K30" s="316" t="s">
        <v>68</v>
      </c>
      <c r="L30" s="316" t="s">
        <v>68</v>
      </c>
      <c r="M30" s="316" t="s">
        <v>68</v>
      </c>
      <c r="N30" s="317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5" t="str">
        <f ca="1">IF('Sample 18'!$B$50=0,"",IF(CELL("contents",OFFSET('Sample 18'!$B$1,('Sample 18'!$B$50-1),18))="","",CELL("contents",OFFSET('Sample 18'!$B$1,('Sample 18'!$B$50-1),18))))</f>
        <v/>
      </c>
      <c r="K31" s="316" t="s">
        <v>68</v>
      </c>
      <c r="L31" s="316" t="s">
        <v>68</v>
      </c>
      <c r="M31" s="316" t="s">
        <v>68</v>
      </c>
      <c r="N31" s="317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5" t="str">
        <f ca="1">IF('Sample 19'!$B$50=0,"",IF(CELL("contents",OFFSET('Sample 19'!$B$1,('Sample 19'!$B$50-1),18))="","",CELL("contents",OFFSET('Sample 19'!$B$1,('Sample 19'!$B$50-1),18))))</f>
        <v/>
      </c>
      <c r="K32" s="316" t="s">
        <v>68</v>
      </c>
      <c r="L32" s="316" t="s">
        <v>68</v>
      </c>
      <c r="M32" s="316" t="s">
        <v>68</v>
      </c>
      <c r="N32" s="317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5" t="str">
        <f ca="1">IF('Sample 20'!$B$50=0,"",IF(CELL("contents",OFFSET('Sample 20'!$B$1,('Sample 20'!$B$50-1),18))="","",CELL("contents",OFFSET('Sample 20'!$B$1,('Sample 20'!$B$50-1),18))))</f>
        <v/>
      </c>
      <c r="K33" s="316" t="s">
        <v>68</v>
      </c>
      <c r="L33" s="316" t="s">
        <v>68</v>
      </c>
      <c r="M33" s="316" t="s">
        <v>68</v>
      </c>
      <c r="N33" s="317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5" t="str">
        <f ca="1">IF('Sample 21'!$B$50=0,"",IF(CELL("contents",OFFSET('Sample 21'!$B$1,('Sample 21'!$B$50-1),18))="","",CELL("contents",OFFSET('Sample 21'!$B$1,('Sample 21'!$B$50-1),18))))</f>
        <v/>
      </c>
      <c r="K34" s="316" t="s">
        <v>68</v>
      </c>
      <c r="L34" s="316" t="s">
        <v>68</v>
      </c>
      <c r="M34" s="316" t="s">
        <v>68</v>
      </c>
      <c r="N34" s="317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5" t="str">
        <f ca="1">IF('Sample 22'!$B$50=0,"",IF(CELL("contents",OFFSET('Sample 22'!$B$1,('Sample 22'!$B$50-1),18))="","",CELL("contents",OFFSET('Sample 22'!$B$1,('Sample 22'!$B$50-1),18))))</f>
        <v/>
      </c>
      <c r="K35" s="316" t="s">
        <v>68</v>
      </c>
      <c r="L35" s="316" t="s">
        <v>68</v>
      </c>
      <c r="M35" s="316" t="s">
        <v>68</v>
      </c>
      <c r="N35" s="317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5" t="str">
        <f ca="1">IF('Sample 23'!$B$50=0,"",IF(CELL("contents",OFFSET('Sample 23'!$B$1,('Sample 23'!$B$50-1),18))="","",CELL("contents",OFFSET('Sample 23'!$B$1,('Sample 23'!$B$50-1),18))))</f>
        <v/>
      </c>
      <c r="K36" s="316" t="s">
        <v>68</v>
      </c>
      <c r="L36" s="316" t="s">
        <v>68</v>
      </c>
      <c r="M36" s="316" t="s">
        <v>68</v>
      </c>
      <c r="N36" s="317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8"/>
      <c r="M39" s="318"/>
      <c r="N39" s="318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5:D5 C7:D7 G5:H8 L5:M5 M8 M6 M7 D6 D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6" zoomScale="60" zoomScaleNormal="60" zoomScaleSheetLayoutView="75" workbookViewId="0">
      <selection activeCell="L22" sqref="L22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DPT42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42517</v>
      </c>
      <c r="E7" s="104"/>
      <c r="F7" s="114" t="s">
        <v>21</v>
      </c>
      <c r="G7" s="107" t="str">
        <f>'Groundwater Profile Log'!G5</f>
        <v>481APS06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ZCRQT7052</v>
      </c>
      <c r="H8" s="146"/>
      <c r="I8" s="145"/>
      <c r="J8" s="139" t="s">
        <v>33</v>
      </c>
      <c r="K8" s="296">
        <f>Front!L6</f>
        <v>36.46011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69.585965000000002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C. Spiker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-4.9000000000000004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147.4598</v>
      </c>
      <c r="G16" s="174">
        <v>60</v>
      </c>
      <c r="H16" s="174">
        <v>3.6684000000000001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-10.1</v>
      </c>
      <c r="D17" s="173" t="s">
        <v>83</v>
      </c>
      <c r="E17" s="303">
        <f>IF(ISNUMBER(C17), LOOKUP(D17,{"IK Decreased When Hammer Stopped","IK Increased When Hammer Stopped","No Change When Hammer Stopped"},{1,2,3}), "")</f>
        <v>3</v>
      </c>
      <c r="F17" s="308">
        <v>21.3446</v>
      </c>
      <c r="G17" s="174">
        <v>60</v>
      </c>
      <c r="H17" s="174">
        <v>0.3619</v>
      </c>
      <c r="I17" s="173" t="s">
        <v>86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-11.0192</v>
      </c>
      <c r="D18" s="173" t="s">
        <v>87</v>
      </c>
      <c r="E18" s="303">
        <f>IF(ISNUMBER(C18), LOOKUP(D18,{"IK Decreased When Hammer Stopped","IK Increased When Hammer Stopped","No Change When Hammer Stopped"},{1,2,3}), "")</f>
        <v>1</v>
      </c>
      <c r="F18" s="308">
        <v>103.0348</v>
      </c>
      <c r="G18" s="174">
        <v>60</v>
      </c>
      <c r="H18" s="174">
        <v>2.0792999999999999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-15.1</v>
      </c>
      <c r="D19" s="173" t="s">
        <v>87</v>
      </c>
      <c r="E19" s="303">
        <f>IF(ISNUMBER(C19), LOOKUP(D19,{"IK Decreased When Hammer Stopped","IK Increased When Hammer Stopped","No Change When Hammer Stopped"},{1,2,3}), "")</f>
        <v>1</v>
      </c>
      <c r="F19" s="308">
        <v>53.826799999999999</v>
      </c>
      <c r="G19" s="174">
        <v>60</v>
      </c>
      <c r="H19" s="174">
        <v>0.96630000000000005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-19.2056</v>
      </c>
      <c r="D20" s="173" t="s">
        <v>87</v>
      </c>
      <c r="E20" s="303">
        <f>IF(ISNUMBER(C20), LOOKUP(D20,{"IK Decreased When Hammer Stopped","IK Increased When Hammer Stopped","No Change When Hammer Stopped"},{1,2,3}), "")</f>
        <v>1</v>
      </c>
      <c r="F20" s="308">
        <v>79.661000000000001</v>
      </c>
      <c r="G20" s="174">
        <v>60</v>
      </c>
      <c r="H20" s="174">
        <v>1.5128999999999999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-20</v>
      </c>
      <c r="D21" s="173" t="s">
        <v>87</v>
      </c>
      <c r="E21" s="303">
        <f>IF(ISNUMBER(C21), LOOKUP(D21,{"IK Decreased When Hammer Stopped","IK Increased When Hammer Stopped","No Change When Hammer Stopped"},{1,2,3}), "")</f>
        <v>1</v>
      </c>
      <c r="F21" s="308">
        <v>63.076700000000002</v>
      </c>
      <c r="G21" s="174">
        <v>60</v>
      </c>
      <c r="H21" s="174">
        <v>1.1539999999999999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-25.101800000000001</v>
      </c>
      <c r="D22" s="173" t="s">
        <v>83</v>
      </c>
      <c r="E22" s="303">
        <f>IF(ISNUMBER(C22), LOOKUP(D22,{"IK Decreased When Hammer Stopped","IK Increased When Hammer Stopped","No Change When Hammer Stopped"},{1,2,3}), "")</f>
        <v>3</v>
      </c>
      <c r="F22" s="308">
        <v>38.222700000000003</v>
      </c>
      <c r="G22" s="174">
        <v>60</v>
      </c>
      <c r="H22" s="174">
        <v>0.66639999999999999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-26.3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77.824399999999997</v>
      </c>
      <c r="G23" s="174">
        <v>60</v>
      </c>
      <c r="H23" s="174">
        <v>1.4716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-26.3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0.39800000000000002</v>
      </c>
      <c r="G24" s="174">
        <v>60</v>
      </c>
      <c r="H24" s="174">
        <v>6.6E-3</v>
      </c>
      <c r="I24" s="173" t="s">
        <v>94</v>
      </c>
      <c r="J24" s="174" t="s">
        <v>96</v>
      </c>
      <c r="K24" s="303">
        <f>IF(ISNUMBER(C24),LOOKUP(J24,{"Broken Down Hole equipment","NA","Reached Target Depth","ROP Dropped Below Threshold","Sudden Hard Refusal"},{7,11,8,9,10}),"")</f>
        <v>9</v>
      </c>
      <c r="L24" s="309" t="s">
        <v>95</v>
      </c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AFP6\APS\MSTJV\[DPT42_Groundwater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15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16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17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18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19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20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21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22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23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88" t="s">
        <v>82</v>
      </c>
      <c r="D2" s="392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88" t="s">
        <v>81</v>
      </c>
      <c r="N2" s="389"/>
      <c r="O2" s="171"/>
      <c r="P2" s="50" t="s">
        <v>13</v>
      </c>
    </row>
    <row r="3" spans="1:16" s="46" customFormat="1" ht="12.95" customHeight="1" x14ac:dyDescent="0.25">
      <c r="A3" s="45"/>
      <c r="B3" s="335"/>
      <c r="C3" s="393"/>
      <c r="D3" s="393"/>
      <c r="E3" s="279"/>
      <c r="F3" s="345"/>
      <c r="G3" s="345"/>
      <c r="H3" s="345"/>
      <c r="I3" s="345"/>
      <c r="J3" s="340"/>
      <c r="K3" s="340"/>
      <c r="L3" s="340"/>
      <c r="M3" s="390"/>
      <c r="N3" s="391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4"/>
      <c r="K4" s="394"/>
      <c r="L4" s="394"/>
      <c r="M4" s="394"/>
      <c r="N4" s="394"/>
      <c r="O4" s="172"/>
      <c r="P4" s="47"/>
    </row>
    <row r="5" spans="1:16" ht="30.75" customHeight="1" x14ac:dyDescent="0.2">
      <c r="A5" s="44"/>
      <c r="B5" s="187" t="s">
        <v>44</v>
      </c>
      <c r="C5" s="307">
        <v>42517</v>
      </c>
      <c r="D5" s="307">
        <v>42517</v>
      </c>
      <c r="E5" s="330" t="s">
        <v>36</v>
      </c>
      <c r="F5" s="330"/>
      <c r="G5" s="388" t="s">
        <v>77</v>
      </c>
      <c r="H5" s="395"/>
      <c r="I5" s="189"/>
      <c r="J5" s="183"/>
      <c r="K5" s="190" t="s">
        <v>22</v>
      </c>
      <c r="L5" s="388" t="s">
        <v>80</v>
      </c>
      <c r="M5" s="395"/>
      <c r="N5" s="183"/>
      <c r="O5" s="171"/>
      <c r="P5" s="50"/>
    </row>
    <row r="6" spans="1:16" ht="23.1" customHeight="1" x14ac:dyDescent="0.2">
      <c r="A6" s="44"/>
      <c r="B6" s="190" t="s">
        <v>16</v>
      </c>
      <c r="C6" s="396" t="s">
        <v>75</v>
      </c>
      <c r="D6" s="397"/>
      <c r="E6" s="191"/>
      <c r="F6" s="192" t="s">
        <v>53</v>
      </c>
      <c r="G6" s="388" t="s">
        <v>78</v>
      </c>
      <c r="H6" s="395"/>
      <c r="I6" s="191"/>
      <c r="J6" s="183"/>
      <c r="K6" s="190" t="s">
        <v>33</v>
      </c>
      <c r="L6" s="386">
        <v>36.46011</v>
      </c>
      <c r="M6" s="387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8">
        <v>206201008</v>
      </c>
      <c r="D7" s="395"/>
      <c r="E7" s="191"/>
      <c r="F7" s="190" t="s">
        <v>20</v>
      </c>
      <c r="G7" s="388" t="s">
        <v>79</v>
      </c>
      <c r="H7" s="395"/>
      <c r="I7" s="191"/>
      <c r="J7" s="193"/>
      <c r="K7" s="194" t="s">
        <v>37</v>
      </c>
      <c r="L7" s="386">
        <v>69.585965000000002</v>
      </c>
      <c r="M7" s="387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8" t="s">
        <v>76</v>
      </c>
      <c r="D8" s="395"/>
      <c r="E8" s="191"/>
      <c r="F8" s="190" t="s">
        <v>38</v>
      </c>
      <c r="G8" s="398">
        <v>-10</v>
      </c>
      <c r="H8" s="399"/>
      <c r="I8" s="191"/>
      <c r="J8" s="183"/>
      <c r="K8" s="194" t="s">
        <v>23</v>
      </c>
      <c r="L8" s="388">
        <v>1</v>
      </c>
      <c r="M8" s="395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0" t="s">
        <v>10</v>
      </c>
      <c r="C10" s="401"/>
      <c r="D10" s="401"/>
      <c r="E10" s="401"/>
      <c r="F10" s="401"/>
      <c r="G10" s="401"/>
      <c r="H10" s="401"/>
      <c r="I10" s="401"/>
      <c r="J10" s="401"/>
      <c r="K10" s="401"/>
      <c r="L10" s="401"/>
      <c r="M10" s="401"/>
      <c r="N10" s="401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3" zoomScale="60" zoomScaleNormal="60" zoomScaleSheetLayoutView="75" workbookViewId="0">
      <selection activeCell="K10" sqref="K10:L1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DPT-42</v>
      </c>
      <c r="L4" s="366">
        <f>'Groundwater Profile Log'!K2</f>
        <v>0</v>
      </c>
      <c r="M4" s="369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0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42517</v>
      </c>
      <c r="E7" s="113"/>
      <c r="F7" s="135" t="s">
        <v>21</v>
      </c>
      <c r="G7" s="134" t="str">
        <f>'Groundwater Profile Log'!G5</f>
        <v>481APS06</v>
      </c>
      <c r="I7" s="139"/>
      <c r="J7" s="139" t="s">
        <v>22</v>
      </c>
      <c r="K7" s="361" t="str">
        <f>'Groundwater Profile Log'!L5</f>
        <v>Peri Pump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ZCRQT7052</v>
      </c>
      <c r="I8" s="139"/>
      <c r="J8" s="139" t="s">
        <v>33</v>
      </c>
      <c r="K8" s="371">
        <f>Front!L6</f>
        <v>36.46011</v>
      </c>
      <c r="L8" s="371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1">
        <f>Front!L7</f>
        <v>69.585965000000002</v>
      </c>
      <c r="L9" s="371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C. Spiker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1" t="s">
        <v>114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2" t="s">
        <v>1</v>
      </c>
      <c r="K13" s="373"/>
      <c r="L13" s="373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7"/>
      <c r="K16" s="368"/>
      <c r="L16" s="368"/>
      <c r="M16" s="368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AFP6\APS\MSTJV\[DPT42_Groundwater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65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cols>
    <col min="3" max="3" width="12.5703125" customWidth="1"/>
  </cols>
  <sheetData>
    <row r="1" spans="1:8" x14ac:dyDescent="0.2">
      <c r="A1" t="s">
        <v>108</v>
      </c>
      <c r="B1" t="s">
        <v>109</v>
      </c>
      <c r="C1" t="s">
        <v>110</v>
      </c>
      <c r="D1" t="s">
        <v>111</v>
      </c>
      <c r="E1" t="s">
        <v>45</v>
      </c>
      <c r="F1" t="s">
        <v>112</v>
      </c>
      <c r="G1" t="s">
        <v>113</v>
      </c>
      <c r="H1" t="s">
        <v>62</v>
      </c>
    </row>
    <row r="2" spans="1:8" x14ac:dyDescent="0.2">
      <c r="A2">
        <v>2882.9340000000002</v>
      </c>
      <c r="B2">
        <v>-6.0999999999999999E-2</v>
      </c>
      <c r="C2">
        <v>-6.2E-2</v>
      </c>
      <c r="D2">
        <v>0</v>
      </c>
      <c r="E2">
        <v>139.03100000000001</v>
      </c>
      <c r="F2">
        <v>60</v>
      </c>
      <c r="G2">
        <v>60.732999999999997</v>
      </c>
      <c r="H2">
        <v>3.9050000000000002</v>
      </c>
    </row>
    <row r="3" spans="1:8" x14ac:dyDescent="0.2">
      <c r="A3">
        <v>2883.5520000000001</v>
      </c>
      <c r="B3">
        <v>-0.13500000000000001</v>
      </c>
      <c r="C3">
        <v>-0.13800000000000001</v>
      </c>
      <c r="D3">
        <v>12.157999999999999</v>
      </c>
      <c r="E3">
        <v>141.762</v>
      </c>
      <c r="F3">
        <v>60</v>
      </c>
      <c r="G3">
        <v>60.805</v>
      </c>
      <c r="H3">
        <v>4.0238000000000005</v>
      </c>
    </row>
    <row r="4" spans="1:8" x14ac:dyDescent="0.2">
      <c r="A4">
        <v>2884.172</v>
      </c>
      <c r="B4">
        <v>-0.23100000000000001</v>
      </c>
      <c r="C4">
        <v>-0.23499999999999999</v>
      </c>
      <c r="D4">
        <v>15.724</v>
      </c>
      <c r="E4">
        <v>140.69900000000001</v>
      </c>
      <c r="F4">
        <v>60</v>
      </c>
      <c r="G4">
        <v>60.805999999999997</v>
      </c>
      <c r="H4">
        <v>3.9710000000000001</v>
      </c>
    </row>
    <row r="5" spans="1:8" x14ac:dyDescent="0.2">
      <c r="A5">
        <v>2884.4839999999999</v>
      </c>
      <c r="B5">
        <v>-0.28599999999999998</v>
      </c>
      <c r="C5">
        <v>-0.28999999999999998</v>
      </c>
      <c r="D5">
        <v>17.608000000000001</v>
      </c>
      <c r="E5">
        <v>138.80500000000001</v>
      </c>
      <c r="F5">
        <v>60</v>
      </c>
      <c r="G5">
        <v>60.781999999999996</v>
      </c>
      <c r="H5">
        <v>3.8841000000000006</v>
      </c>
    </row>
    <row r="6" spans="1:8" x14ac:dyDescent="0.2">
      <c r="A6">
        <v>2884.7950000000001</v>
      </c>
      <c r="B6">
        <v>-0.34300000000000003</v>
      </c>
      <c r="C6">
        <v>-0.34799999999999998</v>
      </c>
      <c r="D6">
        <v>18.690000000000001</v>
      </c>
      <c r="E6">
        <v>140.154</v>
      </c>
      <c r="F6">
        <v>60</v>
      </c>
      <c r="G6">
        <v>60.789000000000001</v>
      </c>
      <c r="H6">
        <v>3.9402000000000004</v>
      </c>
    </row>
    <row r="7" spans="1:8" x14ac:dyDescent="0.2">
      <c r="A7">
        <v>2885.11</v>
      </c>
      <c r="B7">
        <v>-0.40300000000000002</v>
      </c>
      <c r="C7">
        <v>-0.40899999999999997</v>
      </c>
      <c r="D7">
        <v>19.315999999999999</v>
      </c>
      <c r="E7">
        <v>140.875</v>
      </c>
      <c r="F7">
        <v>60</v>
      </c>
      <c r="G7">
        <v>60.750999999999998</v>
      </c>
      <c r="H7">
        <v>3.9699000000000004</v>
      </c>
    </row>
    <row r="8" spans="1:8" x14ac:dyDescent="0.2">
      <c r="A8">
        <v>2885.4259999999999</v>
      </c>
      <c r="B8">
        <v>-0.46500000000000002</v>
      </c>
      <c r="C8">
        <v>-0.47199999999999998</v>
      </c>
      <c r="D8">
        <v>20.106999999999999</v>
      </c>
      <c r="E8">
        <v>140.88800000000001</v>
      </c>
      <c r="F8">
        <v>60</v>
      </c>
      <c r="G8">
        <v>60.703000000000003</v>
      </c>
      <c r="H8">
        <v>3.9666000000000001</v>
      </c>
    </row>
    <row r="9" spans="1:8" x14ac:dyDescent="0.2">
      <c r="A9">
        <v>2885.7350000000001</v>
      </c>
      <c r="B9">
        <v>-0.53</v>
      </c>
      <c r="C9">
        <v>-0.53800000000000003</v>
      </c>
      <c r="D9">
        <v>21.187000000000001</v>
      </c>
      <c r="E9">
        <v>143.113</v>
      </c>
      <c r="F9">
        <v>60</v>
      </c>
      <c r="G9">
        <v>60.691000000000003</v>
      </c>
      <c r="H9">
        <v>4.0644999999999998</v>
      </c>
    </row>
    <row r="10" spans="1:8" x14ac:dyDescent="0.2">
      <c r="A10">
        <v>2886.0450000000001</v>
      </c>
      <c r="B10">
        <v>-0.59499999999999997</v>
      </c>
      <c r="C10">
        <v>-0.60499999999999998</v>
      </c>
      <c r="D10">
        <v>21.503</v>
      </c>
      <c r="E10">
        <v>141.32300000000001</v>
      </c>
      <c r="F10">
        <v>60</v>
      </c>
      <c r="G10">
        <v>60.664000000000001</v>
      </c>
      <c r="H10">
        <v>3.9798</v>
      </c>
    </row>
    <row r="11" spans="1:8" x14ac:dyDescent="0.2">
      <c r="A11">
        <v>2886.355</v>
      </c>
      <c r="B11">
        <v>-0.66100000000000003</v>
      </c>
      <c r="C11">
        <v>-0.67200000000000004</v>
      </c>
      <c r="D11">
        <v>21.646000000000001</v>
      </c>
      <c r="E11">
        <v>140.51300000000001</v>
      </c>
      <c r="F11">
        <v>60</v>
      </c>
      <c r="G11">
        <v>60.689</v>
      </c>
      <c r="H11">
        <v>3.9402000000000004</v>
      </c>
    </row>
    <row r="12" spans="1:8" x14ac:dyDescent="0.2">
      <c r="A12">
        <v>2886.6680000000001</v>
      </c>
      <c r="B12">
        <v>-0.72799999999999998</v>
      </c>
      <c r="C12">
        <v>-0.73899999999999999</v>
      </c>
      <c r="D12">
        <v>21.571999999999999</v>
      </c>
      <c r="E12">
        <v>140.934</v>
      </c>
      <c r="F12">
        <v>60</v>
      </c>
      <c r="G12">
        <v>60.709000000000003</v>
      </c>
      <c r="H12">
        <v>3.9556000000000004</v>
      </c>
    </row>
    <row r="13" spans="1:8" x14ac:dyDescent="0.2">
      <c r="A13">
        <v>2886.9859999999999</v>
      </c>
      <c r="B13">
        <v>-0.79500000000000004</v>
      </c>
      <c r="C13">
        <v>-0.80700000000000005</v>
      </c>
      <c r="D13">
        <v>21.361999999999998</v>
      </c>
      <c r="E13">
        <v>140.608</v>
      </c>
      <c r="F13">
        <v>60</v>
      </c>
      <c r="G13">
        <v>60.66</v>
      </c>
      <c r="H13">
        <v>3.9380000000000006</v>
      </c>
    </row>
    <row r="14" spans="1:8" x14ac:dyDescent="0.2">
      <c r="A14">
        <v>2887.306</v>
      </c>
      <c r="B14">
        <v>-0.86199999999999999</v>
      </c>
      <c r="C14">
        <v>-0.876</v>
      </c>
      <c r="D14">
        <v>21.449000000000002</v>
      </c>
      <c r="E14">
        <v>140.14500000000001</v>
      </c>
      <c r="F14">
        <v>60</v>
      </c>
      <c r="G14">
        <v>60.628</v>
      </c>
      <c r="H14">
        <v>3.9138000000000002</v>
      </c>
    </row>
    <row r="15" spans="1:8" x14ac:dyDescent="0.2">
      <c r="A15">
        <v>2887.6170000000002</v>
      </c>
      <c r="B15">
        <v>-0.93</v>
      </c>
      <c r="C15">
        <v>-0.94399999999999995</v>
      </c>
      <c r="D15">
        <v>22.015000000000001</v>
      </c>
      <c r="E15">
        <v>141.673</v>
      </c>
      <c r="F15">
        <v>60</v>
      </c>
      <c r="G15">
        <v>60.631</v>
      </c>
      <c r="H15">
        <v>3.9787000000000003</v>
      </c>
    </row>
    <row r="16" spans="1:8" x14ac:dyDescent="0.2">
      <c r="A16">
        <v>2887.9279999999999</v>
      </c>
      <c r="B16">
        <v>-0.997</v>
      </c>
      <c r="C16">
        <v>-1.0129999999999999</v>
      </c>
      <c r="D16">
        <v>22.013999999999999</v>
      </c>
      <c r="E16">
        <v>142.06299999999999</v>
      </c>
      <c r="F16">
        <v>60</v>
      </c>
      <c r="G16">
        <v>60.637</v>
      </c>
      <c r="H16">
        <v>3.9919000000000002</v>
      </c>
    </row>
    <row r="17" spans="1:8" x14ac:dyDescent="0.2">
      <c r="A17">
        <v>2888.239</v>
      </c>
      <c r="B17">
        <v>-1.0640000000000001</v>
      </c>
      <c r="C17">
        <v>-1.081</v>
      </c>
      <c r="D17">
        <v>21.936</v>
      </c>
      <c r="E17">
        <v>142.82400000000001</v>
      </c>
      <c r="F17">
        <v>60</v>
      </c>
      <c r="G17">
        <v>60.658000000000001</v>
      </c>
      <c r="H17">
        <v>4.0227000000000004</v>
      </c>
    </row>
    <row r="18" spans="1:8" x14ac:dyDescent="0.2">
      <c r="A18">
        <v>2888.5520000000001</v>
      </c>
      <c r="B18">
        <v>-1.131</v>
      </c>
      <c r="C18">
        <v>-1.149</v>
      </c>
      <c r="D18">
        <v>21.704000000000001</v>
      </c>
      <c r="E18">
        <v>142.50800000000001</v>
      </c>
      <c r="F18">
        <v>60</v>
      </c>
      <c r="G18">
        <v>60.648000000000003</v>
      </c>
      <c r="H18">
        <v>4.0051000000000005</v>
      </c>
    </row>
    <row r="19" spans="1:8" x14ac:dyDescent="0.2">
      <c r="A19">
        <v>2888.8609999999999</v>
      </c>
      <c r="B19">
        <v>-1.198</v>
      </c>
      <c r="C19">
        <v>-1.216</v>
      </c>
      <c r="D19">
        <v>21.794</v>
      </c>
      <c r="E19">
        <v>142.19300000000001</v>
      </c>
      <c r="F19">
        <v>60</v>
      </c>
      <c r="G19">
        <v>60.646999999999998</v>
      </c>
      <c r="H19">
        <v>3.9875000000000003</v>
      </c>
    </row>
    <row r="20" spans="1:8" x14ac:dyDescent="0.2">
      <c r="A20">
        <v>2889.1709999999998</v>
      </c>
      <c r="B20">
        <v>-1.264</v>
      </c>
      <c r="C20">
        <v>-1.2829999999999999</v>
      </c>
      <c r="D20">
        <v>21.678000000000001</v>
      </c>
      <c r="E20">
        <v>143.369</v>
      </c>
      <c r="F20">
        <v>60</v>
      </c>
      <c r="G20">
        <v>60.576999999999998</v>
      </c>
      <c r="H20">
        <v>4.0369999999999999</v>
      </c>
    </row>
    <row r="21" spans="1:8" x14ac:dyDescent="0.2">
      <c r="A21">
        <v>2889.4810000000002</v>
      </c>
      <c r="B21">
        <v>-1.33</v>
      </c>
      <c r="C21">
        <v>-1.351</v>
      </c>
      <c r="D21">
        <v>21.664999999999999</v>
      </c>
      <c r="E21">
        <v>143.36699999999999</v>
      </c>
      <c r="F21">
        <v>60</v>
      </c>
      <c r="G21">
        <v>60.554000000000002</v>
      </c>
      <c r="H21">
        <v>4.0337000000000005</v>
      </c>
    </row>
    <row r="22" spans="1:8" x14ac:dyDescent="0.2">
      <c r="A22">
        <v>2889.7860000000001</v>
      </c>
      <c r="B22">
        <v>-1.3959999999999999</v>
      </c>
      <c r="C22">
        <v>-1.4179999999999999</v>
      </c>
      <c r="D22">
        <v>21.99</v>
      </c>
      <c r="E22">
        <v>143.386</v>
      </c>
      <c r="F22">
        <v>60</v>
      </c>
      <c r="G22">
        <v>60.494999999999997</v>
      </c>
      <c r="H22">
        <v>4.0304000000000002</v>
      </c>
    </row>
    <row r="23" spans="1:8" x14ac:dyDescent="0.2">
      <c r="A23">
        <v>2890.0920000000001</v>
      </c>
      <c r="B23">
        <v>-1.462</v>
      </c>
      <c r="C23">
        <v>-1.4850000000000001</v>
      </c>
      <c r="D23">
        <v>21.852</v>
      </c>
      <c r="E23">
        <v>143.11600000000001</v>
      </c>
      <c r="F23">
        <v>60</v>
      </c>
      <c r="G23">
        <v>60.481000000000002</v>
      </c>
      <c r="H23">
        <v>4.0150000000000006</v>
      </c>
    </row>
    <row r="24" spans="1:8" x14ac:dyDescent="0.2">
      <c r="A24">
        <v>2890.4050000000002</v>
      </c>
      <c r="B24">
        <v>-1.528</v>
      </c>
      <c r="C24">
        <v>-1.552</v>
      </c>
      <c r="D24">
        <v>21.437000000000001</v>
      </c>
      <c r="E24">
        <v>142.86099999999999</v>
      </c>
      <c r="F24">
        <v>60</v>
      </c>
      <c r="G24">
        <v>60.478999999999999</v>
      </c>
      <c r="H24">
        <v>4.0007000000000001</v>
      </c>
    </row>
    <row r="25" spans="1:8" x14ac:dyDescent="0.2">
      <c r="A25">
        <v>2890.712</v>
      </c>
      <c r="B25">
        <v>-1.5940000000000001</v>
      </c>
      <c r="C25">
        <v>-1.619</v>
      </c>
      <c r="D25">
        <v>21.890999999999998</v>
      </c>
      <c r="E25">
        <v>143.483</v>
      </c>
      <c r="F25">
        <v>60</v>
      </c>
      <c r="G25">
        <v>60.485999999999997</v>
      </c>
      <c r="H25">
        <v>4.0248999999999997</v>
      </c>
    </row>
    <row r="26" spans="1:8" x14ac:dyDescent="0.2">
      <c r="A26">
        <v>2891.0160000000001</v>
      </c>
      <c r="B26">
        <v>-1.66</v>
      </c>
      <c r="C26">
        <v>-1.6859999999999999</v>
      </c>
      <c r="D26">
        <v>22.016999999999999</v>
      </c>
      <c r="E26">
        <v>143.214</v>
      </c>
      <c r="F26">
        <v>60</v>
      </c>
      <c r="G26">
        <v>60.509</v>
      </c>
      <c r="H26">
        <v>4.0095000000000001</v>
      </c>
    </row>
    <row r="27" spans="1:8" x14ac:dyDescent="0.2">
      <c r="A27">
        <v>2891.3290000000002</v>
      </c>
      <c r="B27">
        <v>-1.726</v>
      </c>
      <c r="C27">
        <v>-1.7529999999999999</v>
      </c>
      <c r="D27">
        <v>21.443999999999999</v>
      </c>
      <c r="E27">
        <v>142.566</v>
      </c>
      <c r="F27">
        <v>60</v>
      </c>
      <c r="G27">
        <v>60.511000000000003</v>
      </c>
      <c r="H27">
        <v>3.9776000000000002</v>
      </c>
    </row>
    <row r="28" spans="1:8" x14ac:dyDescent="0.2">
      <c r="A28">
        <v>2891.6379999999999</v>
      </c>
      <c r="B28">
        <v>-1.792</v>
      </c>
      <c r="C28">
        <v>-1.82</v>
      </c>
      <c r="D28">
        <v>21.712</v>
      </c>
      <c r="E28">
        <v>141.55199999999999</v>
      </c>
      <c r="F28">
        <v>60</v>
      </c>
      <c r="G28">
        <v>60.506</v>
      </c>
      <c r="H28">
        <v>3.9292000000000002</v>
      </c>
    </row>
    <row r="29" spans="1:8" x14ac:dyDescent="0.2">
      <c r="A29">
        <v>2891.9459999999999</v>
      </c>
      <c r="B29">
        <v>-1.8580000000000001</v>
      </c>
      <c r="C29">
        <v>-1.887</v>
      </c>
      <c r="D29">
        <v>21.707999999999998</v>
      </c>
      <c r="E29">
        <v>141.916</v>
      </c>
      <c r="F29">
        <v>60</v>
      </c>
      <c r="G29">
        <v>60.493000000000002</v>
      </c>
      <c r="H29">
        <v>3.9413000000000005</v>
      </c>
    </row>
    <row r="30" spans="1:8" x14ac:dyDescent="0.2">
      <c r="A30">
        <v>2892.2510000000002</v>
      </c>
      <c r="B30">
        <v>-1.9239999999999999</v>
      </c>
      <c r="C30">
        <v>-1.954</v>
      </c>
      <c r="D30">
        <v>21.881</v>
      </c>
      <c r="E30">
        <v>143.17699999999999</v>
      </c>
      <c r="F30">
        <v>60</v>
      </c>
      <c r="G30">
        <v>60.433</v>
      </c>
      <c r="H30">
        <v>3.9941</v>
      </c>
    </row>
    <row r="31" spans="1:8" x14ac:dyDescent="0.2">
      <c r="A31">
        <v>2892.56</v>
      </c>
      <c r="B31">
        <v>-1.99</v>
      </c>
      <c r="C31">
        <v>-2.0209999999999999</v>
      </c>
      <c r="D31">
        <v>21.658000000000001</v>
      </c>
      <c r="E31">
        <v>143.137</v>
      </c>
      <c r="F31">
        <v>60</v>
      </c>
      <c r="G31">
        <v>60.405999999999999</v>
      </c>
      <c r="H31">
        <v>3.9886000000000004</v>
      </c>
    </row>
    <row r="32" spans="1:8" x14ac:dyDescent="0.2">
      <c r="A32">
        <v>2892.87</v>
      </c>
      <c r="B32">
        <v>-2.0550000000000002</v>
      </c>
      <c r="C32">
        <v>-2.0870000000000002</v>
      </c>
      <c r="D32">
        <v>21.582000000000001</v>
      </c>
      <c r="E32">
        <v>142.35300000000001</v>
      </c>
      <c r="F32">
        <v>60</v>
      </c>
      <c r="G32">
        <v>60.401000000000003</v>
      </c>
      <c r="H32">
        <v>3.9512000000000005</v>
      </c>
    </row>
    <row r="33" spans="1:8" x14ac:dyDescent="0.2">
      <c r="A33">
        <v>2893.18</v>
      </c>
      <c r="B33">
        <v>-2.121</v>
      </c>
      <c r="C33">
        <v>-2.1539999999999999</v>
      </c>
      <c r="D33">
        <v>21.545999999999999</v>
      </c>
      <c r="E33">
        <v>142.56399999999999</v>
      </c>
      <c r="F33">
        <v>60</v>
      </c>
      <c r="G33">
        <v>60.433</v>
      </c>
      <c r="H33">
        <v>3.9567000000000001</v>
      </c>
    </row>
    <row r="34" spans="1:8" x14ac:dyDescent="0.2">
      <c r="A34">
        <v>2893.4920000000002</v>
      </c>
      <c r="B34">
        <v>-2.1869999999999998</v>
      </c>
      <c r="C34">
        <v>-2.2210000000000001</v>
      </c>
      <c r="D34">
        <v>21.439</v>
      </c>
      <c r="E34">
        <v>142.595</v>
      </c>
      <c r="F34">
        <v>60</v>
      </c>
      <c r="G34">
        <v>60.412999999999997</v>
      </c>
      <c r="H34">
        <v>3.9545000000000003</v>
      </c>
    </row>
    <row r="35" spans="1:8" x14ac:dyDescent="0.2">
      <c r="A35">
        <v>2893.8040000000001</v>
      </c>
      <c r="B35">
        <v>-2.2530000000000001</v>
      </c>
      <c r="C35">
        <v>-2.2879999999999998</v>
      </c>
      <c r="D35">
        <v>21.542000000000002</v>
      </c>
      <c r="E35">
        <v>144.16300000000001</v>
      </c>
      <c r="F35">
        <v>60</v>
      </c>
      <c r="G35">
        <v>60.399000000000001</v>
      </c>
      <c r="H35">
        <v>4.0205000000000002</v>
      </c>
    </row>
    <row r="36" spans="1:8" x14ac:dyDescent="0.2">
      <c r="A36">
        <v>2894.1129999999998</v>
      </c>
      <c r="B36">
        <v>-2.319</v>
      </c>
      <c r="C36">
        <v>-2.3559999999999999</v>
      </c>
      <c r="D36">
        <v>21.763999999999999</v>
      </c>
      <c r="E36">
        <v>142.881</v>
      </c>
      <c r="F36">
        <v>60</v>
      </c>
      <c r="G36">
        <v>60.387999999999998</v>
      </c>
      <c r="H36">
        <v>3.9611000000000005</v>
      </c>
    </row>
    <row r="37" spans="1:8" x14ac:dyDescent="0.2">
      <c r="A37">
        <v>2894.424</v>
      </c>
      <c r="B37">
        <v>-2.3860000000000001</v>
      </c>
      <c r="C37">
        <v>-2.423</v>
      </c>
      <c r="D37">
        <v>21.611999999999998</v>
      </c>
      <c r="E37">
        <v>142.63999999999999</v>
      </c>
      <c r="F37">
        <v>60</v>
      </c>
      <c r="G37">
        <v>60.38</v>
      </c>
      <c r="H37">
        <v>3.9468000000000005</v>
      </c>
    </row>
    <row r="38" spans="1:8" x14ac:dyDescent="0.2">
      <c r="A38">
        <v>2894.7310000000002</v>
      </c>
      <c r="B38">
        <v>-2.452</v>
      </c>
      <c r="C38">
        <v>-2.4900000000000002</v>
      </c>
      <c r="D38">
        <v>21.957999999999998</v>
      </c>
      <c r="E38">
        <v>143.65299999999999</v>
      </c>
      <c r="F38">
        <v>60</v>
      </c>
      <c r="G38">
        <v>60.39</v>
      </c>
      <c r="H38">
        <v>3.9886000000000004</v>
      </c>
    </row>
    <row r="39" spans="1:8" x14ac:dyDescent="0.2">
      <c r="A39">
        <v>2895.0439999999999</v>
      </c>
      <c r="B39">
        <v>-2.5190000000000001</v>
      </c>
      <c r="C39">
        <v>-2.5579999999999998</v>
      </c>
      <c r="D39">
        <v>21.588999999999999</v>
      </c>
      <c r="E39">
        <v>144.36500000000001</v>
      </c>
      <c r="F39">
        <v>60</v>
      </c>
      <c r="G39">
        <v>60.375</v>
      </c>
      <c r="H39">
        <v>4.0160999999999998</v>
      </c>
    </row>
    <row r="40" spans="1:8" x14ac:dyDescent="0.2">
      <c r="A40">
        <v>2895.3519999999999</v>
      </c>
      <c r="B40">
        <v>-2.585</v>
      </c>
      <c r="C40">
        <v>-2.625</v>
      </c>
      <c r="D40">
        <v>21.898</v>
      </c>
      <c r="E40">
        <v>142.68100000000001</v>
      </c>
      <c r="F40">
        <v>60</v>
      </c>
      <c r="G40">
        <v>60.366999999999997</v>
      </c>
      <c r="H40">
        <v>3.9391000000000003</v>
      </c>
    </row>
    <row r="41" spans="1:8" x14ac:dyDescent="0.2">
      <c r="A41">
        <v>2895.6559999999999</v>
      </c>
      <c r="B41">
        <v>-2.6509999999999998</v>
      </c>
      <c r="C41">
        <v>-2.6920000000000002</v>
      </c>
      <c r="D41">
        <v>22.131</v>
      </c>
      <c r="E41">
        <v>142.48400000000001</v>
      </c>
      <c r="F41">
        <v>60</v>
      </c>
      <c r="G41">
        <v>60.332999999999998</v>
      </c>
      <c r="H41">
        <v>3.927</v>
      </c>
    </row>
    <row r="42" spans="1:8" x14ac:dyDescent="0.2">
      <c r="A42">
        <v>2895.96</v>
      </c>
      <c r="B42">
        <v>-2.7170000000000001</v>
      </c>
      <c r="C42">
        <v>-2.7589999999999999</v>
      </c>
      <c r="D42">
        <v>22.041</v>
      </c>
      <c r="E42">
        <v>142.86600000000001</v>
      </c>
      <c r="F42">
        <v>60</v>
      </c>
      <c r="G42">
        <v>60.314999999999998</v>
      </c>
      <c r="H42">
        <v>3.9402000000000004</v>
      </c>
    </row>
    <row r="43" spans="1:8" x14ac:dyDescent="0.2">
      <c r="A43">
        <v>2896.2689999999998</v>
      </c>
      <c r="B43">
        <v>-2.7829999999999999</v>
      </c>
      <c r="C43">
        <v>-2.8260000000000001</v>
      </c>
      <c r="D43">
        <v>21.684000000000001</v>
      </c>
      <c r="E43">
        <v>143.91200000000001</v>
      </c>
      <c r="F43">
        <v>60</v>
      </c>
      <c r="G43">
        <v>60.337000000000003</v>
      </c>
      <c r="H43">
        <v>3.9831000000000003</v>
      </c>
    </row>
    <row r="44" spans="1:8" x14ac:dyDescent="0.2">
      <c r="A44">
        <v>2896.58</v>
      </c>
      <c r="B44">
        <v>-2.8490000000000002</v>
      </c>
      <c r="C44">
        <v>-2.8929999999999998</v>
      </c>
      <c r="D44">
        <v>21.478000000000002</v>
      </c>
      <c r="E44">
        <v>144.28399999999999</v>
      </c>
      <c r="F44">
        <v>60</v>
      </c>
      <c r="G44">
        <v>60.292999999999999</v>
      </c>
      <c r="H44">
        <v>3.9963000000000002</v>
      </c>
    </row>
    <row r="45" spans="1:8" x14ac:dyDescent="0.2">
      <c r="A45">
        <v>2896.89</v>
      </c>
      <c r="B45">
        <v>-2.915</v>
      </c>
      <c r="C45">
        <v>-2.96</v>
      </c>
      <c r="D45">
        <v>21.489000000000001</v>
      </c>
      <c r="E45">
        <v>143.94200000000001</v>
      </c>
      <c r="F45">
        <v>60</v>
      </c>
      <c r="G45">
        <v>60.314</v>
      </c>
      <c r="H45">
        <v>3.9776000000000002</v>
      </c>
    </row>
    <row r="46" spans="1:8" x14ac:dyDescent="0.2">
      <c r="A46">
        <v>2897.201</v>
      </c>
      <c r="B46">
        <v>-2.98</v>
      </c>
      <c r="C46">
        <v>-3.0270000000000001</v>
      </c>
      <c r="D46">
        <v>21.433</v>
      </c>
      <c r="E46">
        <v>144.154</v>
      </c>
      <c r="F46">
        <v>60</v>
      </c>
      <c r="G46">
        <v>60.295000000000002</v>
      </c>
      <c r="H46">
        <v>3.9831000000000003</v>
      </c>
    </row>
    <row r="47" spans="1:8" x14ac:dyDescent="0.2">
      <c r="A47">
        <v>2897.5120000000002</v>
      </c>
      <c r="B47">
        <v>-3.0459999999999998</v>
      </c>
      <c r="C47">
        <v>-3.093</v>
      </c>
      <c r="D47">
        <v>21.48</v>
      </c>
      <c r="E47">
        <v>143.52699999999999</v>
      </c>
      <c r="F47">
        <v>60</v>
      </c>
      <c r="G47">
        <v>60.265999999999998</v>
      </c>
      <c r="H47">
        <v>3.9523000000000001</v>
      </c>
    </row>
    <row r="48" spans="1:8" x14ac:dyDescent="0.2">
      <c r="A48">
        <v>2897.8209999999999</v>
      </c>
      <c r="B48">
        <v>-3.1120000000000001</v>
      </c>
      <c r="C48">
        <v>-3.16</v>
      </c>
      <c r="D48">
        <v>21.579000000000001</v>
      </c>
      <c r="E48">
        <v>144.50399999999999</v>
      </c>
      <c r="F48">
        <v>60</v>
      </c>
      <c r="G48">
        <v>60.267000000000003</v>
      </c>
      <c r="H48">
        <v>3.9919000000000002</v>
      </c>
    </row>
    <row r="49" spans="1:8" x14ac:dyDescent="0.2">
      <c r="A49">
        <v>2898.13</v>
      </c>
      <c r="B49">
        <v>-3.177</v>
      </c>
      <c r="C49">
        <v>-3.2269999999999999</v>
      </c>
      <c r="D49">
        <v>21.59</v>
      </c>
      <c r="E49">
        <v>145.07300000000001</v>
      </c>
      <c r="F49">
        <v>60</v>
      </c>
      <c r="G49">
        <v>60.274999999999999</v>
      </c>
      <c r="H49">
        <v>4.0139000000000005</v>
      </c>
    </row>
    <row r="50" spans="1:8" x14ac:dyDescent="0.2">
      <c r="A50">
        <v>2898.4430000000002</v>
      </c>
      <c r="B50">
        <v>-3.2429999999999999</v>
      </c>
      <c r="C50">
        <v>-3.294</v>
      </c>
      <c r="D50">
        <v>21.417999999999999</v>
      </c>
      <c r="E50">
        <v>144.82499999999999</v>
      </c>
      <c r="F50">
        <v>60</v>
      </c>
      <c r="G50">
        <v>60.246000000000002</v>
      </c>
      <c r="H50">
        <v>3.9996000000000005</v>
      </c>
    </row>
    <row r="51" spans="1:8" x14ac:dyDescent="0.2">
      <c r="A51">
        <v>2898.7510000000002</v>
      </c>
      <c r="B51">
        <v>-3.3090000000000002</v>
      </c>
      <c r="C51">
        <v>-3.3610000000000002</v>
      </c>
      <c r="D51">
        <v>21.803000000000001</v>
      </c>
      <c r="E51">
        <v>147.047</v>
      </c>
      <c r="F51">
        <v>60</v>
      </c>
      <c r="G51">
        <v>60.238999999999997</v>
      </c>
      <c r="H51">
        <v>4.0952999999999999</v>
      </c>
    </row>
    <row r="52" spans="1:8" x14ac:dyDescent="0.2">
      <c r="A52">
        <v>2899.0619999999999</v>
      </c>
      <c r="B52">
        <v>-3.3759999999999999</v>
      </c>
      <c r="C52">
        <v>-3.4279999999999999</v>
      </c>
      <c r="D52">
        <v>21.657</v>
      </c>
      <c r="E52">
        <v>146.446</v>
      </c>
      <c r="F52">
        <v>60</v>
      </c>
      <c r="G52">
        <v>60.247999999999998</v>
      </c>
      <c r="H52">
        <v>4.0644999999999998</v>
      </c>
    </row>
    <row r="53" spans="1:8" x14ac:dyDescent="0.2">
      <c r="A53">
        <v>2899.3719999999998</v>
      </c>
      <c r="B53">
        <v>-3.4420000000000002</v>
      </c>
      <c r="C53">
        <v>-3.496</v>
      </c>
      <c r="D53">
        <v>21.777999999999999</v>
      </c>
      <c r="E53">
        <v>146.19</v>
      </c>
      <c r="F53">
        <v>60</v>
      </c>
      <c r="G53">
        <v>60.225999999999999</v>
      </c>
      <c r="H53">
        <v>4.0502000000000002</v>
      </c>
    </row>
    <row r="54" spans="1:8" x14ac:dyDescent="0.2">
      <c r="A54">
        <v>2899.6840000000002</v>
      </c>
      <c r="B54">
        <v>-3.5089999999999999</v>
      </c>
      <c r="C54">
        <v>-3.5630000000000002</v>
      </c>
      <c r="D54">
        <v>21.658000000000001</v>
      </c>
      <c r="E54">
        <v>144.80199999999999</v>
      </c>
      <c r="F54">
        <v>60</v>
      </c>
      <c r="G54">
        <v>60.201999999999998</v>
      </c>
      <c r="H54">
        <v>3.9853000000000005</v>
      </c>
    </row>
    <row r="55" spans="1:8" x14ac:dyDescent="0.2">
      <c r="A55">
        <v>2899.9940000000001</v>
      </c>
      <c r="B55">
        <v>-3.5750000000000002</v>
      </c>
      <c r="C55">
        <v>-3.6309999999999998</v>
      </c>
      <c r="D55">
        <v>21.814</v>
      </c>
      <c r="E55">
        <v>144.44800000000001</v>
      </c>
      <c r="F55">
        <v>60</v>
      </c>
      <c r="G55">
        <v>60.201000000000001</v>
      </c>
      <c r="H55">
        <v>3.9666000000000001</v>
      </c>
    </row>
    <row r="56" spans="1:8" x14ac:dyDescent="0.2">
      <c r="A56">
        <v>2900.3049999999998</v>
      </c>
      <c r="B56">
        <v>-3.6419999999999999</v>
      </c>
      <c r="C56">
        <v>-3.6989999999999998</v>
      </c>
      <c r="D56">
        <v>21.745999999999999</v>
      </c>
      <c r="E56">
        <v>144.922</v>
      </c>
      <c r="F56">
        <v>60</v>
      </c>
      <c r="G56">
        <v>60.186999999999998</v>
      </c>
      <c r="H56">
        <v>3.9831000000000003</v>
      </c>
    </row>
    <row r="57" spans="1:8" x14ac:dyDescent="0.2">
      <c r="A57">
        <v>2900.6149999999998</v>
      </c>
      <c r="B57">
        <v>-3.7080000000000002</v>
      </c>
      <c r="C57">
        <v>-3.766</v>
      </c>
      <c r="D57">
        <v>21.702999999999999</v>
      </c>
      <c r="E57">
        <v>146.13800000000001</v>
      </c>
      <c r="F57">
        <v>60</v>
      </c>
      <c r="G57">
        <v>60.185000000000002</v>
      </c>
      <c r="H57">
        <v>4.0337000000000005</v>
      </c>
    </row>
    <row r="58" spans="1:8" x14ac:dyDescent="0.2">
      <c r="A58">
        <v>2900.9229999999998</v>
      </c>
      <c r="B58">
        <v>-3.774</v>
      </c>
      <c r="C58">
        <v>-3.8330000000000002</v>
      </c>
      <c r="D58">
        <v>21.771000000000001</v>
      </c>
      <c r="E58">
        <v>146.07499999999999</v>
      </c>
      <c r="F58">
        <v>60</v>
      </c>
      <c r="G58">
        <v>60.176000000000002</v>
      </c>
      <c r="H58">
        <v>4.0282</v>
      </c>
    </row>
    <row r="59" spans="1:8" x14ac:dyDescent="0.2">
      <c r="A59">
        <v>2901.2370000000001</v>
      </c>
      <c r="B59">
        <v>-3.84</v>
      </c>
      <c r="C59">
        <v>-3.9</v>
      </c>
      <c r="D59">
        <v>21.294</v>
      </c>
      <c r="E59">
        <v>146.1</v>
      </c>
      <c r="F59">
        <v>60</v>
      </c>
      <c r="G59">
        <v>60.146000000000001</v>
      </c>
      <c r="H59">
        <v>4.0248999999999997</v>
      </c>
    </row>
    <row r="60" spans="1:8" x14ac:dyDescent="0.2">
      <c r="A60">
        <v>2901.5479999999998</v>
      </c>
      <c r="B60">
        <v>-3.9060000000000001</v>
      </c>
      <c r="C60">
        <v>-3.9670000000000001</v>
      </c>
      <c r="D60">
        <v>21.463000000000001</v>
      </c>
      <c r="E60">
        <v>146.387</v>
      </c>
      <c r="F60">
        <v>60</v>
      </c>
      <c r="G60">
        <v>60.161999999999999</v>
      </c>
      <c r="H60">
        <v>4.0348000000000006</v>
      </c>
    </row>
    <row r="61" spans="1:8" x14ac:dyDescent="0.2">
      <c r="A61">
        <v>2901.8589999999999</v>
      </c>
      <c r="B61">
        <v>-3.972</v>
      </c>
      <c r="C61">
        <v>-4.0330000000000004</v>
      </c>
      <c r="D61">
        <v>21.457000000000001</v>
      </c>
      <c r="E61">
        <v>147.238</v>
      </c>
      <c r="F61">
        <v>60</v>
      </c>
      <c r="G61">
        <v>60.134999999999998</v>
      </c>
      <c r="H61">
        <v>4.0689000000000002</v>
      </c>
    </row>
    <row r="62" spans="1:8" x14ac:dyDescent="0.2">
      <c r="A62">
        <v>2902.1689999999999</v>
      </c>
      <c r="B62">
        <v>-4.0380000000000003</v>
      </c>
      <c r="C62">
        <v>-4.0999999999999996</v>
      </c>
      <c r="D62">
        <v>21.669</v>
      </c>
      <c r="E62">
        <v>147.71700000000001</v>
      </c>
      <c r="F62">
        <v>60</v>
      </c>
      <c r="G62">
        <v>60.13</v>
      </c>
      <c r="H62">
        <v>4.0876000000000001</v>
      </c>
    </row>
    <row r="63" spans="1:8" x14ac:dyDescent="0.2">
      <c r="A63">
        <v>2902.4769999999999</v>
      </c>
      <c r="B63">
        <v>-4.1040000000000001</v>
      </c>
      <c r="C63">
        <v>-4.1680000000000001</v>
      </c>
      <c r="D63">
        <v>21.905999999999999</v>
      </c>
      <c r="E63">
        <v>147.46799999999999</v>
      </c>
      <c r="F63">
        <v>60</v>
      </c>
      <c r="G63">
        <v>60.116</v>
      </c>
      <c r="H63">
        <v>4.0722000000000005</v>
      </c>
    </row>
    <row r="64" spans="1:8" x14ac:dyDescent="0.2">
      <c r="A64">
        <v>2902.788</v>
      </c>
      <c r="B64">
        <v>-4.1710000000000003</v>
      </c>
      <c r="C64">
        <v>-4.2359999999999998</v>
      </c>
      <c r="D64">
        <v>21.731999999999999</v>
      </c>
      <c r="E64">
        <v>146.423</v>
      </c>
      <c r="F64">
        <v>60</v>
      </c>
      <c r="G64">
        <v>60.109000000000002</v>
      </c>
      <c r="H64">
        <v>4.0227000000000004</v>
      </c>
    </row>
    <row r="65" spans="1:8" x14ac:dyDescent="0.2">
      <c r="A65">
        <v>2903.098</v>
      </c>
      <c r="B65">
        <v>-4.2370000000000001</v>
      </c>
      <c r="C65">
        <v>-4.3029999999999999</v>
      </c>
      <c r="D65">
        <v>21.838999999999999</v>
      </c>
      <c r="E65">
        <v>146.50899999999999</v>
      </c>
      <c r="F65">
        <v>60</v>
      </c>
      <c r="G65">
        <v>60.103000000000002</v>
      </c>
      <c r="H65">
        <v>4.0227000000000004</v>
      </c>
    </row>
    <row r="66" spans="1:8" x14ac:dyDescent="0.2">
      <c r="A66">
        <v>2903.4070000000002</v>
      </c>
      <c r="B66">
        <v>-4.3040000000000003</v>
      </c>
      <c r="C66">
        <v>-4.3710000000000004</v>
      </c>
      <c r="D66">
        <v>21.858000000000001</v>
      </c>
      <c r="E66">
        <v>146.05600000000001</v>
      </c>
      <c r="F66">
        <v>60</v>
      </c>
      <c r="G66">
        <v>60.073999999999998</v>
      </c>
      <c r="H66">
        <v>3.9996000000000005</v>
      </c>
    </row>
    <row r="67" spans="1:8" x14ac:dyDescent="0.2">
      <c r="A67">
        <v>2903.7179999999998</v>
      </c>
      <c r="B67">
        <v>-4.37</v>
      </c>
      <c r="C67">
        <v>-4.4379999999999997</v>
      </c>
      <c r="D67">
        <v>21.687999999999999</v>
      </c>
      <c r="E67">
        <v>145.30199999999999</v>
      </c>
      <c r="F67">
        <v>60</v>
      </c>
      <c r="G67">
        <v>60.082999999999998</v>
      </c>
      <c r="H67">
        <v>3.9633000000000007</v>
      </c>
    </row>
    <row r="68" spans="1:8" x14ac:dyDescent="0.2">
      <c r="A68">
        <v>2904.0250000000001</v>
      </c>
      <c r="B68">
        <v>-4.4359999999999999</v>
      </c>
      <c r="C68">
        <v>-4.5049999999999999</v>
      </c>
      <c r="D68">
        <v>21.890999999999998</v>
      </c>
      <c r="E68">
        <v>146.32400000000001</v>
      </c>
      <c r="F68">
        <v>60</v>
      </c>
      <c r="G68">
        <v>60.073</v>
      </c>
      <c r="H68">
        <v>4.0051000000000005</v>
      </c>
    </row>
    <row r="69" spans="1:8" x14ac:dyDescent="0.2">
      <c r="A69">
        <v>2904.33</v>
      </c>
      <c r="B69">
        <v>-4.5019999999999998</v>
      </c>
      <c r="C69">
        <v>-4.5720000000000001</v>
      </c>
      <c r="D69">
        <v>21.963000000000001</v>
      </c>
      <c r="E69">
        <v>146.315</v>
      </c>
      <c r="F69">
        <v>60</v>
      </c>
      <c r="G69">
        <v>60.066000000000003</v>
      </c>
      <c r="H69">
        <v>4.0007000000000001</v>
      </c>
    </row>
    <row r="70" spans="1:8" x14ac:dyDescent="0.2">
      <c r="A70">
        <v>2904.6350000000002</v>
      </c>
      <c r="B70">
        <v>-4.5659999999999998</v>
      </c>
      <c r="C70">
        <v>-4.6369999999999996</v>
      </c>
      <c r="D70">
        <v>21.231000000000002</v>
      </c>
      <c r="E70">
        <v>146.339</v>
      </c>
      <c r="F70">
        <v>60</v>
      </c>
      <c r="G70">
        <v>60.05</v>
      </c>
      <c r="H70">
        <v>3.9996000000000005</v>
      </c>
    </row>
    <row r="71" spans="1:8" x14ac:dyDescent="0.2">
      <c r="A71">
        <v>2904.9389999999999</v>
      </c>
      <c r="B71">
        <v>-4.6239999999999997</v>
      </c>
      <c r="C71">
        <v>-4.6959999999999997</v>
      </c>
      <c r="D71">
        <v>19.376000000000001</v>
      </c>
      <c r="E71">
        <v>145.804</v>
      </c>
      <c r="F71">
        <v>60</v>
      </c>
      <c r="G71">
        <v>60.030999999999999</v>
      </c>
      <c r="H71">
        <v>3.9732000000000003</v>
      </c>
    </row>
    <row r="72" spans="1:8" x14ac:dyDescent="0.2">
      <c r="A72">
        <v>2905.2440000000001</v>
      </c>
      <c r="B72">
        <v>-4.6760000000000002</v>
      </c>
      <c r="C72">
        <v>-4.7480000000000002</v>
      </c>
      <c r="D72">
        <v>17.129000000000001</v>
      </c>
      <c r="E72">
        <v>145.70599999999999</v>
      </c>
      <c r="F72">
        <v>60</v>
      </c>
      <c r="G72">
        <v>60.043999999999997</v>
      </c>
      <c r="H72">
        <v>3.9655000000000005</v>
      </c>
    </row>
    <row r="73" spans="1:8" x14ac:dyDescent="0.2">
      <c r="A73">
        <v>2905.8560000000002</v>
      </c>
      <c r="B73">
        <v>-4.7590000000000003</v>
      </c>
      <c r="C73">
        <v>-4.8330000000000002</v>
      </c>
      <c r="D73">
        <v>13.911</v>
      </c>
      <c r="E73">
        <v>145.45699999999999</v>
      </c>
      <c r="F73">
        <v>60</v>
      </c>
      <c r="G73">
        <v>60.031999999999996</v>
      </c>
      <c r="H73">
        <v>3.9512000000000005</v>
      </c>
    </row>
    <row r="74" spans="1:8" x14ac:dyDescent="0.2">
      <c r="A74">
        <v>2906.473</v>
      </c>
      <c r="B74">
        <v>-4.8250000000000002</v>
      </c>
      <c r="C74">
        <v>-4.9000000000000004</v>
      </c>
      <c r="D74">
        <v>10.784000000000001</v>
      </c>
      <c r="E74">
        <v>145.71299999999999</v>
      </c>
      <c r="F74">
        <v>60</v>
      </c>
      <c r="G74">
        <v>59.994999999999997</v>
      </c>
      <c r="H74">
        <v>3.9589000000000008</v>
      </c>
    </row>
    <row r="75" spans="1:8" x14ac:dyDescent="0.2">
      <c r="A75">
        <v>2973.1260000000002</v>
      </c>
      <c r="B75">
        <v>-4.9630000000000001</v>
      </c>
      <c r="C75">
        <v>-4.9619999999999997</v>
      </c>
      <c r="D75">
        <v>0</v>
      </c>
      <c r="E75">
        <v>147.12700000000001</v>
      </c>
      <c r="F75">
        <v>60</v>
      </c>
      <c r="G75">
        <v>60.048000000000002</v>
      </c>
      <c r="H75">
        <v>4.0172000000000008</v>
      </c>
    </row>
    <row r="76" spans="1:8" x14ac:dyDescent="0.2">
      <c r="A76">
        <v>2973.7550000000001</v>
      </c>
      <c r="B76">
        <v>-5.0330000000000004</v>
      </c>
      <c r="C76">
        <v>-5.032</v>
      </c>
      <c r="D76">
        <v>11.098000000000001</v>
      </c>
      <c r="E76">
        <v>148.19800000000001</v>
      </c>
      <c r="F76">
        <v>60</v>
      </c>
      <c r="G76">
        <v>60.036000000000001</v>
      </c>
      <c r="H76">
        <v>4.0612000000000004</v>
      </c>
    </row>
    <row r="77" spans="1:8" x14ac:dyDescent="0.2">
      <c r="A77">
        <v>2974.37</v>
      </c>
      <c r="B77">
        <v>-5.0999999999999996</v>
      </c>
      <c r="C77">
        <v>-5.0970000000000004</v>
      </c>
      <c r="D77">
        <v>10.672000000000001</v>
      </c>
      <c r="E77">
        <v>147.42500000000001</v>
      </c>
      <c r="F77">
        <v>60</v>
      </c>
      <c r="G77">
        <v>60.100999999999999</v>
      </c>
      <c r="H77">
        <v>4.0238000000000005</v>
      </c>
    </row>
    <row r="78" spans="1:8" x14ac:dyDescent="0.2">
      <c r="A78">
        <v>2975.3069999999998</v>
      </c>
      <c r="B78">
        <v>-5.1580000000000004</v>
      </c>
      <c r="C78">
        <v>-5.1550000000000002</v>
      </c>
      <c r="D78">
        <v>6.1440000000000001</v>
      </c>
      <c r="E78">
        <v>145.38999999999999</v>
      </c>
      <c r="F78">
        <v>60</v>
      </c>
      <c r="G78">
        <v>59.98</v>
      </c>
      <c r="H78">
        <v>3.9325000000000006</v>
      </c>
    </row>
    <row r="79" spans="1:8" x14ac:dyDescent="0.2">
      <c r="A79">
        <v>2976.855</v>
      </c>
      <c r="B79">
        <v>-5.22</v>
      </c>
      <c r="C79">
        <v>-5.2160000000000002</v>
      </c>
      <c r="D79">
        <v>3.948</v>
      </c>
      <c r="E79">
        <v>145.267</v>
      </c>
      <c r="F79">
        <v>60</v>
      </c>
      <c r="G79">
        <v>60.188000000000002</v>
      </c>
      <c r="H79">
        <v>3.9237000000000006</v>
      </c>
    </row>
    <row r="80" spans="1:8" x14ac:dyDescent="0.2">
      <c r="A80">
        <v>2977.4760000000001</v>
      </c>
      <c r="B80">
        <v>-5.2759999999999998</v>
      </c>
      <c r="C80">
        <v>-5.2720000000000002</v>
      </c>
      <c r="D80">
        <v>9.0619999999999994</v>
      </c>
      <c r="E80">
        <v>146.46600000000001</v>
      </c>
      <c r="F80">
        <v>60</v>
      </c>
      <c r="G80">
        <v>60.03</v>
      </c>
      <c r="H80">
        <v>3.9732000000000003</v>
      </c>
    </row>
    <row r="81" spans="1:8" x14ac:dyDescent="0.2">
      <c r="A81">
        <v>2978.0970000000002</v>
      </c>
      <c r="B81">
        <v>-5.3470000000000004</v>
      </c>
      <c r="C81">
        <v>-5.3419999999999996</v>
      </c>
      <c r="D81">
        <v>11.276</v>
      </c>
      <c r="E81">
        <v>146.45099999999999</v>
      </c>
      <c r="F81">
        <v>60</v>
      </c>
      <c r="G81">
        <v>60.112000000000002</v>
      </c>
      <c r="H81">
        <v>3.9688000000000003</v>
      </c>
    </row>
    <row r="82" spans="1:8" x14ac:dyDescent="0.2">
      <c r="A82">
        <v>2978.7170000000001</v>
      </c>
      <c r="B82">
        <v>-5.4169999999999998</v>
      </c>
      <c r="C82">
        <v>-5.4109999999999996</v>
      </c>
      <c r="D82">
        <v>11.131</v>
      </c>
      <c r="E82">
        <v>147.33000000000001</v>
      </c>
      <c r="F82">
        <v>60</v>
      </c>
      <c r="G82">
        <v>60.145000000000003</v>
      </c>
      <c r="H82">
        <v>4.0040000000000004</v>
      </c>
    </row>
    <row r="83" spans="1:8" x14ac:dyDescent="0.2">
      <c r="A83">
        <v>2979.3389999999999</v>
      </c>
      <c r="B83">
        <v>-5.4790000000000001</v>
      </c>
      <c r="C83">
        <v>-5.4729999999999999</v>
      </c>
      <c r="D83">
        <v>9.9309999999999992</v>
      </c>
      <c r="E83">
        <v>145.97999999999999</v>
      </c>
      <c r="F83">
        <v>60</v>
      </c>
      <c r="G83">
        <v>60.009</v>
      </c>
      <c r="H83">
        <v>3.9424000000000006</v>
      </c>
    </row>
    <row r="84" spans="1:8" x14ac:dyDescent="0.2">
      <c r="A84">
        <v>2979.9609999999998</v>
      </c>
      <c r="B84">
        <v>-5.5309999999999997</v>
      </c>
      <c r="C84">
        <v>-5.524</v>
      </c>
      <c r="D84">
        <v>8.14</v>
      </c>
      <c r="E84">
        <v>144.52600000000001</v>
      </c>
      <c r="F84">
        <v>60</v>
      </c>
      <c r="G84">
        <v>60.085999999999999</v>
      </c>
      <c r="H84">
        <v>3.8775000000000004</v>
      </c>
    </row>
    <row r="85" spans="1:8" x14ac:dyDescent="0.2">
      <c r="A85">
        <v>2980.8939999999998</v>
      </c>
      <c r="B85">
        <v>-5.6070000000000002</v>
      </c>
      <c r="C85">
        <v>-5.5990000000000002</v>
      </c>
      <c r="D85">
        <v>8.0510000000000002</v>
      </c>
      <c r="E85">
        <v>147.179</v>
      </c>
      <c r="F85">
        <v>60</v>
      </c>
      <c r="G85">
        <v>60.064</v>
      </c>
      <c r="H85">
        <v>3.9886000000000004</v>
      </c>
    </row>
    <row r="86" spans="1:8" x14ac:dyDescent="0.2">
      <c r="A86">
        <v>2981.5120000000002</v>
      </c>
      <c r="B86">
        <v>-5.6669999999999998</v>
      </c>
      <c r="C86">
        <v>-5.6580000000000004</v>
      </c>
      <c r="D86">
        <v>9.6229999999999993</v>
      </c>
      <c r="E86">
        <v>147.42500000000001</v>
      </c>
      <c r="F86">
        <v>60</v>
      </c>
      <c r="G86">
        <v>60.076999999999998</v>
      </c>
      <c r="H86">
        <v>3.9963000000000002</v>
      </c>
    </row>
    <row r="87" spans="1:8" x14ac:dyDescent="0.2">
      <c r="A87">
        <v>2982.1329999999998</v>
      </c>
      <c r="B87">
        <v>-5.7229999999999999</v>
      </c>
      <c r="C87">
        <v>-5.7140000000000004</v>
      </c>
      <c r="D87">
        <v>9.0289999999999999</v>
      </c>
      <c r="E87">
        <v>148.27199999999999</v>
      </c>
      <c r="F87">
        <v>60</v>
      </c>
      <c r="G87">
        <v>60.091000000000001</v>
      </c>
      <c r="H87">
        <v>4.0304000000000002</v>
      </c>
    </row>
    <row r="88" spans="1:8" x14ac:dyDescent="0.2">
      <c r="A88">
        <v>2983.058</v>
      </c>
      <c r="B88">
        <v>-5.7839999999999998</v>
      </c>
      <c r="C88">
        <v>-5.774</v>
      </c>
      <c r="D88">
        <v>6.4690000000000003</v>
      </c>
      <c r="E88">
        <v>146.773</v>
      </c>
      <c r="F88">
        <v>60</v>
      </c>
      <c r="G88">
        <v>60.19</v>
      </c>
      <c r="H88">
        <v>3.9622000000000002</v>
      </c>
    </row>
    <row r="89" spans="1:8" x14ac:dyDescent="0.2">
      <c r="A89">
        <v>2983.9850000000001</v>
      </c>
      <c r="B89">
        <v>-5.8339999999999996</v>
      </c>
      <c r="C89">
        <v>-5.8239999999999998</v>
      </c>
      <c r="D89">
        <v>5.383</v>
      </c>
      <c r="E89">
        <v>145.00200000000001</v>
      </c>
      <c r="F89">
        <v>60</v>
      </c>
      <c r="G89">
        <v>60.296999999999997</v>
      </c>
      <c r="H89">
        <v>3.8841000000000006</v>
      </c>
    </row>
    <row r="90" spans="1:8" x14ac:dyDescent="0.2">
      <c r="A90">
        <v>2984.9189999999999</v>
      </c>
      <c r="B90">
        <v>-5.9</v>
      </c>
      <c r="C90">
        <v>-5.8890000000000002</v>
      </c>
      <c r="D90">
        <v>6.9050000000000002</v>
      </c>
      <c r="E90">
        <v>139.875</v>
      </c>
      <c r="F90">
        <v>60</v>
      </c>
      <c r="G90">
        <v>61.744999999999997</v>
      </c>
      <c r="H90">
        <v>3.6685000000000003</v>
      </c>
    </row>
    <row r="91" spans="1:8" x14ac:dyDescent="0.2">
      <c r="A91">
        <v>2985.8510000000001</v>
      </c>
      <c r="B91">
        <v>-5.9690000000000003</v>
      </c>
      <c r="C91">
        <v>-5.9569999999999999</v>
      </c>
      <c r="D91">
        <v>7.3520000000000003</v>
      </c>
      <c r="E91">
        <v>124.267</v>
      </c>
      <c r="F91">
        <v>60</v>
      </c>
      <c r="G91">
        <v>63.244999999999997</v>
      </c>
      <c r="H91">
        <v>3.0767000000000002</v>
      </c>
    </row>
    <row r="92" spans="1:8" x14ac:dyDescent="0.2">
      <c r="A92">
        <v>2986.7779999999998</v>
      </c>
      <c r="B92">
        <v>-6.0339999999999998</v>
      </c>
      <c r="C92">
        <v>-6.0209999999999999</v>
      </c>
      <c r="D92">
        <v>6.9349999999999996</v>
      </c>
      <c r="E92">
        <v>120.01</v>
      </c>
      <c r="F92">
        <v>60</v>
      </c>
      <c r="G92">
        <v>63.063000000000002</v>
      </c>
      <c r="H92">
        <v>2.9271000000000003</v>
      </c>
    </row>
    <row r="93" spans="1:8" x14ac:dyDescent="0.2">
      <c r="A93">
        <v>2987.7060000000001</v>
      </c>
      <c r="B93">
        <v>-6.0979999999999999</v>
      </c>
      <c r="C93">
        <v>-6.085</v>
      </c>
      <c r="D93">
        <v>6.8460000000000001</v>
      </c>
      <c r="E93">
        <v>117.577</v>
      </c>
      <c r="F93">
        <v>60</v>
      </c>
      <c r="G93">
        <v>63.04</v>
      </c>
      <c r="H93">
        <v>2.8424000000000005</v>
      </c>
    </row>
    <row r="94" spans="1:8" x14ac:dyDescent="0.2">
      <c r="A94">
        <v>2988.64</v>
      </c>
      <c r="B94">
        <v>-6.1609999999999996</v>
      </c>
      <c r="C94">
        <v>-6.1470000000000002</v>
      </c>
      <c r="D94">
        <v>6.6749999999999998</v>
      </c>
      <c r="E94">
        <v>118.431</v>
      </c>
      <c r="F94">
        <v>60</v>
      </c>
      <c r="G94">
        <v>63.183999999999997</v>
      </c>
      <c r="H94">
        <v>2.8699000000000003</v>
      </c>
    </row>
    <row r="95" spans="1:8" x14ac:dyDescent="0.2">
      <c r="A95">
        <v>2989.57</v>
      </c>
      <c r="B95">
        <v>-6.22</v>
      </c>
      <c r="C95">
        <v>-6.2060000000000004</v>
      </c>
      <c r="D95">
        <v>6.3090000000000002</v>
      </c>
      <c r="E95">
        <v>113.565</v>
      </c>
      <c r="F95">
        <v>60</v>
      </c>
      <c r="G95">
        <v>63.725999999999999</v>
      </c>
      <c r="H95">
        <v>2.7071000000000001</v>
      </c>
    </row>
    <row r="96" spans="1:8" x14ac:dyDescent="0.2">
      <c r="A96">
        <v>2990.502</v>
      </c>
      <c r="B96">
        <v>-6.274</v>
      </c>
      <c r="C96">
        <v>-6.2590000000000003</v>
      </c>
      <c r="D96">
        <v>5.74</v>
      </c>
      <c r="E96">
        <v>109.02200000000001</v>
      </c>
      <c r="F96">
        <v>60</v>
      </c>
      <c r="G96">
        <v>64.477000000000004</v>
      </c>
      <c r="H96">
        <v>2.5608</v>
      </c>
    </row>
    <row r="97" spans="1:8" x14ac:dyDescent="0.2">
      <c r="A97">
        <v>2991.43</v>
      </c>
      <c r="B97">
        <v>-6.3289999999999997</v>
      </c>
      <c r="C97">
        <v>-6.3129999999999997</v>
      </c>
      <c r="D97">
        <v>5.7709999999999999</v>
      </c>
      <c r="E97">
        <v>104.428</v>
      </c>
      <c r="F97">
        <v>60</v>
      </c>
      <c r="G97">
        <v>65.061999999999998</v>
      </c>
      <c r="H97">
        <v>2.4178000000000002</v>
      </c>
    </row>
    <row r="98" spans="1:8" x14ac:dyDescent="0.2">
      <c r="A98">
        <v>2992.3560000000002</v>
      </c>
      <c r="B98">
        <v>-6.3810000000000002</v>
      </c>
      <c r="C98">
        <v>-6.3650000000000002</v>
      </c>
      <c r="D98">
        <v>5.6479999999999997</v>
      </c>
      <c r="E98">
        <v>98.036000000000001</v>
      </c>
      <c r="F98">
        <v>60</v>
      </c>
      <c r="G98">
        <v>65.864000000000004</v>
      </c>
      <c r="H98">
        <v>2.2264000000000004</v>
      </c>
    </row>
    <row r="99" spans="1:8" x14ac:dyDescent="0.2">
      <c r="A99">
        <v>2993.6039999999998</v>
      </c>
      <c r="B99">
        <v>-6.444</v>
      </c>
      <c r="C99">
        <v>-6.4279999999999999</v>
      </c>
      <c r="D99">
        <v>4.984</v>
      </c>
      <c r="E99">
        <v>87.856999999999999</v>
      </c>
      <c r="F99">
        <v>60</v>
      </c>
      <c r="G99">
        <v>66.826999999999998</v>
      </c>
      <c r="H99">
        <v>1.9404000000000001</v>
      </c>
    </row>
    <row r="100" spans="1:8" x14ac:dyDescent="0.2">
      <c r="A100">
        <v>2994.85</v>
      </c>
      <c r="B100">
        <v>-6.5030000000000001</v>
      </c>
      <c r="C100">
        <v>-6.4859999999999998</v>
      </c>
      <c r="D100">
        <v>4.6829999999999998</v>
      </c>
      <c r="E100">
        <v>79.492000000000004</v>
      </c>
      <c r="F100">
        <v>60</v>
      </c>
      <c r="G100">
        <v>67.486999999999995</v>
      </c>
      <c r="H100">
        <v>1.7171000000000001</v>
      </c>
    </row>
    <row r="101" spans="1:8" x14ac:dyDescent="0.2">
      <c r="A101">
        <v>2996.0929999999998</v>
      </c>
      <c r="B101">
        <v>-6.5659999999999998</v>
      </c>
      <c r="C101">
        <v>-6.5469999999999997</v>
      </c>
      <c r="D101">
        <v>4.9489999999999998</v>
      </c>
      <c r="E101">
        <v>75.094999999999999</v>
      </c>
      <c r="F101">
        <v>60</v>
      </c>
      <c r="G101">
        <v>67.656999999999996</v>
      </c>
      <c r="H101">
        <v>1.6038000000000001</v>
      </c>
    </row>
    <row r="102" spans="1:8" x14ac:dyDescent="0.2">
      <c r="A102">
        <v>2997.3330000000001</v>
      </c>
      <c r="B102">
        <v>-6.6280000000000001</v>
      </c>
      <c r="C102">
        <v>-6.609</v>
      </c>
      <c r="D102">
        <v>4.9690000000000003</v>
      </c>
      <c r="E102">
        <v>73.326999999999998</v>
      </c>
      <c r="F102">
        <v>60</v>
      </c>
      <c r="G102">
        <v>67.899000000000001</v>
      </c>
      <c r="H102">
        <v>1.5587000000000002</v>
      </c>
    </row>
    <row r="103" spans="1:8" x14ac:dyDescent="0.2">
      <c r="A103">
        <v>2998.576</v>
      </c>
      <c r="B103">
        <v>-6.69</v>
      </c>
      <c r="C103">
        <v>-6.67</v>
      </c>
      <c r="D103">
        <v>4.9349999999999996</v>
      </c>
      <c r="E103">
        <v>67.915000000000006</v>
      </c>
      <c r="F103">
        <v>60</v>
      </c>
      <c r="G103">
        <v>68.489000000000004</v>
      </c>
      <c r="H103">
        <v>1.4245000000000001</v>
      </c>
    </row>
    <row r="104" spans="1:8" x14ac:dyDescent="0.2">
      <c r="A104">
        <v>2999.8229999999999</v>
      </c>
      <c r="B104">
        <v>-6.7539999999999996</v>
      </c>
      <c r="C104">
        <v>-6.734</v>
      </c>
      <c r="D104">
        <v>5.0709999999999997</v>
      </c>
      <c r="E104">
        <v>62.85</v>
      </c>
      <c r="F104">
        <v>60</v>
      </c>
      <c r="G104">
        <v>68.796000000000006</v>
      </c>
      <c r="H104">
        <v>1.3035000000000001</v>
      </c>
    </row>
    <row r="105" spans="1:8" x14ac:dyDescent="0.2">
      <c r="A105">
        <v>3001.0610000000001</v>
      </c>
      <c r="B105">
        <v>-6.819</v>
      </c>
      <c r="C105">
        <v>-6.798</v>
      </c>
      <c r="D105">
        <v>5.2</v>
      </c>
      <c r="E105">
        <v>60.518000000000001</v>
      </c>
      <c r="F105">
        <v>60</v>
      </c>
      <c r="G105">
        <v>68.81</v>
      </c>
      <c r="H105">
        <v>1.2474000000000001</v>
      </c>
    </row>
    <row r="106" spans="1:8" x14ac:dyDescent="0.2">
      <c r="A106">
        <v>3002.3119999999999</v>
      </c>
      <c r="B106">
        <v>-6.883</v>
      </c>
      <c r="C106">
        <v>-6.8609999999999998</v>
      </c>
      <c r="D106">
        <v>5.0609999999999999</v>
      </c>
      <c r="E106">
        <v>67.692999999999998</v>
      </c>
      <c r="F106">
        <v>60</v>
      </c>
      <c r="G106">
        <v>68.069999999999993</v>
      </c>
      <c r="H106">
        <v>1.4168000000000001</v>
      </c>
    </row>
    <row r="107" spans="1:8" x14ac:dyDescent="0.2">
      <c r="A107">
        <v>3003.5549999999998</v>
      </c>
      <c r="B107">
        <v>-6.9470000000000001</v>
      </c>
      <c r="C107">
        <v>-6.9249999999999998</v>
      </c>
      <c r="D107">
        <v>5.1120000000000001</v>
      </c>
      <c r="E107">
        <v>81.072000000000003</v>
      </c>
      <c r="F107">
        <v>60</v>
      </c>
      <c r="G107">
        <v>67.131</v>
      </c>
      <c r="H107">
        <v>1.7512000000000003</v>
      </c>
    </row>
    <row r="108" spans="1:8" x14ac:dyDescent="0.2">
      <c r="A108">
        <v>3004.8020000000001</v>
      </c>
      <c r="B108">
        <v>-7.0129999999999999</v>
      </c>
      <c r="C108">
        <v>-6.99</v>
      </c>
      <c r="D108">
        <v>5.2329999999999997</v>
      </c>
      <c r="E108">
        <v>90.100999999999999</v>
      </c>
      <c r="F108">
        <v>60</v>
      </c>
      <c r="G108">
        <v>66.480999999999995</v>
      </c>
      <c r="H108">
        <v>1.9899</v>
      </c>
    </row>
    <row r="109" spans="1:8" x14ac:dyDescent="0.2">
      <c r="A109">
        <v>3005.7359999999999</v>
      </c>
      <c r="B109">
        <v>-7.0670000000000002</v>
      </c>
      <c r="C109">
        <v>-7.0430000000000001</v>
      </c>
      <c r="D109">
        <v>5.694</v>
      </c>
      <c r="E109">
        <v>94.9</v>
      </c>
      <c r="F109">
        <v>60</v>
      </c>
      <c r="G109">
        <v>66.040999999999997</v>
      </c>
      <c r="H109">
        <v>2.1219000000000001</v>
      </c>
    </row>
    <row r="110" spans="1:8" x14ac:dyDescent="0.2">
      <c r="A110">
        <v>3006.6590000000001</v>
      </c>
      <c r="B110">
        <v>-7.1210000000000004</v>
      </c>
      <c r="C110">
        <v>-7.0970000000000004</v>
      </c>
      <c r="D110">
        <v>5.8449999999999998</v>
      </c>
      <c r="E110">
        <v>99.647000000000006</v>
      </c>
      <c r="F110">
        <v>60</v>
      </c>
      <c r="G110">
        <v>65.695999999999998</v>
      </c>
      <c r="H110">
        <v>2.2572000000000001</v>
      </c>
    </row>
    <row r="111" spans="1:8" x14ac:dyDescent="0.2">
      <c r="A111">
        <v>3007.5920000000001</v>
      </c>
      <c r="B111">
        <v>-7.1760000000000002</v>
      </c>
      <c r="C111">
        <v>-7.1509999999999998</v>
      </c>
      <c r="D111">
        <v>5.742</v>
      </c>
      <c r="E111">
        <v>103.849</v>
      </c>
      <c r="F111">
        <v>60</v>
      </c>
      <c r="G111">
        <v>65.203000000000003</v>
      </c>
      <c r="H111">
        <v>2.3793000000000002</v>
      </c>
    </row>
    <row r="112" spans="1:8" x14ac:dyDescent="0.2">
      <c r="A112">
        <v>3008.5279999999998</v>
      </c>
      <c r="B112">
        <v>-7.23</v>
      </c>
      <c r="C112">
        <v>-7.2039999999999997</v>
      </c>
      <c r="D112">
        <v>5.7130000000000001</v>
      </c>
      <c r="E112">
        <v>106.354</v>
      </c>
      <c r="F112">
        <v>60</v>
      </c>
      <c r="G112">
        <v>64.751000000000005</v>
      </c>
      <c r="H112">
        <v>2.4530000000000003</v>
      </c>
    </row>
    <row r="113" spans="1:8" x14ac:dyDescent="0.2">
      <c r="A113">
        <v>3009.46</v>
      </c>
      <c r="B113">
        <v>-7.2850000000000001</v>
      </c>
      <c r="C113">
        <v>-7.2590000000000003</v>
      </c>
      <c r="D113">
        <v>5.8819999999999997</v>
      </c>
      <c r="E113">
        <v>110.938</v>
      </c>
      <c r="F113">
        <v>60</v>
      </c>
      <c r="G113">
        <v>64.418000000000006</v>
      </c>
      <c r="H113">
        <v>2.5938000000000003</v>
      </c>
    </row>
    <row r="114" spans="1:8" x14ac:dyDescent="0.2">
      <c r="A114">
        <v>3010.393</v>
      </c>
      <c r="B114">
        <v>-7.3419999999999996</v>
      </c>
      <c r="C114">
        <v>-7.3150000000000004</v>
      </c>
      <c r="D114">
        <v>6.0179999999999998</v>
      </c>
      <c r="E114">
        <v>115.021</v>
      </c>
      <c r="F114">
        <v>60</v>
      </c>
      <c r="G114">
        <v>64.158000000000001</v>
      </c>
      <c r="H114">
        <v>2.7214000000000005</v>
      </c>
    </row>
    <row r="115" spans="1:8" x14ac:dyDescent="0.2">
      <c r="A115">
        <v>3011.3240000000001</v>
      </c>
      <c r="B115">
        <v>-7.4020000000000001</v>
      </c>
      <c r="C115">
        <v>-7.3739999999999997</v>
      </c>
      <c r="D115">
        <v>6.3440000000000003</v>
      </c>
      <c r="E115">
        <v>118.678</v>
      </c>
      <c r="F115">
        <v>60</v>
      </c>
      <c r="G115">
        <v>63.923000000000002</v>
      </c>
      <c r="H115">
        <v>2.8391000000000002</v>
      </c>
    </row>
    <row r="116" spans="1:8" x14ac:dyDescent="0.2">
      <c r="A116">
        <v>3012.2539999999999</v>
      </c>
      <c r="B116">
        <v>-7.4630000000000001</v>
      </c>
      <c r="C116">
        <v>-7.4349999999999996</v>
      </c>
      <c r="D116">
        <v>6.49</v>
      </c>
      <c r="E116">
        <v>119.625</v>
      </c>
      <c r="F116">
        <v>60</v>
      </c>
      <c r="G116">
        <v>63.484999999999999</v>
      </c>
      <c r="H116">
        <v>2.8688000000000002</v>
      </c>
    </row>
    <row r="117" spans="1:8" x14ac:dyDescent="0.2">
      <c r="A117">
        <v>3013.1869999999999</v>
      </c>
      <c r="B117">
        <v>-7.5250000000000004</v>
      </c>
      <c r="C117">
        <v>-7.4960000000000004</v>
      </c>
      <c r="D117">
        <v>6.6289999999999996</v>
      </c>
      <c r="E117">
        <v>122.664</v>
      </c>
      <c r="F117">
        <v>60</v>
      </c>
      <c r="G117">
        <v>63.036999999999999</v>
      </c>
      <c r="H117">
        <v>2.9689000000000001</v>
      </c>
    </row>
    <row r="118" spans="1:8" x14ac:dyDescent="0.2">
      <c r="A118">
        <v>3014.1219999999998</v>
      </c>
      <c r="B118">
        <v>-7.5869999999999997</v>
      </c>
      <c r="C118">
        <v>-7.5579999999999998</v>
      </c>
      <c r="D118">
        <v>6.5830000000000002</v>
      </c>
      <c r="E118">
        <v>125.621</v>
      </c>
      <c r="F118">
        <v>60</v>
      </c>
      <c r="G118">
        <v>62.838999999999999</v>
      </c>
      <c r="H118">
        <v>3.0690000000000004</v>
      </c>
    </row>
    <row r="119" spans="1:8" x14ac:dyDescent="0.2">
      <c r="A119">
        <v>3015.0529999999999</v>
      </c>
      <c r="B119">
        <v>-7.6479999999999997</v>
      </c>
      <c r="C119">
        <v>-7.6180000000000003</v>
      </c>
      <c r="D119">
        <v>6.43</v>
      </c>
      <c r="E119">
        <v>122.48699999999999</v>
      </c>
      <c r="F119">
        <v>60</v>
      </c>
      <c r="G119">
        <v>63.302</v>
      </c>
      <c r="H119">
        <v>2.9590000000000001</v>
      </c>
    </row>
    <row r="120" spans="1:8" x14ac:dyDescent="0.2">
      <c r="A120">
        <v>3015.989</v>
      </c>
      <c r="B120">
        <v>-7.71</v>
      </c>
      <c r="C120">
        <v>-7.6790000000000003</v>
      </c>
      <c r="D120">
        <v>6.548</v>
      </c>
      <c r="E120">
        <v>117.98</v>
      </c>
      <c r="F120">
        <v>60</v>
      </c>
      <c r="G120">
        <v>63.771000000000001</v>
      </c>
      <c r="H120">
        <v>2.8072000000000004</v>
      </c>
    </row>
    <row r="121" spans="1:8" x14ac:dyDescent="0.2">
      <c r="A121">
        <v>3016.9229999999998</v>
      </c>
      <c r="B121">
        <v>-7.7709999999999999</v>
      </c>
      <c r="C121">
        <v>-7.74</v>
      </c>
      <c r="D121">
        <v>6.476</v>
      </c>
      <c r="E121">
        <v>115.078</v>
      </c>
      <c r="F121">
        <v>60</v>
      </c>
      <c r="G121">
        <v>64.103999999999999</v>
      </c>
      <c r="H121">
        <v>2.7115</v>
      </c>
    </row>
    <row r="122" spans="1:8" x14ac:dyDescent="0.2">
      <c r="A122">
        <v>3017.8530000000001</v>
      </c>
      <c r="B122">
        <v>-7.8289999999999997</v>
      </c>
      <c r="C122">
        <v>-7.7969999999999997</v>
      </c>
      <c r="D122">
        <v>6.1459999999999999</v>
      </c>
      <c r="E122">
        <v>114.462</v>
      </c>
      <c r="F122">
        <v>60</v>
      </c>
      <c r="G122">
        <v>64.197999999999993</v>
      </c>
      <c r="H122">
        <v>2.6895000000000002</v>
      </c>
    </row>
    <row r="123" spans="1:8" x14ac:dyDescent="0.2">
      <c r="A123">
        <v>3018.788</v>
      </c>
      <c r="B123">
        <v>-7.8849999999999998</v>
      </c>
      <c r="C123">
        <v>-7.8520000000000003</v>
      </c>
      <c r="D123">
        <v>5.9359999999999999</v>
      </c>
      <c r="E123">
        <v>112.628</v>
      </c>
      <c r="F123">
        <v>60</v>
      </c>
      <c r="G123">
        <v>64.435000000000002</v>
      </c>
      <c r="H123">
        <v>2.6301000000000001</v>
      </c>
    </row>
    <row r="124" spans="1:8" x14ac:dyDescent="0.2">
      <c r="A124">
        <v>3019.7179999999998</v>
      </c>
      <c r="B124">
        <v>-7.94</v>
      </c>
      <c r="C124">
        <v>-7.907</v>
      </c>
      <c r="D124">
        <v>5.8940000000000001</v>
      </c>
      <c r="E124">
        <v>108.99</v>
      </c>
      <c r="F124">
        <v>60</v>
      </c>
      <c r="G124">
        <v>65.046999999999997</v>
      </c>
      <c r="H124">
        <v>2.5157000000000003</v>
      </c>
    </row>
    <row r="125" spans="1:8" x14ac:dyDescent="0.2">
      <c r="A125">
        <v>3020.65</v>
      </c>
      <c r="B125">
        <v>-7.9989999999999997</v>
      </c>
      <c r="C125">
        <v>-7.9649999999999999</v>
      </c>
      <c r="D125">
        <v>6.2080000000000002</v>
      </c>
      <c r="E125">
        <v>104.113</v>
      </c>
      <c r="F125">
        <v>60</v>
      </c>
      <c r="G125">
        <v>65.528999999999996</v>
      </c>
      <c r="H125">
        <v>2.3672000000000004</v>
      </c>
    </row>
    <row r="126" spans="1:8" x14ac:dyDescent="0.2">
      <c r="A126">
        <v>3021.5830000000001</v>
      </c>
      <c r="B126">
        <v>-8.0640000000000001</v>
      </c>
      <c r="C126">
        <v>-8.0299999999999994</v>
      </c>
      <c r="D126">
        <v>6.9379999999999997</v>
      </c>
      <c r="E126">
        <v>101.447</v>
      </c>
      <c r="F126">
        <v>60</v>
      </c>
      <c r="G126">
        <v>65.512</v>
      </c>
      <c r="H126">
        <v>2.2869000000000006</v>
      </c>
    </row>
    <row r="127" spans="1:8" x14ac:dyDescent="0.2">
      <c r="A127">
        <v>3022.5189999999998</v>
      </c>
      <c r="B127">
        <v>-8.1379999999999999</v>
      </c>
      <c r="C127">
        <v>-8.1020000000000003</v>
      </c>
      <c r="D127">
        <v>7.758</v>
      </c>
      <c r="E127">
        <v>103.943</v>
      </c>
      <c r="F127">
        <v>60</v>
      </c>
      <c r="G127">
        <v>64.754999999999995</v>
      </c>
      <c r="H127">
        <v>2.3584000000000005</v>
      </c>
    </row>
    <row r="128" spans="1:8" x14ac:dyDescent="0.2">
      <c r="A128">
        <v>3023.14</v>
      </c>
      <c r="B128">
        <v>-8.19</v>
      </c>
      <c r="C128">
        <v>-8.1539999999999999</v>
      </c>
      <c r="D128">
        <v>8.3019999999999996</v>
      </c>
      <c r="E128">
        <v>109.03</v>
      </c>
      <c r="F128">
        <v>60</v>
      </c>
      <c r="G128">
        <v>64.271000000000001</v>
      </c>
      <c r="H128">
        <v>2.5102000000000002</v>
      </c>
    </row>
    <row r="129" spans="1:8" x14ac:dyDescent="0.2">
      <c r="A129">
        <v>3023.7620000000002</v>
      </c>
      <c r="B129">
        <v>-8.2439999999999998</v>
      </c>
      <c r="C129">
        <v>-8.2080000000000002</v>
      </c>
      <c r="D129">
        <v>8.6509999999999998</v>
      </c>
      <c r="E129">
        <v>111.178</v>
      </c>
      <c r="F129">
        <v>60</v>
      </c>
      <c r="G129">
        <v>64.106999999999999</v>
      </c>
      <c r="H129">
        <v>2.5751000000000004</v>
      </c>
    </row>
    <row r="130" spans="1:8" x14ac:dyDescent="0.2">
      <c r="A130">
        <v>3024.3820000000001</v>
      </c>
      <c r="B130">
        <v>-8.3010000000000002</v>
      </c>
      <c r="C130">
        <v>-8.2639999999999993</v>
      </c>
      <c r="D130">
        <v>9.0079999999999991</v>
      </c>
      <c r="E130">
        <v>109.879</v>
      </c>
      <c r="F130">
        <v>60</v>
      </c>
      <c r="G130">
        <v>64.144999999999996</v>
      </c>
      <c r="H130">
        <v>2.5333000000000001</v>
      </c>
    </row>
    <row r="131" spans="1:8" x14ac:dyDescent="0.2">
      <c r="A131">
        <v>3025.0070000000001</v>
      </c>
      <c r="B131">
        <v>-8.36</v>
      </c>
      <c r="C131">
        <v>-8.3230000000000004</v>
      </c>
      <c r="D131">
        <v>9.4710000000000001</v>
      </c>
      <c r="E131">
        <v>112.029</v>
      </c>
      <c r="F131">
        <v>60</v>
      </c>
      <c r="G131">
        <v>64.19</v>
      </c>
      <c r="H131">
        <v>2.5982000000000003</v>
      </c>
    </row>
    <row r="132" spans="1:8" x14ac:dyDescent="0.2">
      <c r="A132">
        <v>3025.6280000000002</v>
      </c>
      <c r="B132">
        <v>-8.423</v>
      </c>
      <c r="C132">
        <v>-8.3849999999999998</v>
      </c>
      <c r="D132">
        <v>9.9450000000000003</v>
      </c>
      <c r="E132">
        <v>109.98</v>
      </c>
      <c r="F132">
        <v>60</v>
      </c>
      <c r="G132">
        <v>64.748999999999995</v>
      </c>
      <c r="H132">
        <v>2.5333000000000001</v>
      </c>
    </row>
    <row r="133" spans="1:8" x14ac:dyDescent="0.2">
      <c r="A133">
        <v>3026.2510000000002</v>
      </c>
      <c r="B133">
        <v>-8.4890000000000008</v>
      </c>
      <c r="C133">
        <v>-8.4499999999999993</v>
      </c>
      <c r="D133">
        <v>10.536</v>
      </c>
      <c r="E133">
        <v>105.76900000000001</v>
      </c>
      <c r="F133">
        <v>60</v>
      </c>
      <c r="G133">
        <v>65.510000000000005</v>
      </c>
      <c r="H133">
        <v>2.4046000000000003</v>
      </c>
    </row>
    <row r="134" spans="1:8" x14ac:dyDescent="0.2">
      <c r="A134">
        <v>3026.8710000000001</v>
      </c>
      <c r="B134">
        <v>-8.5549999999999997</v>
      </c>
      <c r="C134">
        <v>-8.516</v>
      </c>
      <c r="D134">
        <v>10.542</v>
      </c>
      <c r="E134">
        <v>97.63</v>
      </c>
      <c r="F134">
        <v>60</v>
      </c>
      <c r="G134">
        <v>66.775000000000006</v>
      </c>
      <c r="H134">
        <v>2.1670000000000003</v>
      </c>
    </row>
    <row r="135" spans="1:8" x14ac:dyDescent="0.2">
      <c r="A135">
        <v>3027.4940000000001</v>
      </c>
      <c r="B135">
        <v>-8.6189999999999998</v>
      </c>
      <c r="C135">
        <v>-8.5779999999999994</v>
      </c>
      <c r="D135">
        <v>10.108000000000001</v>
      </c>
      <c r="E135">
        <v>84.728999999999999</v>
      </c>
      <c r="F135">
        <v>60</v>
      </c>
      <c r="G135">
        <v>68.537999999999997</v>
      </c>
      <c r="H135">
        <v>1.8172000000000001</v>
      </c>
    </row>
    <row r="136" spans="1:8" x14ac:dyDescent="0.2">
      <c r="A136">
        <v>3028.1109999999999</v>
      </c>
      <c r="B136">
        <v>-8.68</v>
      </c>
      <c r="C136">
        <v>-8.6389999999999993</v>
      </c>
      <c r="D136">
        <v>9.8640000000000008</v>
      </c>
      <c r="E136">
        <v>59.813000000000002</v>
      </c>
      <c r="F136">
        <v>60</v>
      </c>
      <c r="G136">
        <v>70.590999999999994</v>
      </c>
      <c r="H136">
        <v>1.2100000000000002</v>
      </c>
    </row>
    <row r="137" spans="1:8" x14ac:dyDescent="0.2">
      <c r="A137">
        <v>3028.7339999999999</v>
      </c>
      <c r="B137">
        <v>-8.74</v>
      </c>
      <c r="C137">
        <v>-8.6980000000000004</v>
      </c>
      <c r="D137">
        <v>9.4139999999999997</v>
      </c>
      <c r="E137">
        <v>32.497999999999998</v>
      </c>
      <c r="F137">
        <v>60</v>
      </c>
      <c r="G137">
        <v>72.293000000000006</v>
      </c>
      <c r="H137">
        <v>0.62370000000000003</v>
      </c>
    </row>
    <row r="138" spans="1:8" x14ac:dyDescent="0.2">
      <c r="A138">
        <v>3029.3530000000001</v>
      </c>
      <c r="B138">
        <v>-8.7959999999999994</v>
      </c>
      <c r="C138">
        <v>-8.7530000000000001</v>
      </c>
      <c r="D138">
        <v>8.9529999999999994</v>
      </c>
      <c r="E138">
        <v>13.484999999999999</v>
      </c>
      <c r="F138">
        <v>60</v>
      </c>
      <c r="G138">
        <v>73.236000000000004</v>
      </c>
      <c r="H138">
        <v>0.25080000000000002</v>
      </c>
    </row>
    <row r="139" spans="1:8" x14ac:dyDescent="0.2">
      <c r="A139">
        <v>3029.973</v>
      </c>
      <c r="B139">
        <v>-8.8490000000000002</v>
      </c>
      <c r="C139">
        <v>-8.8059999999999992</v>
      </c>
      <c r="D139">
        <v>8.4990000000000006</v>
      </c>
      <c r="E139">
        <v>5.2629999999999999</v>
      </c>
      <c r="F139">
        <v>60</v>
      </c>
      <c r="G139">
        <v>73.465000000000003</v>
      </c>
      <c r="H139">
        <v>9.6799999999999997E-2</v>
      </c>
    </row>
    <row r="140" spans="1:8" x14ac:dyDescent="0.2">
      <c r="A140">
        <v>3030.904</v>
      </c>
      <c r="B140">
        <v>-8.923</v>
      </c>
      <c r="C140">
        <v>-8.8789999999999996</v>
      </c>
      <c r="D140">
        <v>7.8259999999999996</v>
      </c>
      <c r="E140">
        <v>1.96</v>
      </c>
      <c r="F140">
        <v>60</v>
      </c>
      <c r="G140">
        <v>73.528999999999996</v>
      </c>
      <c r="H140">
        <v>3.6300000000000006E-2</v>
      </c>
    </row>
    <row r="141" spans="1:8" x14ac:dyDescent="0.2">
      <c r="A141">
        <v>3031.835</v>
      </c>
      <c r="B141">
        <v>-8.9920000000000009</v>
      </c>
      <c r="C141">
        <v>-8.9480000000000004</v>
      </c>
      <c r="D141">
        <v>7.39</v>
      </c>
      <c r="E141">
        <v>0.95799999999999996</v>
      </c>
      <c r="F141">
        <v>60</v>
      </c>
      <c r="G141">
        <v>72.771000000000001</v>
      </c>
      <c r="H141">
        <v>1.7600000000000001E-2</v>
      </c>
    </row>
    <row r="142" spans="1:8" x14ac:dyDescent="0.2">
      <c r="A142">
        <v>3032.7689999999998</v>
      </c>
      <c r="B142">
        <v>-9.0609999999999999</v>
      </c>
      <c r="C142">
        <v>-9.016</v>
      </c>
      <c r="D142">
        <v>7.28</v>
      </c>
      <c r="E142">
        <v>0.92200000000000004</v>
      </c>
      <c r="F142">
        <v>60</v>
      </c>
      <c r="G142">
        <v>72.373999999999995</v>
      </c>
      <c r="H142">
        <v>1.6500000000000001E-2</v>
      </c>
    </row>
    <row r="143" spans="1:8" x14ac:dyDescent="0.2">
      <c r="A143">
        <v>3033.703</v>
      </c>
      <c r="B143">
        <v>-9.1300000000000008</v>
      </c>
      <c r="C143">
        <v>-9.0839999999999996</v>
      </c>
      <c r="D143">
        <v>7.2889999999999997</v>
      </c>
      <c r="E143">
        <v>0.89400000000000002</v>
      </c>
      <c r="F143">
        <v>60</v>
      </c>
      <c r="G143">
        <v>72.866</v>
      </c>
      <c r="H143">
        <v>1.6500000000000001E-2</v>
      </c>
    </row>
    <row r="144" spans="1:8" x14ac:dyDescent="0.2">
      <c r="A144">
        <v>3034.6460000000002</v>
      </c>
      <c r="B144">
        <v>-9.1999999999999993</v>
      </c>
      <c r="C144">
        <v>-9.1539999999999999</v>
      </c>
      <c r="D144">
        <v>7.4080000000000004</v>
      </c>
      <c r="E144">
        <v>0.87</v>
      </c>
      <c r="F144">
        <v>60</v>
      </c>
      <c r="G144">
        <v>72.843999999999994</v>
      </c>
      <c r="H144">
        <v>1.5400000000000002E-2</v>
      </c>
    </row>
    <row r="145" spans="1:8" x14ac:dyDescent="0.2">
      <c r="A145">
        <v>3035.5819999999999</v>
      </c>
      <c r="B145">
        <v>-9.2720000000000002</v>
      </c>
      <c r="C145">
        <v>-9.2249999999999996</v>
      </c>
      <c r="D145">
        <v>7.5780000000000003</v>
      </c>
      <c r="E145">
        <v>0.85099999999999998</v>
      </c>
      <c r="F145">
        <v>60</v>
      </c>
      <c r="G145">
        <v>73.364999999999995</v>
      </c>
      <c r="H145">
        <v>1.5400000000000002E-2</v>
      </c>
    </row>
    <row r="146" spans="1:8" x14ac:dyDescent="0.2">
      <c r="A146">
        <v>3036.5129999999999</v>
      </c>
      <c r="B146">
        <v>-9.343</v>
      </c>
      <c r="C146">
        <v>-9.2940000000000005</v>
      </c>
      <c r="D146">
        <v>7.4729999999999999</v>
      </c>
      <c r="E146">
        <v>0.83399999999999996</v>
      </c>
      <c r="F146">
        <v>60</v>
      </c>
      <c r="G146">
        <v>73.245000000000005</v>
      </c>
      <c r="H146">
        <v>1.5400000000000002E-2</v>
      </c>
    </row>
    <row r="147" spans="1:8" x14ac:dyDescent="0.2">
      <c r="A147">
        <v>3037.4450000000002</v>
      </c>
      <c r="B147">
        <v>-9.4149999999999991</v>
      </c>
      <c r="C147">
        <v>-9.3659999999999997</v>
      </c>
      <c r="D147">
        <v>7.7279999999999998</v>
      </c>
      <c r="E147">
        <v>0.82099999999999995</v>
      </c>
      <c r="F147">
        <v>60</v>
      </c>
      <c r="G147">
        <v>73.128</v>
      </c>
      <c r="H147">
        <v>1.5400000000000002E-2</v>
      </c>
    </row>
    <row r="148" spans="1:8" x14ac:dyDescent="0.2">
      <c r="A148">
        <v>3038.3719999999998</v>
      </c>
      <c r="B148">
        <v>-9.4849999999999994</v>
      </c>
      <c r="C148">
        <v>-9.4359999999999999</v>
      </c>
      <c r="D148">
        <v>7.4749999999999996</v>
      </c>
      <c r="E148">
        <v>1.1910000000000001</v>
      </c>
      <c r="F148">
        <v>60</v>
      </c>
      <c r="G148">
        <v>72.590999999999994</v>
      </c>
      <c r="H148">
        <v>2.2000000000000002E-2</v>
      </c>
    </row>
    <row r="149" spans="1:8" x14ac:dyDescent="0.2">
      <c r="A149">
        <v>3039.3020000000001</v>
      </c>
      <c r="B149">
        <v>-9.5559999999999992</v>
      </c>
      <c r="C149">
        <v>-9.5050000000000008</v>
      </c>
      <c r="D149">
        <v>7.46</v>
      </c>
      <c r="E149">
        <v>10.273</v>
      </c>
      <c r="F149">
        <v>60</v>
      </c>
      <c r="G149">
        <v>72.38</v>
      </c>
      <c r="H149">
        <v>0.18920000000000001</v>
      </c>
    </row>
    <row r="150" spans="1:8" x14ac:dyDescent="0.2">
      <c r="A150">
        <v>3040.2379999999998</v>
      </c>
      <c r="B150">
        <v>-9.6270000000000007</v>
      </c>
      <c r="C150">
        <v>-9.5760000000000005</v>
      </c>
      <c r="D150">
        <v>7.5650000000000004</v>
      </c>
      <c r="E150">
        <v>26.248999999999999</v>
      </c>
      <c r="F150">
        <v>60</v>
      </c>
      <c r="G150">
        <v>71.483000000000004</v>
      </c>
      <c r="H150">
        <v>0.49500000000000005</v>
      </c>
    </row>
    <row r="151" spans="1:8" x14ac:dyDescent="0.2">
      <c r="A151">
        <v>3041.1770000000001</v>
      </c>
      <c r="B151">
        <v>-9.6969999999999992</v>
      </c>
      <c r="C151">
        <v>-9.6449999999999996</v>
      </c>
      <c r="D151">
        <v>7.383</v>
      </c>
      <c r="E151">
        <v>37.094000000000001</v>
      </c>
      <c r="F151">
        <v>60</v>
      </c>
      <c r="G151">
        <v>71.106999999999999</v>
      </c>
      <c r="H151">
        <v>0.71170000000000011</v>
      </c>
    </row>
    <row r="152" spans="1:8" x14ac:dyDescent="0.2">
      <c r="A152">
        <v>3042.11</v>
      </c>
      <c r="B152">
        <v>-9.7639999999999993</v>
      </c>
      <c r="C152">
        <v>-9.7110000000000003</v>
      </c>
      <c r="D152">
        <v>7.032</v>
      </c>
      <c r="E152">
        <v>42.991</v>
      </c>
      <c r="F152">
        <v>60</v>
      </c>
      <c r="G152">
        <v>71.253</v>
      </c>
      <c r="H152">
        <v>0.8338000000000001</v>
      </c>
    </row>
    <row r="153" spans="1:8" x14ac:dyDescent="0.2">
      <c r="A153">
        <v>3043.0419999999999</v>
      </c>
      <c r="B153">
        <v>-9.8260000000000005</v>
      </c>
      <c r="C153">
        <v>-9.7720000000000002</v>
      </c>
      <c r="D153">
        <v>6.6070000000000002</v>
      </c>
      <c r="E153">
        <v>37.923000000000002</v>
      </c>
      <c r="F153">
        <v>60</v>
      </c>
      <c r="G153">
        <v>71.561999999999998</v>
      </c>
      <c r="H153">
        <v>0.72820000000000007</v>
      </c>
    </row>
    <row r="154" spans="1:8" x14ac:dyDescent="0.2">
      <c r="A154">
        <v>3043.9720000000002</v>
      </c>
      <c r="B154">
        <v>-9.8819999999999997</v>
      </c>
      <c r="C154">
        <v>-9.8279999999999994</v>
      </c>
      <c r="D154">
        <v>6.024</v>
      </c>
      <c r="E154">
        <v>28.166</v>
      </c>
      <c r="F154">
        <v>60</v>
      </c>
      <c r="G154">
        <v>72.087999999999994</v>
      </c>
      <c r="H154">
        <v>0.53239999999999998</v>
      </c>
    </row>
    <row r="155" spans="1:8" x14ac:dyDescent="0.2">
      <c r="A155">
        <v>3044.902</v>
      </c>
      <c r="B155">
        <v>-9.9359999999999999</v>
      </c>
      <c r="C155">
        <v>-9.8819999999999997</v>
      </c>
      <c r="D155">
        <v>5.7380000000000004</v>
      </c>
      <c r="E155">
        <v>34.853000000000002</v>
      </c>
      <c r="F155">
        <v>60</v>
      </c>
      <c r="G155">
        <v>70.375</v>
      </c>
      <c r="H155">
        <v>0.66549999999999998</v>
      </c>
    </row>
    <row r="156" spans="1:8" x14ac:dyDescent="0.2">
      <c r="A156">
        <v>3045.8339999999998</v>
      </c>
      <c r="B156">
        <v>-9.9879999999999995</v>
      </c>
      <c r="C156">
        <v>-9.9329999999999998</v>
      </c>
      <c r="D156">
        <v>5.484</v>
      </c>
      <c r="E156">
        <v>56.453000000000003</v>
      </c>
      <c r="F156">
        <v>60</v>
      </c>
      <c r="G156">
        <v>69.756</v>
      </c>
      <c r="H156">
        <v>1.1209</v>
      </c>
    </row>
    <row r="157" spans="1:8" x14ac:dyDescent="0.2">
      <c r="A157">
        <v>3047.0770000000002</v>
      </c>
      <c r="B157">
        <v>-10.047000000000001</v>
      </c>
      <c r="C157">
        <v>-9.9909999999999997</v>
      </c>
      <c r="D157">
        <v>4.71</v>
      </c>
      <c r="E157">
        <v>55.52</v>
      </c>
      <c r="F157">
        <v>60</v>
      </c>
      <c r="G157">
        <v>70.593999999999994</v>
      </c>
      <c r="H157">
        <v>1.1000000000000001</v>
      </c>
    </row>
    <row r="158" spans="1:8" x14ac:dyDescent="0.2">
      <c r="A158">
        <v>3048.3220000000001</v>
      </c>
      <c r="B158">
        <v>-10.102</v>
      </c>
      <c r="C158">
        <v>-10.045</v>
      </c>
      <c r="D158">
        <v>4.3129999999999997</v>
      </c>
      <c r="E158">
        <v>48.570999999999998</v>
      </c>
      <c r="F158">
        <v>60</v>
      </c>
      <c r="G158">
        <v>70.78</v>
      </c>
      <c r="H158">
        <v>0.94930000000000003</v>
      </c>
    </row>
    <row r="159" spans="1:8" x14ac:dyDescent="0.2">
      <c r="A159">
        <v>3049.88</v>
      </c>
      <c r="B159">
        <v>-10.157</v>
      </c>
      <c r="C159">
        <v>-10.1</v>
      </c>
      <c r="D159">
        <v>3.532</v>
      </c>
      <c r="E159">
        <v>42.695999999999998</v>
      </c>
      <c r="F159">
        <v>60</v>
      </c>
      <c r="G159">
        <v>71.988</v>
      </c>
      <c r="H159">
        <v>0.82500000000000007</v>
      </c>
    </row>
    <row r="160" spans="1:8" x14ac:dyDescent="0.2">
      <c r="A160">
        <v>3113.433</v>
      </c>
      <c r="B160">
        <v>-10.151999999999999</v>
      </c>
      <c r="C160">
        <v>-10.151</v>
      </c>
      <c r="D160">
        <v>0</v>
      </c>
      <c r="E160">
        <v>61.929000000000002</v>
      </c>
      <c r="F160">
        <v>60</v>
      </c>
      <c r="G160">
        <v>68.451999999999998</v>
      </c>
      <c r="H160">
        <v>1.2429999999999999</v>
      </c>
    </row>
    <row r="161" spans="1:8" x14ac:dyDescent="0.2">
      <c r="A161">
        <v>3114.364</v>
      </c>
      <c r="B161">
        <v>-10.202999999999999</v>
      </c>
      <c r="C161">
        <v>-10.202</v>
      </c>
      <c r="D161">
        <v>5.4</v>
      </c>
      <c r="E161">
        <v>80.433000000000007</v>
      </c>
      <c r="F161">
        <v>60</v>
      </c>
      <c r="G161">
        <v>68.167000000000002</v>
      </c>
      <c r="H161">
        <v>1.6830000000000003</v>
      </c>
    </row>
    <row r="162" spans="1:8" x14ac:dyDescent="0.2">
      <c r="A162">
        <v>3115.605</v>
      </c>
      <c r="B162">
        <v>-10.263999999999999</v>
      </c>
      <c r="C162">
        <v>-10.262</v>
      </c>
      <c r="D162">
        <v>4.8330000000000002</v>
      </c>
      <c r="E162">
        <v>86.233000000000004</v>
      </c>
      <c r="F162">
        <v>60</v>
      </c>
      <c r="G162">
        <v>68.233000000000004</v>
      </c>
      <c r="H162">
        <v>1.8304</v>
      </c>
    </row>
    <row r="163" spans="1:8" x14ac:dyDescent="0.2">
      <c r="A163">
        <v>3116.837</v>
      </c>
      <c r="B163">
        <v>-10.317</v>
      </c>
      <c r="C163">
        <v>-10.314</v>
      </c>
      <c r="D163">
        <v>4.2539999999999996</v>
      </c>
      <c r="E163">
        <v>88.582999999999998</v>
      </c>
      <c r="F163">
        <v>60</v>
      </c>
      <c r="G163">
        <v>68.010000000000005</v>
      </c>
      <c r="H163">
        <v>1.8920000000000001</v>
      </c>
    </row>
    <row r="164" spans="1:8" x14ac:dyDescent="0.2">
      <c r="A164">
        <v>3118.0830000000001</v>
      </c>
      <c r="B164">
        <v>-10.371</v>
      </c>
      <c r="C164">
        <v>-10.368</v>
      </c>
      <c r="D164">
        <v>4.3150000000000004</v>
      </c>
      <c r="E164">
        <v>88.817999999999998</v>
      </c>
      <c r="F164">
        <v>60</v>
      </c>
      <c r="G164">
        <v>67.846999999999994</v>
      </c>
      <c r="H164">
        <v>1.8975000000000002</v>
      </c>
    </row>
    <row r="165" spans="1:8" x14ac:dyDescent="0.2">
      <c r="A165">
        <v>3119.3290000000002</v>
      </c>
      <c r="B165">
        <v>-10.429</v>
      </c>
      <c r="C165">
        <v>-10.423999999999999</v>
      </c>
      <c r="D165">
        <v>4.5270000000000001</v>
      </c>
      <c r="E165">
        <v>90.986999999999995</v>
      </c>
      <c r="F165">
        <v>60</v>
      </c>
      <c r="G165">
        <v>67.53</v>
      </c>
      <c r="H165">
        <v>1.9547000000000001</v>
      </c>
    </row>
    <row r="166" spans="1:8" x14ac:dyDescent="0.2">
      <c r="A166">
        <v>3120.5729999999999</v>
      </c>
      <c r="B166">
        <v>-10.492000000000001</v>
      </c>
      <c r="C166">
        <v>-10.486000000000001</v>
      </c>
      <c r="D166">
        <v>4.9859999999999998</v>
      </c>
      <c r="E166">
        <v>95.665000000000006</v>
      </c>
      <c r="F166">
        <v>60</v>
      </c>
      <c r="G166">
        <v>67.105999999999995</v>
      </c>
      <c r="H166">
        <v>2.0811999999999999</v>
      </c>
    </row>
    <row r="167" spans="1:8" x14ac:dyDescent="0.2">
      <c r="A167">
        <v>3121.8139999999999</v>
      </c>
      <c r="B167">
        <v>-10.555999999999999</v>
      </c>
      <c r="C167">
        <v>-10.55</v>
      </c>
      <c r="D167">
        <v>5.14</v>
      </c>
      <c r="E167">
        <v>98.840999999999994</v>
      </c>
      <c r="F167">
        <v>60</v>
      </c>
      <c r="G167">
        <v>66.700999999999993</v>
      </c>
      <c r="H167">
        <v>2.1692</v>
      </c>
    </row>
    <row r="168" spans="1:8" x14ac:dyDescent="0.2">
      <c r="A168">
        <v>3123.0549999999998</v>
      </c>
      <c r="B168">
        <v>-10.617000000000001</v>
      </c>
      <c r="C168">
        <v>-10.61</v>
      </c>
      <c r="D168">
        <v>4.8029999999999999</v>
      </c>
      <c r="E168">
        <v>99.400999999999996</v>
      </c>
      <c r="F168">
        <v>60</v>
      </c>
      <c r="G168">
        <v>66.555999999999997</v>
      </c>
      <c r="H168">
        <v>2.1846000000000001</v>
      </c>
    </row>
    <row r="169" spans="1:8" x14ac:dyDescent="0.2">
      <c r="A169">
        <v>3124.297</v>
      </c>
      <c r="B169">
        <v>-10.670999999999999</v>
      </c>
      <c r="C169">
        <v>-10.663</v>
      </c>
      <c r="D169">
        <v>4.3049999999999997</v>
      </c>
      <c r="E169">
        <v>100.767</v>
      </c>
      <c r="F169">
        <v>60</v>
      </c>
      <c r="G169">
        <v>66.367000000000004</v>
      </c>
      <c r="H169">
        <v>2.2231000000000001</v>
      </c>
    </row>
    <row r="170" spans="1:8" x14ac:dyDescent="0.2">
      <c r="A170">
        <v>3125.5390000000002</v>
      </c>
      <c r="B170">
        <v>-10.728</v>
      </c>
      <c r="C170">
        <v>-10.718999999999999</v>
      </c>
      <c r="D170">
        <v>4.5439999999999996</v>
      </c>
      <c r="E170">
        <v>106.18600000000001</v>
      </c>
      <c r="F170">
        <v>60</v>
      </c>
      <c r="G170">
        <v>65.513999999999996</v>
      </c>
      <c r="H170">
        <v>2.3782000000000001</v>
      </c>
    </row>
    <row r="171" spans="1:8" x14ac:dyDescent="0.2">
      <c r="A171">
        <v>3126.7849999999999</v>
      </c>
      <c r="B171">
        <v>-10.786</v>
      </c>
      <c r="C171">
        <v>-10.776</v>
      </c>
      <c r="D171">
        <v>4.5510000000000002</v>
      </c>
      <c r="E171">
        <v>110.21</v>
      </c>
      <c r="F171">
        <v>60</v>
      </c>
      <c r="G171">
        <v>64.992000000000004</v>
      </c>
      <c r="H171">
        <v>2.4981</v>
      </c>
    </row>
    <row r="172" spans="1:8" x14ac:dyDescent="0.2">
      <c r="A172">
        <v>3128.0309999999999</v>
      </c>
      <c r="B172">
        <v>-10.845000000000001</v>
      </c>
      <c r="C172">
        <v>-10.834</v>
      </c>
      <c r="D172">
        <v>4.6630000000000003</v>
      </c>
      <c r="E172">
        <v>112.63200000000001</v>
      </c>
      <c r="F172">
        <v>60</v>
      </c>
      <c r="G172">
        <v>64.73</v>
      </c>
      <c r="H172">
        <v>2.5718000000000001</v>
      </c>
    </row>
    <row r="173" spans="1:8" x14ac:dyDescent="0.2">
      <c r="A173">
        <v>3129.2739999999999</v>
      </c>
      <c r="B173">
        <v>-10.904</v>
      </c>
      <c r="C173">
        <v>-10.893000000000001</v>
      </c>
      <c r="D173">
        <v>4.7030000000000003</v>
      </c>
      <c r="E173">
        <v>113.29300000000001</v>
      </c>
      <c r="F173">
        <v>60</v>
      </c>
      <c r="G173">
        <v>64.656000000000006</v>
      </c>
      <c r="H173">
        <v>2.5916000000000001</v>
      </c>
    </row>
    <row r="174" spans="1:8" x14ac:dyDescent="0.2">
      <c r="A174">
        <v>3130.5189999999998</v>
      </c>
      <c r="B174">
        <v>-10.96</v>
      </c>
      <c r="C174">
        <v>-10.948</v>
      </c>
      <c r="D174">
        <v>4.4589999999999996</v>
      </c>
      <c r="E174">
        <v>113.99299999999999</v>
      </c>
      <c r="F174">
        <v>60</v>
      </c>
      <c r="G174">
        <v>64.435000000000002</v>
      </c>
      <c r="H174">
        <v>2.6135999999999999</v>
      </c>
    </row>
    <row r="175" spans="1:8" x14ac:dyDescent="0.2">
      <c r="A175">
        <v>3131.761</v>
      </c>
      <c r="B175">
        <v>-11.019</v>
      </c>
      <c r="C175">
        <v>-11.007</v>
      </c>
      <c r="D175">
        <v>4.6920000000000002</v>
      </c>
      <c r="E175">
        <v>114.61</v>
      </c>
      <c r="F175">
        <v>60</v>
      </c>
      <c r="G175">
        <v>64.533000000000001</v>
      </c>
      <c r="H175">
        <v>2.6322999999999999</v>
      </c>
    </row>
    <row r="176" spans="1:8" x14ac:dyDescent="0.2">
      <c r="A176">
        <v>3145.732</v>
      </c>
      <c r="B176">
        <v>-11.08</v>
      </c>
      <c r="C176">
        <v>-11.066000000000001</v>
      </c>
      <c r="D176">
        <v>0.42699999999999999</v>
      </c>
      <c r="E176">
        <v>93.518000000000001</v>
      </c>
      <c r="F176">
        <v>60</v>
      </c>
      <c r="G176">
        <v>65.747</v>
      </c>
      <c r="H176">
        <v>2.0228999999999999</v>
      </c>
    </row>
    <row r="177" spans="1:8" x14ac:dyDescent="0.2">
      <c r="A177">
        <v>3146.9520000000002</v>
      </c>
      <c r="B177">
        <v>-11.144</v>
      </c>
      <c r="C177">
        <v>-11.129</v>
      </c>
      <c r="D177">
        <v>5.1580000000000004</v>
      </c>
      <c r="E177">
        <v>92.150999999999996</v>
      </c>
      <c r="F177">
        <v>60</v>
      </c>
      <c r="G177">
        <v>66.277000000000001</v>
      </c>
      <c r="H177">
        <v>1.9866000000000001</v>
      </c>
    </row>
    <row r="178" spans="1:8" x14ac:dyDescent="0.2">
      <c r="A178">
        <v>3147.8629999999998</v>
      </c>
      <c r="B178">
        <v>-11.194000000000001</v>
      </c>
      <c r="C178">
        <v>-11.179</v>
      </c>
      <c r="D178">
        <v>5.4950000000000001</v>
      </c>
      <c r="E178">
        <v>88.224999999999994</v>
      </c>
      <c r="F178">
        <v>60</v>
      </c>
      <c r="G178">
        <v>66.584000000000003</v>
      </c>
      <c r="H178">
        <v>1.8821000000000003</v>
      </c>
    </row>
    <row r="179" spans="1:8" x14ac:dyDescent="0.2">
      <c r="A179">
        <v>3148.78</v>
      </c>
      <c r="B179">
        <v>-11.247999999999999</v>
      </c>
      <c r="C179">
        <v>-11.231999999999999</v>
      </c>
      <c r="D179">
        <v>5.76</v>
      </c>
      <c r="E179">
        <v>84.32</v>
      </c>
      <c r="F179">
        <v>60</v>
      </c>
      <c r="G179">
        <v>66.835999999999999</v>
      </c>
      <c r="H179">
        <v>1.7820000000000003</v>
      </c>
    </row>
    <row r="180" spans="1:8" x14ac:dyDescent="0.2">
      <c r="A180">
        <v>3149.7049999999999</v>
      </c>
      <c r="B180">
        <v>-11.304</v>
      </c>
      <c r="C180">
        <v>-11.287000000000001</v>
      </c>
      <c r="D180">
        <v>5.9960000000000004</v>
      </c>
      <c r="E180">
        <v>82.168000000000006</v>
      </c>
      <c r="F180">
        <v>60</v>
      </c>
      <c r="G180">
        <v>66.625</v>
      </c>
      <c r="H180">
        <v>1.7270000000000003</v>
      </c>
    </row>
    <row r="181" spans="1:8" x14ac:dyDescent="0.2">
      <c r="A181">
        <v>3150.6379999999999</v>
      </c>
      <c r="B181">
        <v>-11.362</v>
      </c>
      <c r="C181">
        <v>-11.343999999999999</v>
      </c>
      <c r="D181">
        <v>6.0830000000000002</v>
      </c>
      <c r="E181">
        <v>78.881</v>
      </c>
      <c r="F181">
        <v>60</v>
      </c>
      <c r="G181">
        <v>67.653999999999996</v>
      </c>
      <c r="H181">
        <v>1.6445000000000003</v>
      </c>
    </row>
    <row r="182" spans="1:8" x14ac:dyDescent="0.2">
      <c r="A182">
        <v>3151.5749999999998</v>
      </c>
      <c r="B182">
        <v>-11.420999999999999</v>
      </c>
      <c r="C182">
        <v>-11.401999999999999</v>
      </c>
      <c r="D182">
        <v>6.2110000000000003</v>
      </c>
      <c r="E182">
        <v>67.433000000000007</v>
      </c>
      <c r="F182">
        <v>60</v>
      </c>
      <c r="G182">
        <v>68.489999999999995</v>
      </c>
      <c r="H182">
        <v>1.3695000000000002</v>
      </c>
    </row>
    <row r="183" spans="1:8" x14ac:dyDescent="0.2">
      <c r="A183">
        <v>3152.5039999999999</v>
      </c>
      <c r="B183">
        <v>-11.478999999999999</v>
      </c>
      <c r="C183">
        <v>-11.46</v>
      </c>
      <c r="D183">
        <v>6.2240000000000002</v>
      </c>
      <c r="E183">
        <v>55.774999999999999</v>
      </c>
      <c r="F183">
        <v>60</v>
      </c>
      <c r="G183">
        <v>69.385000000000005</v>
      </c>
      <c r="H183">
        <v>1.1054999999999999</v>
      </c>
    </row>
    <row r="184" spans="1:8" x14ac:dyDescent="0.2">
      <c r="A184">
        <v>3153.4369999999999</v>
      </c>
      <c r="B184">
        <v>-11.539</v>
      </c>
      <c r="C184">
        <v>-11.519</v>
      </c>
      <c r="D184">
        <v>6.3140000000000001</v>
      </c>
      <c r="E184">
        <v>45.189</v>
      </c>
      <c r="F184">
        <v>60</v>
      </c>
      <c r="G184">
        <v>70.069000000000003</v>
      </c>
      <c r="H184">
        <v>0.87780000000000014</v>
      </c>
    </row>
    <row r="185" spans="1:8" x14ac:dyDescent="0.2">
      <c r="A185">
        <v>3154.3719999999998</v>
      </c>
      <c r="B185">
        <v>-11.597</v>
      </c>
      <c r="C185">
        <v>-11.576000000000001</v>
      </c>
      <c r="D185">
        <v>6.11</v>
      </c>
      <c r="E185">
        <v>36.564</v>
      </c>
      <c r="F185">
        <v>60</v>
      </c>
      <c r="G185">
        <v>70.546000000000006</v>
      </c>
      <c r="H185">
        <v>0.69960000000000011</v>
      </c>
    </row>
    <row r="186" spans="1:8" x14ac:dyDescent="0.2">
      <c r="A186">
        <v>3155.3029999999999</v>
      </c>
      <c r="B186">
        <v>-11.651999999999999</v>
      </c>
      <c r="C186">
        <v>-11.63</v>
      </c>
      <c r="D186">
        <v>5.7930000000000001</v>
      </c>
      <c r="E186">
        <v>33.868000000000002</v>
      </c>
      <c r="F186">
        <v>60</v>
      </c>
      <c r="G186">
        <v>70.274000000000001</v>
      </c>
      <c r="H186">
        <v>0.64460000000000006</v>
      </c>
    </row>
    <row r="187" spans="1:8" x14ac:dyDescent="0.2">
      <c r="A187">
        <v>3156.547</v>
      </c>
      <c r="B187">
        <v>-11.715999999999999</v>
      </c>
      <c r="C187">
        <v>-11.694000000000001</v>
      </c>
      <c r="D187">
        <v>5.0919999999999996</v>
      </c>
      <c r="E187">
        <v>42.555</v>
      </c>
      <c r="F187">
        <v>60</v>
      </c>
      <c r="G187">
        <v>69.786000000000001</v>
      </c>
      <c r="H187">
        <v>0.82280000000000009</v>
      </c>
    </row>
    <row r="188" spans="1:8" x14ac:dyDescent="0.2">
      <c r="A188">
        <v>3157.7890000000002</v>
      </c>
      <c r="B188">
        <v>-11.772</v>
      </c>
      <c r="C188">
        <v>-11.749000000000001</v>
      </c>
      <c r="D188">
        <v>4.4770000000000003</v>
      </c>
      <c r="E188">
        <v>47.154000000000003</v>
      </c>
      <c r="F188">
        <v>60</v>
      </c>
      <c r="G188">
        <v>69.671000000000006</v>
      </c>
      <c r="H188">
        <v>0.91960000000000008</v>
      </c>
    </row>
    <row r="189" spans="1:8" x14ac:dyDescent="0.2">
      <c r="A189">
        <v>3159.03</v>
      </c>
      <c r="B189">
        <v>-11.824</v>
      </c>
      <c r="C189">
        <v>-11.801</v>
      </c>
      <c r="D189">
        <v>4.1399999999999997</v>
      </c>
      <c r="E189">
        <v>50.99</v>
      </c>
      <c r="F189">
        <v>60</v>
      </c>
      <c r="G189">
        <v>69.292000000000002</v>
      </c>
      <c r="H189">
        <v>1.0010000000000001</v>
      </c>
    </row>
    <row r="190" spans="1:8" x14ac:dyDescent="0.2">
      <c r="A190">
        <v>3160.2739999999999</v>
      </c>
      <c r="B190">
        <v>-11.877000000000001</v>
      </c>
      <c r="C190">
        <v>-11.852</v>
      </c>
      <c r="D190">
        <v>4.1609999999999996</v>
      </c>
      <c r="E190">
        <v>59.493000000000002</v>
      </c>
      <c r="F190">
        <v>60</v>
      </c>
      <c r="G190">
        <v>68.718999999999994</v>
      </c>
      <c r="H190">
        <v>1.1880000000000002</v>
      </c>
    </row>
    <row r="191" spans="1:8" x14ac:dyDescent="0.2">
      <c r="A191">
        <v>3161.5120000000002</v>
      </c>
      <c r="B191">
        <v>-11.933</v>
      </c>
      <c r="C191">
        <v>-11.907999999999999</v>
      </c>
      <c r="D191">
        <v>4.4809999999999999</v>
      </c>
      <c r="E191">
        <v>68.597999999999999</v>
      </c>
      <c r="F191">
        <v>60</v>
      </c>
      <c r="G191">
        <v>67.918000000000006</v>
      </c>
      <c r="H191">
        <v>1.3970000000000002</v>
      </c>
    </row>
    <row r="192" spans="1:8" x14ac:dyDescent="0.2">
      <c r="A192">
        <v>3162.7559999999999</v>
      </c>
      <c r="B192">
        <v>-11.989000000000001</v>
      </c>
      <c r="C192">
        <v>-11.962999999999999</v>
      </c>
      <c r="D192">
        <v>4.4329999999999998</v>
      </c>
      <c r="E192">
        <v>78.058999999999997</v>
      </c>
      <c r="F192">
        <v>60</v>
      </c>
      <c r="G192">
        <v>67.275000000000006</v>
      </c>
      <c r="H192">
        <v>1.6247000000000003</v>
      </c>
    </row>
    <row r="193" spans="1:8" x14ac:dyDescent="0.2">
      <c r="A193">
        <v>3163.998</v>
      </c>
      <c r="B193">
        <v>-12.045999999999999</v>
      </c>
      <c r="C193">
        <v>-12.019</v>
      </c>
      <c r="D193">
        <v>4.5110000000000001</v>
      </c>
      <c r="E193">
        <v>83.938000000000002</v>
      </c>
      <c r="F193">
        <v>60</v>
      </c>
      <c r="G193">
        <v>66.902000000000001</v>
      </c>
      <c r="H193">
        <v>1.7721000000000002</v>
      </c>
    </row>
    <row r="194" spans="1:8" x14ac:dyDescent="0.2">
      <c r="A194">
        <v>3165.2289999999998</v>
      </c>
      <c r="B194">
        <v>-12.1</v>
      </c>
      <c r="C194">
        <v>-12.073</v>
      </c>
      <c r="D194">
        <v>4.3650000000000002</v>
      </c>
      <c r="E194">
        <v>84.42</v>
      </c>
      <c r="F194">
        <v>60</v>
      </c>
      <c r="G194">
        <v>67.221999999999994</v>
      </c>
      <c r="H194">
        <v>1.7842000000000002</v>
      </c>
    </row>
    <row r="195" spans="1:8" x14ac:dyDescent="0.2">
      <c r="A195">
        <v>3166.471</v>
      </c>
      <c r="B195">
        <v>-12.154999999999999</v>
      </c>
      <c r="C195">
        <v>-12.125999999999999</v>
      </c>
      <c r="D195">
        <v>4.3250000000000002</v>
      </c>
      <c r="E195">
        <v>79.073999999999998</v>
      </c>
      <c r="F195">
        <v>60</v>
      </c>
      <c r="G195">
        <v>67.617000000000004</v>
      </c>
      <c r="H195">
        <v>1.6500000000000001</v>
      </c>
    </row>
    <row r="196" spans="1:8" x14ac:dyDescent="0.2">
      <c r="A196">
        <v>3167.7109999999998</v>
      </c>
      <c r="B196">
        <v>-12.208</v>
      </c>
      <c r="C196">
        <v>-12.179</v>
      </c>
      <c r="D196">
        <v>4.2409999999999997</v>
      </c>
      <c r="E196">
        <v>76.546999999999997</v>
      </c>
      <c r="F196">
        <v>60</v>
      </c>
      <c r="G196">
        <v>67.808999999999997</v>
      </c>
      <c r="H196">
        <v>1.5873000000000002</v>
      </c>
    </row>
    <row r="197" spans="1:8" x14ac:dyDescent="0.2">
      <c r="A197">
        <v>3168.9540000000002</v>
      </c>
      <c r="B197">
        <v>-12.260999999999999</v>
      </c>
      <c r="C197">
        <v>-12.231</v>
      </c>
      <c r="D197">
        <v>4.2130000000000001</v>
      </c>
      <c r="E197">
        <v>75.183999999999997</v>
      </c>
      <c r="F197">
        <v>60</v>
      </c>
      <c r="G197">
        <v>67.778999999999996</v>
      </c>
      <c r="H197">
        <v>1.5543000000000002</v>
      </c>
    </row>
    <row r="198" spans="1:8" x14ac:dyDescent="0.2">
      <c r="A198">
        <v>3170.1930000000002</v>
      </c>
      <c r="B198">
        <v>-12.313000000000001</v>
      </c>
      <c r="C198">
        <v>-12.282999999999999</v>
      </c>
      <c r="D198">
        <v>4.1539999999999999</v>
      </c>
      <c r="E198">
        <v>75.988</v>
      </c>
      <c r="F198">
        <v>60</v>
      </c>
      <c r="G198">
        <v>67.641999999999996</v>
      </c>
      <c r="H198">
        <v>1.5741000000000003</v>
      </c>
    </row>
    <row r="199" spans="1:8" x14ac:dyDescent="0.2">
      <c r="A199">
        <v>3171.4160000000002</v>
      </c>
      <c r="B199">
        <v>-12.364000000000001</v>
      </c>
      <c r="C199">
        <v>-12.332000000000001</v>
      </c>
      <c r="D199">
        <v>4.0430000000000001</v>
      </c>
      <c r="E199">
        <v>79.887</v>
      </c>
      <c r="F199">
        <v>60</v>
      </c>
      <c r="G199">
        <v>67.340999999999994</v>
      </c>
      <c r="H199">
        <v>1.6698000000000002</v>
      </c>
    </row>
    <row r="200" spans="1:8" x14ac:dyDescent="0.2">
      <c r="A200">
        <v>3172.9430000000002</v>
      </c>
      <c r="B200">
        <v>-12.425000000000001</v>
      </c>
      <c r="C200">
        <v>-12.393000000000001</v>
      </c>
      <c r="D200">
        <v>3.9620000000000002</v>
      </c>
      <c r="E200">
        <v>77.813000000000002</v>
      </c>
      <c r="F200">
        <v>60</v>
      </c>
      <c r="G200">
        <v>67.873000000000005</v>
      </c>
      <c r="H200">
        <v>1.6181000000000003</v>
      </c>
    </row>
    <row r="201" spans="1:8" x14ac:dyDescent="0.2">
      <c r="A201">
        <v>3174.47</v>
      </c>
      <c r="B201">
        <v>-12.486000000000001</v>
      </c>
      <c r="C201">
        <v>-12.452999999999999</v>
      </c>
      <c r="D201">
        <v>3.952</v>
      </c>
      <c r="E201">
        <v>71.676000000000002</v>
      </c>
      <c r="F201">
        <v>60</v>
      </c>
      <c r="G201">
        <v>67.962999999999994</v>
      </c>
      <c r="H201">
        <v>1.4696000000000002</v>
      </c>
    </row>
    <row r="202" spans="1:8" x14ac:dyDescent="0.2">
      <c r="A202">
        <v>3176.0030000000002</v>
      </c>
      <c r="B202">
        <v>-12.547000000000001</v>
      </c>
      <c r="C202">
        <v>-12.513</v>
      </c>
      <c r="D202">
        <v>3.9260000000000002</v>
      </c>
      <c r="E202">
        <v>68.927999999999997</v>
      </c>
      <c r="F202">
        <v>60</v>
      </c>
      <c r="G202">
        <v>68.168000000000006</v>
      </c>
      <c r="H202">
        <v>1.4047000000000001</v>
      </c>
    </row>
    <row r="203" spans="1:8" x14ac:dyDescent="0.2">
      <c r="A203">
        <v>3177.5520000000001</v>
      </c>
      <c r="B203">
        <v>-12.606999999999999</v>
      </c>
      <c r="C203">
        <v>-12.571999999999999</v>
      </c>
      <c r="D203">
        <v>3.8010000000000002</v>
      </c>
      <c r="E203">
        <v>67.527000000000001</v>
      </c>
      <c r="F203">
        <v>60</v>
      </c>
      <c r="G203">
        <v>68.293000000000006</v>
      </c>
      <c r="H203">
        <v>1.3717000000000001</v>
      </c>
    </row>
    <row r="204" spans="1:8" x14ac:dyDescent="0.2">
      <c r="A204">
        <v>3179.1030000000001</v>
      </c>
      <c r="B204">
        <v>-12.662000000000001</v>
      </c>
      <c r="C204">
        <v>-12.625999999999999</v>
      </c>
      <c r="D204">
        <v>3.476</v>
      </c>
      <c r="E204">
        <v>65.442999999999998</v>
      </c>
      <c r="F204">
        <v>60</v>
      </c>
      <c r="G204">
        <v>68.435000000000002</v>
      </c>
      <c r="H204">
        <v>1.3233000000000001</v>
      </c>
    </row>
    <row r="205" spans="1:8" x14ac:dyDescent="0.2">
      <c r="A205">
        <v>3180.6529999999998</v>
      </c>
      <c r="B205">
        <v>-12.72</v>
      </c>
      <c r="C205">
        <v>-12.683999999999999</v>
      </c>
      <c r="D205">
        <v>3.7280000000000002</v>
      </c>
      <c r="E205">
        <v>67.846999999999994</v>
      </c>
      <c r="F205">
        <v>60</v>
      </c>
      <c r="G205">
        <v>68.150000000000006</v>
      </c>
      <c r="H205">
        <v>1.3794000000000002</v>
      </c>
    </row>
    <row r="206" spans="1:8" x14ac:dyDescent="0.2">
      <c r="A206">
        <v>3182.2080000000001</v>
      </c>
      <c r="B206">
        <v>-12.782</v>
      </c>
      <c r="C206">
        <v>-12.744999999999999</v>
      </c>
      <c r="D206">
        <v>3.9</v>
      </c>
      <c r="E206">
        <v>71.28</v>
      </c>
      <c r="F206">
        <v>60</v>
      </c>
      <c r="G206">
        <v>67.981999999999999</v>
      </c>
      <c r="H206">
        <v>1.4608000000000001</v>
      </c>
    </row>
    <row r="207" spans="1:8" x14ac:dyDescent="0.2">
      <c r="A207">
        <v>3183.759</v>
      </c>
      <c r="B207">
        <v>-12.843999999999999</v>
      </c>
      <c r="C207">
        <v>-12.805999999999999</v>
      </c>
      <c r="D207">
        <v>3.9630000000000001</v>
      </c>
      <c r="E207">
        <v>77.358999999999995</v>
      </c>
      <c r="F207">
        <v>60</v>
      </c>
      <c r="G207">
        <v>67.653000000000006</v>
      </c>
      <c r="H207">
        <v>1.6071000000000002</v>
      </c>
    </row>
    <row r="208" spans="1:8" x14ac:dyDescent="0.2">
      <c r="A208">
        <v>3185.3139999999999</v>
      </c>
      <c r="B208">
        <v>-12.906000000000001</v>
      </c>
      <c r="C208">
        <v>-12.867000000000001</v>
      </c>
      <c r="D208">
        <v>3.919</v>
      </c>
      <c r="E208">
        <v>75.134</v>
      </c>
      <c r="F208">
        <v>60</v>
      </c>
      <c r="G208">
        <v>67.786000000000001</v>
      </c>
      <c r="H208">
        <v>1.5532000000000001</v>
      </c>
    </row>
    <row r="209" spans="1:8" x14ac:dyDescent="0.2">
      <c r="A209">
        <v>3186.8670000000002</v>
      </c>
      <c r="B209">
        <v>-12.965999999999999</v>
      </c>
      <c r="C209">
        <v>-12.926</v>
      </c>
      <c r="D209">
        <v>3.8220000000000001</v>
      </c>
      <c r="E209">
        <v>74.947999999999993</v>
      </c>
      <c r="F209">
        <v>60</v>
      </c>
      <c r="G209">
        <v>67.784999999999997</v>
      </c>
      <c r="H209">
        <v>1.5488</v>
      </c>
    </row>
    <row r="210" spans="1:8" x14ac:dyDescent="0.2">
      <c r="A210">
        <v>3188.42</v>
      </c>
      <c r="B210">
        <v>-13.026999999999999</v>
      </c>
      <c r="C210">
        <v>-12.987</v>
      </c>
      <c r="D210">
        <v>3.8860000000000001</v>
      </c>
      <c r="E210">
        <v>75.177999999999997</v>
      </c>
      <c r="F210">
        <v>60</v>
      </c>
      <c r="G210">
        <v>67.566999999999993</v>
      </c>
      <c r="H210">
        <v>1.5543000000000002</v>
      </c>
    </row>
    <row r="211" spans="1:8" x14ac:dyDescent="0.2">
      <c r="A211">
        <v>3189.9639999999999</v>
      </c>
      <c r="B211">
        <v>-13.087999999999999</v>
      </c>
      <c r="C211">
        <v>-13.047000000000001</v>
      </c>
      <c r="D211">
        <v>3.89</v>
      </c>
      <c r="E211">
        <v>76.792000000000002</v>
      </c>
      <c r="F211">
        <v>60</v>
      </c>
      <c r="G211">
        <v>67.545000000000002</v>
      </c>
      <c r="H211">
        <v>1.5939000000000001</v>
      </c>
    </row>
    <row r="212" spans="1:8" x14ac:dyDescent="0.2">
      <c r="A212">
        <v>3191.5129999999999</v>
      </c>
      <c r="B212">
        <v>-13.15</v>
      </c>
      <c r="C212">
        <v>-13.106999999999999</v>
      </c>
      <c r="D212">
        <v>3.9260000000000002</v>
      </c>
      <c r="E212">
        <v>79.412000000000006</v>
      </c>
      <c r="F212">
        <v>60</v>
      </c>
      <c r="G212">
        <v>67.296999999999997</v>
      </c>
      <c r="H212">
        <v>1.6577</v>
      </c>
    </row>
    <row r="213" spans="1:8" x14ac:dyDescent="0.2">
      <c r="A213">
        <v>3193.0709999999999</v>
      </c>
      <c r="B213">
        <v>-13.211</v>
      </c>
      <c r="C213">
        <v>-13.167999999999999</v>
      </c>
      <c r="D213">
        <v>3.9049999999999998</v>
      </c>
      <c r="E213">
        <v>78.968999999999994</v>
      </c>
      <c r="F213">
        <v>60</v>
      </c>
      <c r="G213">
        <v>67.346999999999994</v>
      </c>
      <c r="H213">
        <v>1.6467000000000003</v>
      </c>
    </row>
    <row r="214" spans="1:8" x14ac:dyDescent="0.2">
      <c r="A214">
        <v>3194.625</v>
      </c>
      <c r="B214">
        <v>-13.273</v>
      </c>
      <c r="C214">
        <v>-13.23</v>
      </c>
      <c r="D214">
        <v>3.9359999999999999</v>
      </c>
      <c r="E214">
        <v>78.385999999999996</v>
      </c>
      <c r="F214">
        <v>60</v>
      </c>
      <c r="G214">
        <v>67.441000000000003</v>
      </c>
      <c r="H214">
        <v>1.6324000000000001</v>
      </c>
    </row>
    <row r="215" spans="1:8" x14ac:dyDescent="0.2">
      <c r="A215">
        <v>3196.1559999999999</v>
      </c>
      <c r="B215">
        <v>-13.334</v>
      </c>
      <c r="C215">
        <v>-13.289</v>
      </c>
      <c r="D215">
        <v>3.9180000000000001</v>
      </c>
      <c r="E215">
        <v>77.575999999999993</v>
      </c>
      <c r="F215">
        <v>60</v>
      </c>
      <c r="G215">
        <v>67.421999999999997</v>
      </c>
      <c r="H215">
        <v>1.6126</v>
      </c>
    </row>
    <row r="216" spans="1:8" x14ac:dyDescent="0.2">
      <c r="A216">
        <v>3197.6860000000001</v>
      </c>
      <c r="B216">
        <v>-13.395</v>
      </c>
      <c r="C216">
        <v>-13.349</v>
      </c>
      <c r="D216">
        <v>3.9159999999999999</v>
      </c>
      <c r="E216">
        <v>75.138999999999996</v>
      </c>
      <c r="F216">
        <v>60</v>
      </c>
      <c r="G216">
        <v>67.680999999999997</v>
      </c>
      <c r="H216">
        <v>1.5532000000000001</v>
      </c>
    </row>
    <row r="217" spans="1:8" x14ac:dyDescent="0.2">
      <c r="A217">
        <v>3199.2429999999999</v>
      </c>
      <c r="B217">
        <v>-13.456</v>
      </c>
      <c r="C217">
        <v>-13.409000000000001</v>
      </c>
      <c r="D217">
        <v>3.835</v>
      </c>
      <c r="E217">
        <v>71.510999999999996</v>
      </c>
      <c r="F217">
        <v>60</v>
      </c>
      <c r="G217">
        <v>68.132000000000005</v>
      </c>
      <c r="H217">
        <v>1.4663000000000002</v>
      </c>
    </row>
    <row r="218" spans="1:8" x14ac:dyDescent="0.2">
      <c r="A218">
        <v>3200.7959999999998</v>
      </c>
      <c r="B218">
        <v>-13.513999999999999</v>
      </c>
      <c r="C218">
        <v>-13.467000000000001</v>
      </c>
      <c r="D218">
        <v>3.7389999999999999</v>
      </c>
      <c r="E218">
        <v>64.813000000000002</v>
      </c>
      <c r="F218">
        <v>60</v>
      </c>
      <c r="G218">
        <v>68.522999999999996</v>
      </c>
      <c r="H218">
        <v>1.3089999999999999</v>
      </c>
    </row>
    <row r="219" spans="1:8" x14ac:dyDescent="0.2">
      <c r="A219">
        <v>3202.3330000000001</v>
      </c>
      <c r="B219">
        <v>-13.571999999999999</v>
      </c>
      <c r="C219">
        <v>-13.523999999999999</v>
      </c>
      <c r="D219">
        <v>3.6779999999999999</v>
      </c>
      <c r="E219">
        <v>61.213999999999999</v>
      </c>
      <c r="F219">
        <v>60</v>
      </c>
      <c r="G219">
        <v>68.7</v>
      </c>
      <c r="H219">
        <v>1.2276000000000002</v>
      </c>
    </row>
    <row r="220" spans="1:8" x14ac:dyDescent="0.2">
      <c r="A220">
        <v>3203.8589999999999</v>
      </c>
      <c r="B220">
        <v>-13.628</v>
      </c>
      <c r="C220">
        <v>-13.579000000000001</v>
      </c>
      <c r="D220">
        <v>3.6469999999999998</v>
      </c>
      <c r="E220">
        <v>59.481999999999999</v>
      </c>
      <c r="F220">
        <v>60</v>
      </c>
      <c r="G220">
        <v>68.728999999999999</v>
      </c>
      <c r="H220">
        <v>1.1880000000000002</v>
      </c>
    </row>
    <row r="221" spans="1:8" x14ac:dyDescent="0.2">
      <c r="A221">
        <v>3205.41</v>
      </c>
      <c r="B221">
        <v>-13.685</v>
      </c>
      <c r="C221">
        <v>-13.635999999999999</v>
      </c>
      <c r="D221">
        <v>3.6379999999999999</v>
      </c>
      <c r="E221">
        <v>59.027000000000001</v>
      </c>
      <c r="F221">
        <v>60</v>
      </c>
      <c r="G221">
        <v>68.771000000000001</v>
      </c>
      <c r="H221">
        <v>1.1781000000000001</v>
      </c>
    </row>
    <row r="222" spans="1:8" x14ac:dyDescent="0.2">
      <c r="A222">
        <v>3206.9609999999998</v>
      </c>
      <c r="B222">
        <v>-13.742000000000001</v>
      </c>
      <c r="C222">
        <v>-13.692</v>
      </c>
      <c r="D222">
        <v>3.6019999999999999</v>
      </c>
      <c r="E222">
        <v>60.536000000000001</v>
      </c>
      <c r="F222">
        <v>60</v>
      </c>
      <c r="G222">
        <v>68.793000000000006</v>
      </c>
      <c r="H222">
        <v>1.2122000000000002</v>
      </c>
    </row>
    <row r="223" spans="1:8" x14ac:dyDescent="0.2">
      <c r="A223">
        <v>3208.4830000000002</v>
      </c>
      <c r="B223">
        <v>-13.797000000000001</v>
      </c>
      <c r="C223">
        <v>-13.744999999999999</v>
      </c>
      <c r="D223">
        <v>3.5329999999999999</v>
      </c>
      <c r="E223">
        <v>62.555999999999997</v>
      </c>
      <c r="F223">
        <v>60</v>
      </c>
      <c r="G223">
        <v>68.599000000000004</v>
      </c>
      <c r="H223">
        <v>1.2573000000000001</v>
      </c>
    </row>
    <row r="224" spans="1:8" x14ac:dyDescent="0.2">
      <c r="A224">
        <v>3210.0349999999999</v>
      </c>
      <c r="B224">
        <v>-13.851000000000001</v>
      </c>
      <c r="C224">
        <v>-13.798999999999999</v>
      </c>
      <c r="D224">
        <v>3.45</v>
      </c>
      <c r="E224">
        <v>64.138999999999996</v>
      </c>
      <c r="F224">
        <v>60</v>
      </c>
      <c r="G224">
        <v>68.573999999999998</v>
      </c>
      <c r="H224">
        <v>1.2936000000000001</v>
      </c>
    </row>
    <row r="225" spans="1:8" x14ac:dyDescent="0.2">
      <c r="A225">
        <v>3211.5810000000001</v>
      </c>
      <c r="B225">
        <v>-13.901999999999999</v>
      </c>
      <c r="C225">
        <v>-13.849</v>
      </c>
      <c r="D225">
        <v>3.242</v>
      </c>
      <c r="E225">
        <v>62.904000000000003</v>
      </c>
      <c r="F225">
        <v>60</v>
      </c>
      <c r="G225">
        <v>68.644000000000005</v>
      </c>
      <c r="H225">
        <v>1.2649999999999999</v>
      </c>
    </row>
    <row r="226" spans="1:8" x14ac:dyDescent="0.2">
      <c r="A226">
        <v>3213.4270000000001</v>
      </c>
      <c r="B226">
        <v>-13.96</v>
      </c>
      <c r="C226">
        <v>-13.907</v>
      </c>
      <c r="D226">
        <v>3.1320000000000001</v>
      </c>
      <c r="E226">
        <v>61.945999999999998</v>
      </c>
      <c r="F226">
        <v>60</v>
      </c>
      <c r="G226">
        <v>68.73</v>
      </c>
      <c r="H226">
        <v>1.2441000000000002</v>
      </c>
    </row>
    <row r="227" spans="1:8" x14ac:dyDescent="0.2">
      <c r="A227">
        <v>3215.288</v>
      </c>
      <c r="B227">
        <v>-14.02</v>
      </c>
      <c r="C227">
        <v>-13.965999999999999</v>
      </c>
      <c r="D227">
        <v>3.1680000000000001</v>
      </c>
      <c r="E227">
        <v>57.283999999999999</v>
      </c>
      <c r="F227">
        <v>60</v>
      </c>
      <c r="G227">
        <v>69.251000000000005</v>
      </c>
      <c r="H227">
        <v>1.1385000000000001</v>
      </c>
    </row>
    <row r="228" spans="1:8" x14ac:dyDescent="0.2">
      <c r="A228">
        <v>3217.1469999999999</v>
      </c>
      <c r="B228">
        <v>-14.079000000000001</v>
      </c>
      <c r="C228">
        <v>-14.023999999999999</v>
      </c>
      <c r="D228">
        <v>3.1429999999999998</v>
      </c>
      <c r="E228">
        <v>50.265999999999998</v>
      </c>
      <c r="F228">
        <v>60</v>
      </c>
      <c r="G228">
        <v>69.686000000000007</v>
      </c>
      <c r="H228">
        <v>0.98560000000000014</v>
      </c>
    </row>
    <row r="229" spans="1:8" x14ac:dyDescent="0.2">
      <c r="A229">
        <v>3219.01</v>
      </c>
      <c r="B229">
        <v>-14.138</v>
      </c>
      <c r="C229">
        <v>-14.082000000000001</v>
      </c>
      <c r="D229">
        <v>3.11</v>
      </c>
      <c r="E229">
        <v>46.265000000000001</v>
      </c>
      <c r="F229">
        <v>60</v>
      </c>
      <c r="G229">
        <v>69.855999999999995</v>
      </c>
      <c r="H229">
        <v>0.90090000000000003</v>
      </c>
    </row>
    <row r="230" spans="1:8" x14ac:dyDescent="0.2">
      <c r="A230">
        <v>3220.8409999999999</v>
      </c>
      <c r="B230">
        <v>-14.195</v>
      </c>
      <c r="C230">
        <v>-14.138</v>
      </c>
      <c r="D230">
        <v>3.0649999999999999</v>
      </c>
      <c r="E230">
        <v>47.966000000000001</v>
      </c>
      <c r="F230">
        <v>60</v>
      </c>
      <c r="G230">
        <v>69.786000000000001</v>
      </c>
      <c r="H230">
        <v>0.93610000000000004</v>
      </c>
    </row>
    <row r="231" spans="1:8" x14ac:dyDescent="0.2">
      <c r="A231">
        <v>3222.6889999999999</v>
      </c>
      <c r="B231">
        <v>-14.252000000000001</v>
      </c>
      <c r="C231">
        <v>-14.195</v>
      </c>
      <c r="D231">
        <v>3.0619999999999998</v>
      </c>
      <c r="E231">
        <v>50.710999999999999</v>
      </c>
      <c r="F231">
        <v>60</v>
      </c>
      <c r="G231">
        <v>69.644000000000005</v>
      </c>
      <c r="H231">
        <v>0.99550000000000016</v>
      </c>
    </row>
    <row r="232" spans="1:8" x14ac:dyDescent="0.2">
      <c r="A232">
        <v>3224.556</v>
      </c>
      <c r="B232">
        <v>-14.31</v>
      </c>
      <c r="C232">
        <v>-14.252000000000001</v>
      </c>
      <c r="D232">
        <v>3.0390000000000001</v>
      </c>
      <c r="E232">
        <v>51.402999999999999</v>
      </c>
      <c r="F232">
        <v>60</v>
      </c>
      <c r="G232">
        <v>69.435000000000002</v>
      </c>
      <c r="H232">
        <v>1.0098</v>
      </c>
    </row>
    <row r="233" spans="1:8" x14ac:dyDescent="0.2">
      <c r="A233">
        <v>3226.393</v>
      </c>
      <c r="B233">
        <v>-14.367000000000001</v>
      </c>
      <c r="C233">
        <v>-14.308</v>
      </c>
      <c r="D233">
        <v>3.0630000000000002</v>
      </c>
      <c r="E233">
        <v>62.984000000000002</v>
      </c>
      <c r="F233">
        <v>60</v>
      </c>
      <c r="G233">
        <v>68.909000000000006</v>
      </c>
      <c r="H233">
        <v>1.2672000000000001</v>
      </c>
    </row>
    <row r="234" spans="1:8" x14ac:dyDescent="0.2">
      <c r="A234">
        <v>3228.221</v>
      </c>
      <c r="B234">
        <v>-14.422000000000001</v>
      </c>
      <c r="C234">
        <v>-14.362</v>
      </c>
      <c r="D234">
        <v>2.96</v>
      </c>
      <c r="E234">
        <v>59.877000000000002</v>
      </c>
      <c r="F234">
        <v>60</v>
      </c>
      <c r="G234">
        <v>69.034000000000006</v>
      </c>
      <c r="H234">
        <v>1.1968000000000001</v>
      </c>
    </row>
    <row r="235" spans="1:8" x14ac:dyDescent="0.2">
      <c r="A235">
        <v>3230.0540000000001</v>
      </c>
      <c r="B235">
        <v>-14.476000000000001</v>
      </c>
      <c r="C235">
        <v>-14.416</v>
      </c>
      <c r="D235">
        <v>2.9249999999999998</v>
      </c>
      <c r="E235">
        <v>59.786000000000001</v>
      </c>
      <c r="F235">
        <v>60</v>
      </c>
      <c r="G235">
        <v>69.061000000000007</v>
      </c>
      <c r="H235">
        <v>1.1946000000000001</v>
      </c>
    </row>
    <row r="236" spans="1:8" x14ac:dyDescent="0.2">
      <c r="A236">
        <v>3231.8890000000001</v>
      </c>
      <c r="B236">
        <v>-14.531000000000001</v>
      </c>
      <c r="C236">
        <v>-14.47</v>
      </c>
      <c r="D236">
        <v>2.9590000000000001</v>
      </c>
      <c r="E236">
        <v>60.752000000000002</v>
      </c>
      <c r="F236">
        <v>60</v>
      </c>
      <c r="G236">
        <v>68.864999999999995</v>
      </c>
      <c r="H236">
        <v>1.2166000000000001</v>
      </c>
    </row>
    <row r="237" spans="1:8" x14ac:dyDescent="0.2">
      <c r="A237">
        <v>3233.732</v>
      </c>
      <c r="B237">
        <v>-14.585000000000001</v>
      </c>
      <c r="C237">
        <v>-14.523</v>
      </c>
      <c r="D237">
        <v>2.8719999999999999</v>
      </c>
      <c r="E237">
        <v>62.753</v>
      </c>
      <c r="F237">
        <v>60</v>
      </c>
      <c r="G237">
        <v>68.713999999999999</v>
      </c>
      <c r="H237">
        <v>1.2617</v>
      </c>
    </row>
    <row r="238" spans="1:8" x14ac:dyDescent="0.2">
      <c r="A238">
        <v>3235.6060000000002</v>
      </c>
      <c r="B238">
        <v>-14.638999999999999</v>
      </c>
      <c r="C238">
        <v>-14.576000000000001</v>
      </c>
      <c r="D238">
        <v>2.8540000000000001</v>
      </c>
      <c r="E238">
        <v>63.046999999999997</v>
      </c>
      <c r="F238">
        <v>60</v>
      </c>
      <c r="G238">
        <v>68.721000000000004</v>
      </c>
      <c r="H238">
        <v>1.2683000000000002</v>
      </c>
    </row>
    <row r="239" spans="1:8" x14ac:dyDescent="0.2">
      <c r="A239">
        <v>3237.4659999999999</v>
      </c>
      <c r="B239">
        <v>-14.694000000000001</v>
      </c>
      <c r="C239">
        <v>-14.63</v>
      </c>
      <c r="D239">
        <v>2.9020000000000001</v>
      </c>
      <c r="E239">
        <v>64.010999999999996</v>
      </c>
      <c r="F239">
        <v>60</v>
      </c>
      <c r="G239">
        <v>68.674000000000007</v>
      </c>
      <c r="H239">
        <v>1.2903000000000002</v>
      </c>
    </row>
    <row r="240" spans="1:8" x14ac:dyDescent="0.2">
      <c r="A240">
        <v>3239.328</v>
      </c>
      <c r="B240">
        <v>-14.747</v>
      </c>
      <c r="C240">
        <v>-14.682</v>
      </c>
      <c r="D240">
        <v>2.7890000000000001</v>
      </c>
      <c r="E240">
        <v>63.359000000000002</v>
      </c>
      <c r="F240">
        <v>60</v>
      </c>
      <c r="G240">
        <v>68.777000000000001</v>
      </c>
      <c r="H240">
        <v>1.276</v>
      </c>
    </row>
    <row r="241" spans="1:8" x14ac:dyDescent="0.2">
      <c r="A241">
        <v>3241.192</v>
      </c>
      <c r="B241">
        <v>-14.798</v>
      </c>
      <c r="C241">
        <v>-14.733000000000001</v>
      </c>
      <c r="D241">
        <v>2.7149999999999999</v>
      </c>
      <c r="E241">
        <v>61.728999999999999</v>
      </c>
      <c r="F241">
        <v>60</v>
      </c>
      <c r="G241">
        <v>68.965000000000003</v>
      </c>
      <c r="H241">
        <v>1.2385999999999999</v>
      </c>
    </row>
    <row r="242" spans="1:8" x14ac:dyDescent="0.2">
      <c r="A242">
        <v>3243.0569999999998</v>
      </c>
      <c r="B242">
        <v>-14.85</v>
      </c>
      <c r="C242">
        <v>-14.784000000000001</v>
      </c>
      <c r="D242">
        <v>2.746</v>
      </c>
      <c r="E242">
        <v>60.34</v>
      </c>
      <c r="F242">
        <v>60</v>
      </c>
      <c r="G242">
        <v>68.938000000000002</v>
      </c>
      <c r="H242">
        <v>1.2078000000000002</v>
      </c>
    </row>
    <row r="243" spans="1:8" x14ac:dyDescent="0.2">
      <c r="A243">
        <v>3244.92</v>
      </c>
      <c r="B243">
        <v>-14.9</v>
      </c>
      <c r="C243">
        <v>-14.834</v>
      </c>
      <c r="D243">
        <v>2.6739999999999999</v>
      </c>
      <c r="E243">
        <v>62.412999999999997</v>
      </c>
      <c r="F243">
        <v>60</v>
      </c>
      <c r="G243">
        <v>68.716999999999999</v>
      </c>
      <c r="H243">
        <v>1.254</v>
      </c>
    </row>
    <row r="244" spans="1:8" x14ac:dyDescent="0.2">
      <c r="A244">
        <v>3247.0889999999999</v>
      </c>
      <c r="B244">
        <v>-14.958</v>
      </c>
      <c r="C244">
        <v>-14.891</v>
      </c>
      <c r="D244">
        <v>2.6139999999999999</v>
      </c>
      <c r="E244">
        <v>63.631999999999998</v>
      </c>
      <c r="F244">
        <v>60</v>
      </c>
      <c r="G244">
        <v>68.617999999999995</v>
      </c>
      <c r="H244">
        <v>1.2826</v>
      </c>
    </row>
    <row r="245" spans="1:8" x14ac:dyDescent="0.2">
      <c r="A245">
        <v>3249.5450000000001</v>
      </c>
      <c r="B245">
        <v>-15.013</v>
      </c>
      <c r="C245">
        <v>-14.945</v>
      </c>
      <c r="D245">
        <v>2.1960000000000002</v>
      </c>
      <c r="E245">
        <v>62.662999999999997</v>
      </c>
      <c r="F245">
        <v>60</v>
      </c>
      <c r="G245">
        <v>68.686999999999998</v>
      </c>
      <c r="H245">
        <v>1.2595000000000001</v>
      </c>
    </row>
    <row r="246" spans="1:8" x14ac:dyDescent="0.2">
      <c r="A246">
        <v>3252.0250000000001</v>
      </c>
      <c r="B246">
        <v>-15.066000000000001</v>
      </c>
      <c r="C246">
        <v>-14.997</v>
      </c>
      <c r="D246">
        <v>2.1030000000000002</v>
      </c>
      <c r="E246">
        <v>63.101999999999997</v>
      </c>
      <c r="F246">
        <v>60</v>
      </c>
      <c r="G246">
        <v>68.706999999999994</v>
      </c>
      <c r="H246">
        <v>1.2705000000000002</v>
      </c>
    </row>
    <row r="247" spans="1:8" x14ac:dyDescent="0.2">
      <c r="A247">
        <v>3255.127</v>
      </c>
      <c r="B247">
        <v>-15.118</v>
      </c>
      <c r="C247">
        <v>-15.048</v>
      </c>
      <c r="D247">
        <v>1.66</v>
      </c>
      <c r="E247">
        <v>60.914000000000001</v>
      </c>
      <c r="F247">
        <v>60</v>
      </c>
      <c r="G247">
        <v>68.997</v>
      </c>
      <c r="H247">
        <v>1.2199</v>
      </c>
    </row>
    <row r="248" spans="1:8" x14ac:dyDescent="0.2">
      <c r="A248">
        <v>3257.6120000000001</v>
      </c>
      <c r="B248">
        <v>-15.17</v>
      </c>
      <c r="C248">
        <v>-15.1</v>
      </c>
      <c r="D248">
        <v>2.0819999999999999</v>
      </c>
      <c r="E248">
        <v>59.768000000000001</v>
      </c>
      <c r="F248">
        <v>60</v>
      </c>
      <c r="G248">
        <v>68.876000000000005</v>
      </c>
      <c r="H248">
        <v>1.1946000000000001</v>
      </c>
    </row>
    <row r="249" spans="1:8" x14ac:dyDescent="0.2">
      <c r="A249">
        <v>3325.8380000000002</v>
      </c>
      <c r="B249">
        <v>-15.154</v>
      </c>
      <c r="C249">
        <v>-15.153</v>
      </c>
      <c r="D249">
        <v>0</v>
      </c>
      <c r="E249">
        <v>57.314</v>
      </c>
      <c r="F249">
        <v>60</v>
      </c>
      <c r="G249">
        <v>69.177999999999997</v>
      </c>
      <c r="H249">
        <v>1.1396000000000002</v>
      </c>
    </row>
    <row r="250" spans="1:8" x14ac:dyDescent="0.2">
      <c r="A250">
        <v>3328.922</v>
      </c>
      <c r="B250">
        <v>-15.206</v>
      </c>
      <c r="C250">
        <v>-15.204000000000001</v>
      </c>
      <c r="D250">
        <v>1.659</v>
      </c>
      <c r="E250">
        <v>64.644000000000005</v>
      </c>
      <c r="F250">
        <v>60</v>
      </c>
      <c r="G250">
        <v>68.656000000000006</v>
      </c>
      <c r="H250">
        <v>1.3057000000000001</v>
      </c>
    </row>
    <row r="251" spans="1:8" x14ac:dyDescent="0.2">
      <c r="A251">
        <v>3331.4</v>
      </c>
      <c r="B251">
        <v>-15.259</v>
      </c>
      <c r="C251">
        <v>-15.256</v>
      </c>
      <c r="D251">
        <v>2.0990000000000002</v>
      </c>
      <c r="E251">
        <v>68.182000000000002</v>
      </c>
      <c r="F251">
        <v>60</v>
      </c>
      <c r="G251">
        <v>68.266999999999996</v>
      </c>
      <c r="H251">
        <v>1.3871</v>
      </c>
    </row>
    <row r="252" spans="1:8" x14ac:dyDescent="0.2">
      <c r="A252">
        <v>3334.5079999999998</v>
      </c>
      <c r="B252">
        <v>-15.311999999999999</v>
      </c>
      <c r="C252">
        <v>-15.308</v>
      </c>
      <c r="D252">
        <v>1.6719999999999999</v>
      </c>
      <c r="E252">
        <v>76.340999999999994</v>
      </c>
      <c r="F252">
        <v>60</v>
      </c>
      <c r="G252">
        <v>67.712999999999994</v>
      </c>
      <c r="H252">
        <v>1.5829000000000002</v>
      </c>
    </row>
    <row r="253" spans="1:8" x14ac:dyDescent="0.2">
      <c r="A253">
        <v>3337.634</v>
      </c>
      <c r="B253">
        <v>-15.363</v>
      </c>
      <c r="C253">
        <v>-15.358000000000001</v>
      </c>
      <c r="D253">
        <v>1.6</v>
      </c>
      <c r="E253">
        <v>76.251000000000005</v>
      </c>
      <c r="F253">
        <v>60</v>
      </c>
      <c r="G253">
        <v>67.704999999999998</v>
      </c>
      <c r="H253">
        <v>1.5807000000000002</v>
      </c>
    </row>
    <row r="254" spans="1:8" x14ac:dyDescent="0.2">
      <c r="A254">
        <v>3340.7449999999999</v>
      </c>
      <c r="B254">
        <v>-15.414</v>
      </c>
      <c r="C254">
        <v>-15.409000000000001</v>
      </c>
      <c r="D254">
        <v>1.62</v>
      </c>
      <c r="E254">
        <v>77.613</v>
      </c>
      <c r="F254">
        <v>60</v>
      </c>
      <c r="G254">
        <v>67.525999999999996</v>
      </c>
      <c r="H254">
        <v>1.6137000000000001</v>
      </c>
    </row>
    <row r="255" spans="1:8" x14ac:dyDescent="0.2">
      <c r="A255">
        <v>3344.1660000000002</v>
      </c>
      <c r="B255">
        <v>-15.468999999999999</v>
      </c>
      <c r="C255">
        <v>-15.462999999999999</v>
      </c>
      <c r="D255">
        <v>1.58</v>
      </c>
      <c r="E255">
        <v>76.799000000000007</v>
      </c>
      <c r="F255">
        <v>60</v>
      </c>
      <c r="G255">
        <v>67.63</v>
      </c>
      <c r="H255">
        <v>1.5939000000000001</v>
      </c>
    </row>
    <row r="256" spans="1:8" x14ac:dyDescent="0.2">
      <c r="A256">
        <v>3347.2719999999999</v>
      </c>
      <c r="B256">
        <v>-15.521000000000001</v>
      </c>
      <c r="C256">
        <v>-15.513999999999999</v>
      </c>
      <c r="D256">
        <v>1.659</v>
      </c>
      <c r="E256">
        <v>73.516000000000005</v>
      </c>
      <c r="F256">
        <v>60</v>
      </c>
      <c r="G256">
        <v>67.706000000000003</v>
      </c>
      <c r="H256">
        <v>1.5136000000000001</v>
      </c>
    </row>
    <row r="257" spans="1:8" x14ac:dyDescent="0.2">
      <c r="A257">
        <v>3350.38</v>
      </c>
      <c r="B257">
        <v>-15.571999999999999</v>
      </c>
      <c r="C257">
        <v>-15.564</v>
      </c>
      <c r="D257">
        <v>1.609</v>
      </c>
      <c r="E257">
        <v>73.16</v>
      </c>
      <c r="F257">
        <v>60</v>
      </c>
      <c r="G257">
        <v>67.819000000000003</v>
      </c>
      <c r="H257">
        <v>1.5048000000000001</v>
      </c>
    </row>
    <row r="258" spans="1:8" x14ac:dyDescent="0.2">
      <c r="A258">
        <v>3353.489</v>
      </c>
      <c r="B258">
        <v>-15.622</v>
      </c>
      <c r="C258">
        <v>-15.614000000000001</v>
      </c>
      <c r="D258">
        <v>1.5880000000000001</v>
      </c>
      <c r="E258">
        <v>73.564999999999998</v>
      </c>
      <c r="F258">
        <v>60</v>
      </c>
      <c r="G258">
        <v>67.724999999999994</v>
      </c>
      <c r="H258">
        <v>1.5147000000000002</v>
      </c>
    </row>
    <row r="259" spans="1:8" x14ac:dyDescent="0.2">
      <c r="A259">
        <v>3356.9009999999998</v>
      </c>
      <c r="B259">
        <v>-15.676</v>
      </c>
      <c r="C259">
        <v>-15.667</v>
      </c>
      <c r="D259">
        <v>1.56</v>
      </c>
      <c r="E259">
        <v>71.194999999999993</v>
      </c>
      <c r="F259">
        <v>60</v>
      </c>
      <c r="G259">
        <v>67.847999999999999</v>
      </c>
      <c r="H259">
        <v>1.4586000000000001</v>
      </c>
    </row>
    <row r="260" spans="1:8" x14ac:dyDescent="0.2">
      <c r="A260">
        <v>3359.9580000000001</v>
      </c>
      <c r="B260">
        <v>-15.73</v>
      </c>
      <c r="C260">
        <v>-15.72</v>
      </c>
      <c r="D260">
        <v>1.726</v>
      </c>
      <c r="E260">
        <v>71.896000000000001</v>
      </c>
      <c r="F260">
        <v>60</v>
      </c>
      <c r="G260">
        <v>67.664000000000001</v>
      </c>
      <c r="H260">
        <v>1.4751000000000001</v>
      </c>
    </row>
    <row r="261" spans="1:8" x14ac:dyDescent="0.2">
      <c r="A261">
        <v>3363.0549999999998</v>
      </c>
      <c r="B261">
        <v>-15.78</v>
      </c>
      <c r="C261">
        <v>-15.77</v>
      </c>
      <c r="D261">
        <v>1.6080000000000001</v>
      </c>
      <c r="E261">
        <v>71.676000000000002</v>
      </c>
      <c r="F261">
        <v>60</v>
      </c>
      <c r="G261">
        <v>67.679000000000002</v>
      </c>
      <c r="H261">
        <v>1.4696000000000002</v>
      </c>
    </row>
    <row r="262" spans="1:8" x14ac:dyDescent="0.2">
      <c r="A262">
        <v>3366.1329999999998</v>
      </c>
      <c r="B262">
        <v>-15.833</v>
      </c>
      <c r="C262">
        <v>-15.821</v>
      </c>
      <c r="D262">
        <v>1.677</v>
      </c>
      <c r="E262">
        <v>72.936000000000007</v>
      </c>
      <c r="F262">
        <v>60</v>
      </c>
      <c r="G262">
        <v>67.481999999999999</v>
      </c>
      <c r="H262">
        <v>1.5004000000000002</v>
      </c>
    </row>
    <row r="263" spans="1:8" x14ac:dyDescent="0.2">
      <c r="A263">
        <v>3369.2339999999999</v>
      </c>
      <c r="B263">
        <v>-15.882999999999999</v>
      </c>
      <c r="C263">
        <v>-15.871</v>
      </c>
      <c r="D263">
        <v>1.597</v>
      </c>
      <c r="E263">
        <v>74.156000000000006</v>
      </c>
      <c r="F263">
        <v>60</v>
      </c>
      <c r="G263">
        <v>67.555000000000007</v>
      </c>
      <c r="H263">
        <v>1.5289999999999999</v>
      </c>
    </row>
    <row r="264" spans="1:8" x14ac:dyDescent="0.2">
      <c r="A264">
        <v>3372.6089999999999</v>
      </c>
      <c r="B264">
        <v>-15.936</v>
      </c>
      <c r="C264">
        <v>-15.922000000000001</v>
      </c>
      <c r="D264">
        <v>1.532</v>
      </c>
      <c r="E264">
        <v>71.754000000000005</v>
      </c>
      <c r="F264">
        <v>60</v>
      </c>
      <c r="G264">
        <v>67.563000000000002</v>
      </c>
      <c r="H264">
        <v>1.4718000000000002</v>
      </c>
    </row>
    <row r="265" spans="1:8" x14ac:dyDescent="0.2">
      <c r="A265">
        <v>3376.029</v>
      </c>
      <c r="B265">
        <v>-15.99</v>
      </c>
      <c r="C265">
        <v>-15.976000000000001</v>
      </c>
      <c r="D265">
        <v>1.5660000000000001</v>
      </c>
      <c r="E265">
        <v>71.745000000000005</v>
      </c>
      <c r="F265">
        <v>60</v>
      </c>
      <c r="G265">
        <v>67.617999999999995</v>
      </c>
      <c r="H265">
        <v>1.4718000000000002</v>
      </c>
    </row>
    <row r="266" spans="1:8" x14ac:dyDescent="0.2">
      <c r="A266">
        <v>3379.1640000000002</v>
      </c>
      <c r="B266">
        <v>-16.04</v>
      </c>
      <c r="C266">
        <v>-16.024999999999999</v>
      </c>
      <c r="D266">
        <v>1.57</v>
      </c>
      <c r="E266">
        <v>71.143000000000001</v>
      </c>
      <c r="F266">
        <v>60</v>
      </c>
      <c r="G266">
        <v>67.653000000000006</v>
      </c>
      <c r="H266">
        <v>1.4575</v>
      </c>
    </row>
    <row r="267" spans="1:8" x14ac:dyDescent="0.2">
      <c r="A267">
        <v>3382.549</v>
      </c>
      <c r="B267">
        <v>-16.091999999999999</v>
      </c>
      <c r="C267">
        <v>-16.076000000000001</v>
      </c>
      <c r="D267">
        <v>1.508</v>
      </c>
      <c r="E267">
        <v>68.977999999999994</v>
      </c>
      <c r="F267">
        <v>60</v>
      </c>
      <c r="G267">
        <v>67.81</v>
      </c>
      <c r="H267">
        <v>1.4058000000000002</v>
      </c>
    </row>
    <row r="268" spans="1:8" x14ac:dyDescent="0.2">
      <c r="A268">
        <v>3385.9969999999998</v>
      </c>
      <c r="B268">
        <v>-16.141999999999999</v>
      </c>
      <c r="C268">
        <v>-16.126000000000001</v>
      </c>
      <c r="D268">
        <v>1.4430000000000001</v>
      </c>
      <c r="E268">
        <v>66.179000000000002</v>
      </c>
      <c r="F268">
        <v>60</v>
      </c>
      <c r="G268">
        <v>68.009</v>
      </c>
      <c r="H268">
        <v>1.3409000000000002</v>
      </c>
    </row>
    <row r="269" spans="1:8" x14ac:dyDescent="0.2">
      <c r="A269">
        <v>3389.4140000000002</v>
      </c>
      <c r="B269">
        <v>-16.193999999999999</v>
      </c>
      <c r="C269">
        <v>-16.177</v>
      </c>
      <c r="D269">
        <v>1.476</v>
      </c>
      <c r="E269">
        <v>63.1</v>
      </c>
      <c r="F269">
        <v>60</v>
      </c>
      <c r="G269">
        <v>68.251000000000005</v>
      </c>
      <c r="H269">
        <v>1.2694000000000001</v>
      </c>
    </row>
    <row r="270" spans="1:8" x14ac:dyDescent="0.2">
      <c r="A270">
        <v>3392.8310000000001</v>
      </c>
      <c r="B270">
        <v>-16.245999999999999</v>
      </c>
      <c r="C270">
        <v>-16.228000000000002</v>
      </c>
      <c r="D270">
        <v>1.498</v>
      </c>
      <c r="E270">
        <v>60.524000000000001</v>
      </c>
      <c r="F270">
        <v>60</v>
      </c>
      <c r="G270">
        <v>68.518000000000001</v>
      </c>
      <c r="H270">
        <v>1.2111000000000001</v>
      </c>
    </row>
    <row r="271" spans="1:8" x14ac:dyDescent="0.2">
      <c r="A271">
        <v>3396.2539999999999</v>
      </c>
      <c r="B271">
        <v>-16.297999999999998</v>
      </c>
      <c r="C271">
        <v>-16.279</v>
      </c>
      <c r="D271">
        <v>1.4930000000000001</v>
      </c>
      <c r="E271">
        <v>59.139000000000003</v>
      </c>
      <c r="F271">
        <v>60</v>
      </c>
      <c r="G271">
        <v>68.635000000000005</v>
      </c>
      <c r="H271">
        <v>1.1803000000000001</v>
      </c>
    </row>
    <row r="272" spans="1:8" x14ac:dyDescent="0.2">
      <c r="A272">
        <v>3399.9830000000002</v>
      </c>
      <c r="B272">
        <v>-16.350999999999999</v>
      </c>
      <c r="C272">
        <v>-16.332000000000001</v>
      </c>
      <c r="D272">
        <v>1.421</v>
      </c>
      <c r="E272">
        <v>57.216999999999999</v>
      </c>
      <c r="F272">
        <v>60</v>
      </c>
      <c r="G272">
        <v>68.751999999999995</v>
      </c>
      <c r="H272">
        <v>1.1374000000000002</v>
      </c>
    </row>
    <row r="273" spans="1:8" x14ac:dyDescent="0.2">
      <c r="A273">
        <v>3403.71</v>
      </c>
      <c r="B273">
        <v>-16.402999999999999</v>
      </c>
      <c r="C273">
        <v>-16.382999999999999</v>
      </c>
      <c r="D273">
        <v>1.37</v>
      </c>
      <c r="E273">
        <v>53.837000000000003</v>
      </c>
      <c r="F273">
        <v>60</v>
      </c>
      <c r="G273">
        <v>69.061999999999998</v>
      </c>
      <c r="H273">
        <v>1.0626</v>
      </c>
    </row>
    <row r="274" spans="1:8" x14ac:dyDescent="0.2">
      <c r="A274">
        <v>3407.4470000000001</v>
      </c>
      <c r="B274">
        <v>-16.454999999999998</v>
      </c>
      <c r="C274">
        <v>-16.434000000000001</v>
      </c>
      <c r="D274">
        <v>1.355</v>
      </c>
      <c r="E274">
        <v>53.859000000000002</v>
      </c>
      <c r="F274">
        <v>60</v>
      </c>
      <c r="G274">
        <v>69.132999999999996</v>
      </c>
      <c r="H274">
        <v>1.0637000000000001</v>
      </c>
    </row>
    <row r="275" spans="1:8" x14ac:dyDescent="0.2">
      <c r="A275">
        <v>3411.1089999999999</v>
      </c>
      <c r="B275">
        <v>-16.504999999999999</v>
      </c>
      <c r="C275">
        <v>-16.483000000000001</v>
      </c>
      <c r="D275">
        <v>1.357</v>
      </c>
      <c r="E275">
        <v>52.302999999999997</v>
      </c>
      <c r="F275">
        <v>60</v>
      </c>
      <c r="G275">
        <v>69.293999999999997</v>
      </c>
      <c r="H275">
        <v>1.0296000000000001</v>
      </c>
    </row>
    <row r="276" spans="1:8" x14ac:dyDescent="0.2">
      <c r="A276">
        <v>3415.4229999999998</v>
      </c>
      <c r="B276">
        <v>-16.559000000000001</v>
      </c>
      <c r="C276">
        <v>-16.536000000000001</v>
      </c>
      <c r="D276">
        <v>1.2150000000000001</v>
      </c>
      <c r="E276">
        <v>50.820999999999998</v>
      </c>
      <c r="F276">
        <v>60</v>
      </c>
      <c r="G276">
        <v>69.334999999999994</v>
      </c>
      <c r="H276">
        <v>0.99770000000000014</v>
      </c>
    </row>
    <row r="277" spans="1:8" x14ac:dyDescent="0.2">
      <c r="A277">
        <v>3419.7429999999999</v>
      </c>
      <c r="B277">
        <v>-16.611000000000001</v>
      </c>
      <c r="C277">
        <v>-16.587</v>
      </c>
      <c r="D277">
        <v>1.1870000000000001</v>
      </c>
      <c r="E277">
        <v>50.472000000000001</v>
      </c>
      <c r="F277">
        <v>60</v>
      </c>
      <c r="G277">
        <v>69.349999999999994</v>
      </c>
      <c r="H277">
        <v>0.9900000000000001</v>
      </c>
    </row>
    <row r="278" spans="1:8" x14ac:dyDescent="0.2">
      <c r="A278">
        <v>3424.067</v>
      </c>
      <c r="B278">
        <v>-16.664000000000001</v>
      </c>
      <c r="C278">
        <v>-16.638999999999999</v>
      </c>
      <c r="D278">
        <v>1.2130000000000001</v>
      </c>
      <c r="E278">
        <v>49.802</v>
      </c>
      <c r="F278">
        <v>60</v>
      </c>
      <c r="G278">
        <v>69.489999999999995</v>
      </c>
      <c r="H278">
        <v>0.97570000000000012</v>
      </c>
    </row>
    <row r="279" spans="1:8" x14ac:dyDescent="0.2">
      <c r="A279">
        <v>3428.0859999999998</v>
      </c>
      <c r="B279">
        <v>-16.715</v>
      </c>
      <c r="C279">
        <v>-16.689</v>
      </c>
      <c r="D279">
        <v>1.242</v>
      </c>
      <c r="E279">
        <v>51.634</v>
      </c>
      <c r="F279">
        <v>60</v>
      </c>
      <c r="G279">
        <v>69.394000000000005</v>
      </c>
      <c r="H279">
        <v>1.0153000000000001</v>
      </c>
    </row>
    <row r="280" spans="1:8" x14ac:dyDescent="0.2">
      <c r="A280">
        <v>3432.7449999999999</v>
      </c>
      <c r="B280">
        <v>-16.766999999999999</v>
      </c>
      <c r="C280">
        <v>-16.741</v>
      </c>
      <c r="D280">
        <v>1.1140000000000001</v>
      </c>
      <c r="E280">
        <v>49.938000000000002</v>
      </c>
      <c r="F280">
        <v>60</v>
      </c>
      <c r="G280">
        <v>69.555999999999997</v>
      </c>
      <c r="H280">
        <v>0.97900000000000009</v>
      </c>
    </row>
    <row r="281" spans="1:8" x14ac:dyDescent="0.2">
      <c r="A281">
        <v>3437.09</v>
      </c>
      <c r="B281">
        <v>-16.818000000000001</v>
      </c>
      <c r="C281">
        <v>-16.791</v>
      </c>
      <c r="D281">
        <v>1.1399999999999999</v>
      </c>
      <c r="E281">
        <v>50.801000000000002</v>
      </c>
      <c r="F281">
        <v>60</v>
      </c>
      <c r="G281">
        <v>70.23</v>
      </c>
      <c r="H281">
        <v>0.99770000000000014</v>
      </c>
    </row>
    <row r="282" spans="1:8" x14ac:dyDescent="0.2">
      <c r="A282">
        <v>3441.1239999999998</v>
      </c>
      <c r="B282">
        <v>-16.867999999999999</v>
      </c>
      <c r="C282">
        <v>-16.84</v>
      </c>
      <c r="D282">
        <v>1.2310000000000001</v>
      </c>
      <c r="E282">
        <v>50.646000000000001</v>
      </c>
      <c r="F282">
        <v>60</v>
      </c>
      <c r="G282">
        <v>69.569999999999993</v>
      </c>
      <c r="H282">
        <v>0.99440000000000006</v>
      </c>
    </row>
    <row r="283" spans="1:8" x14ac:dyDescent="0.2">
      <c r="A283">
        <v>3445.7559999999999</v>
      </c>
      <c r="B283">
        <v>-16.922000000000001</v>
      </c>
      <c r="C283">
        <v>-16.893000000000001</v>
      </c>
      <c r="D283">
        <v>1.1339999999999999</v>
      </c>
      <c r="E283">
        <v>50.091999999999999</v>
      </c>
      <c r="F283">
        <v>60</v>
      </c>
      <c r="G283">
        <v>69.450999999999993</v>
      </c>
      <c r="H283">
        <v>0.98230000000000006</v>
      </c>
    </row>
    <row r="284" spans="1:8" x14ac:dyDescent="0.2">
      <c r="A284">
        <v>3450.4340000000002</v>
      </c>
      <c r="B284">
        <v>-16.974</v>
      </c>
      <c r="C284">
        <v>-16.945</v>
      </c>
      <c r="D284">
        <v>1.1060000000000001</v>
      </c>
      <c r="E284">
        <v>50.406999999999996</v>
      </c>
      <c r="F284">
        <v>60</v>
      </c>
      <c r="G284">
        <v>69.471000000000004</v>
      </c>
      <c r="H284">
        <v>0.98890000000000011</v>
      </c>
    </row>
    <row r="285" spans="1:8" x14ac:dyDescent="0.2">
      <c r="A285">
        <v>3455.3989999999999</v>
      </c>
      <c r="B285">
        <v>-17.027999999999999</v>
      </c>
      <c r="C285">
        <v>-16.997</v>
      </c>
      <c r="D285">
        <v>1.0620000000000001</v>
      </c>
      <c r="E285">
        <v>51.692</v>
      </c>
      <c r="F285">
        <v>60</v>
      </c>
      <c r="G285">
        <v>69.47</v>
      </c>
      <c r="H285">
        <v>1.0164000000000002</v>
      </c>
    </row>
    <row r="286" spans="1:8" x14ac:dyDescent="0.2">
      <c r="A286">
        <v>3460.07</v>
      </c>
      <c r="B286">
        <v>-17.077999999999999</v>
      </c>
      <c r="C286">
        <v>-17.047000000000001</v>
      </c>
      <c r="D286">
        <v>1.0660000000000001</v>
      </c>
      <c r="E286">
        <v>50.598999999999997</v>
      </c>
      <c r="F286">
        <v>60</v>
      </c>
      <c r="G286">
        <v>69.527000000000001</v>
      </c>
      <c r="H286">
        <v>0.99330000000000007</v>
      </c>
    </row>
    <row r="287" spans="1:8" x14ac:dyDescent="0.2">
      <c r="A287">
        <v>3467.2130000000002</v>
      </c>
      <c r="B287">
        <v>-17.128</v>
      </c>
      <c r="C287">
        <v>-17.097000000000001</v>
      </c>
      <c r="D287">
        <v>0.69199999999999995</v>
      </c>
      <c r="E287">
        <v>46.792000000000002</v>
      </c>
      <c r="F287">
        <v>60</v>
      </c>
      <c r="G287">
        <v>69.748000000000005</v>
      </c>
      <c r="H287">
        <v>0.91190000000000004</v>
      </c>
    </row>
    <row r="288" spans="1:8" x14ac:dyDescent="0.2">
      <c r="A288">
        <v>3477.15</v>
      </c>
      <c r="B288">
        <v>-17.181999999999999</v>
      </c>
      <c r="C288">
        <v>-17.149000000000001</v>
      </c>
      <c r="D288">
        <v>0.53100000000000003</v>
      </c>
      <c r="E288">
        <v>45.509</v>
      </c>
      <c r="F288">
        <v>60</v>
      </c>
      <c r="G288">
        <v>69.814999999999998</v>
      </c>
      <c r="H288">
        <v>0.88440000000000007</v>
      </c>
    </row>
    <row r="289" spans="1:8" x14ac:dyDescent="0.2">
      <c r="A289">
        <v>3481.819</v>
      </c>
      <c r="B289">
        <v>-17.233000000000001</v>
      </c>
      <c r="C289">
        <v>-17.199000000000002</v>
      </c>
      <c r="D289">
        <v>1.07</v>
      </c>
      <c r="E289">
        <v>46.573999999999998</v>
      </c>
      <c r="F289">
        <v>60</v>
      </c>
      <c r="G289">
        <v>69.805000000000007</v>
      </c>
      <c r="H289">
        <v>0.90639999999999998</v>
      </c>
    </row>
    <row r="290" spans="1:8" x14ac:dyDescent="0.2">
      <c r="A290">
        <v>3487.413</v>
      </c>
      <c r="B290">
        <v>-17.285</v>
      </c>
      <c r="C290">
        <v>-17.25</v>
      </c>
      <c r="D290">
        <v>0.91400000000000003</v>
      </c>
      <c r="E290">
        <v>45.411000000000001</v>
      </c>
      <c r="F290">
        <v>60</v>
      </c>
      <c r="G290">
        <v>69.852000000000004</v>
      </c>
      <c r="H290">
        <v>0.8822000000000001</v>
      </c>
    </row>
    <row r="291" spans="1:8" x14ac:dyDescent="0.2">
      <c r="A291">
        <v>3494.547</v>
      </c>
      <c r="B291">
        <v>-17.335999999999999</v>
      </c>
      <c r="C291">
        <v>-17.3</v>
      </c>
      <c r="D291">
        <v>0.70199999999999996</v>
      </c>
      <c r="E291">
        <v>45.292000000000002</v>
      </c>
      <c r="F291">
        <v>60</v>
      </c>
      <c r="G291">
        <v>69.885000000000005</v>
      </c>
      <c r="H291">
        <v>0.88000000000000012</v>
      </c>
    </row>
    <row r="292" spans="1:8" x14ac:dyDescent="0.2">
      <c r="A292">
        <v>3501.982</v>
      </c>
      <c r="B292">
        <v>-17.387</v>
      </c>
      <c r="C292">
        <v>-17.350999999999999</v>
      </c>
      <c r="D292">
        <v>0.68400000000000005</v>
      </c>
      <c r="E292">
        <v>42.356000000000002</v>
      </c>
      <c r="F292">
        <v>60</v>
      </c>
      <c r="G292">
        <v>70.117999999999995</v>
      </c>
      <c r="H292">
        <v>0.81840000000000002</v>
      </c>
    </row>
    <row r="293" spans="1:8" x14ac:dyDescent="0.2">
      <c r="A293">
        <v>3506.3240000000001</v>
      </c>
      <c r="B293">
        <v>-17.437999999999999</v>
      </c>
      <c r="C293">
        <v>-17.401</v>
      </c>
      <c r="D293">
        <v>1.1539999999999999</v>
      </c>
      <c r="E293">
        <v>42.935000000000002</v>
      </c>
      <c r="F293">
        <v>60</v>
      </c>
      <c r="G293">
        <v>70.085999999999999</v>
      </c>
      <c r="H293">
        <v>0.83050000000000013</v>
      </c>
    </row>
    <row r="294" spans="1:8" x14ac:dyDescent="0.2">
      <c r="A294">
        <v>3511.2649999999999</v>
      </c>
      <c r="B294">
        <v>-17.492000000000001</v>
      </c>
      <c r="C294">
        <v>-17.454000000000001</v>
      </c>
      <c r="D294">
        <v>1.0629999999999999</v>
      </c>
      <c r="E294">
        <v>43.963999999999999</v>
      </c>
      <c r="F294">
        <v>60</v>
      </c>
      <c r="G294">
        <v>70.108000000000004</v>
      </c>
      <c r="H294">
        <v>0.85250000000000015</v>
      </c>
    </row>
    <row r="295" spans="1:8" x14ac:dyDescent="0.2">
      <c r="A295">
        <v>3515.299</v>
      </c>
      <c r="B295">
        <v>-17.544</v>
      </c>
      <c r="C295">
        <v>-17.504999999999999</v>
      </c>
      <c r="D295">
        <v>1.268</v>
      </c>
      <c r="E295">
        <v>45.15</v>
      </c>
      <c r="F295">
        <v>60</v>
      </c>
      <c r="G295">
        <v>69.983999999999995</v>
      </c>
      <c r="H295">
        <v>0.87670000000000015</v>
      </c>
    </row>
    <row r="296" spans="1:8" x14ac:dyDescent="0.2">
      <c r="A296">
        <v>3519.902</v>
      </c>
      <c r="B296">
        <v>-17.596</v>
      </c>
      <c r="C296">
        <v>-17.556999999999999</v>
      </c>
      <c r="D296">
        <v>1.1279999999999999</v>
      </c>
      <c r="E296">
        <v>41.628</v>
      </c>
      <c r="F296">
        <v>60</v>
      </c>
      <c r="G296">
        <v>70.155000000000001</v>
      </c>
      <c r="H296">
        <v>0.80300000000000005</v>
      </c>
    </row>
    <row r="297" spans="1:8" x14ac:dyDescent="0.2">
      <c r="A297">
        <v>3524.2370000000001</v>
      </c>
      <c r="B297">
        <v>-17.649999999999999</v>
      </c>
      <c r="C297">
        <v>-17.61</v>
      </c>
      <c r="D297">
        <v>1.2130000000000001</v>
      </c>
      <c r="E297">
        <v>40.021000000000001</v>
      </c>
      <c r="F297">
        <v>60</v>
      </c>
      <c r="G297">
        <v>70.34</v>
      </c>
      <c r="H297">
        <v>0.77</v>
      </c>
    </row>
    <row r="298" spans="1:8" x14ac:dyDescent="0.2">
      <c r="A298">
        <v>3528.895</v>
      </c>
      <c r="B298">
        <v>-17.702000000000002</v>
      </c>
      <c r="C298">
        <v>-17.661000000000001</v>
      </c>
      <c r="D298">
        <v>1.1120000000000001</v>
      </c>
      <c r="E298">
        <v>38.661999999999999</v>
      </c>
      <c r="F298">
        <v>60</v>
      </c>
      <c r="G298">
        <v>70.44</v>
      </c>
      <c r="H298">
        <v>0.74250000000000016</v>
      </c>
    </row>
    <row r="299" spans="1:8" x14ac:dyDescent="0.2">
      <c r="A299">
        <v>3533.2489999999998</v>
      </c>
      <c r="B299">
        <v>-17.754999999999999</v>
      </c>
      <c r="C299">
        <v>-17.713999999999999</v>
      </c>
      <c r="D299">
        <v>1.1970000000000001</v>
      </c>
      <c r="E299">
        <v>38.369</v>
      </c>
      <c r="F299">
        <v>60</v>
      </c>
      <c r="G299">
        <v>70.39</v>
      </c>
      <c r="H299">
        <v>0.73590000000000011</v>
      </c>
    </row>
    <row r="300" spans="1:8" x14ac:dyDescent="0.2">
      <c r="A300">
        <v>3538.2240000000002</v>
      </c>
      <c r="B300">
        <v>-17.806999999999999</v>
      </c>
      <c r="C300">
        <v>-17.763999999999999</v>
      </c>
      <c r="D300">
        <v>1.02</v>
      </c>
      <c r="E300">
        <v>35.893999999999998</v>
      </c>
      <c r="F300">
        <v>60</v>
      </c>
      <c r="G300">
        <v>70.563000000000002</v>
      </c>
      <c r="H300">
        <v>0.68530000000000002</v>
      </c>
    </row>
    <row r="301" spans="1:8" x14ac:dyDescent="0.2">
      <c r="A301">
        <v>3542.5790000000002</v>
      </c>
      <c r="B301">
        <v>-17.859000000000002</v>
      </c>
      <c r="C301">
        <v>-17.815999999999999</v>
      </c>
      <c r="D301">
        <v>1.1819999999999999</v>
      </c>
      <c r="E301">
        <v>37.058</v>
      </c>
      <c r="F301">
        <v>60</v>
      </c>
      <c r="G301">
        <v>70.480999999999995</v>
      </c>
      <c r="H301">
        <v>0.70950000000000013</v>
      </c>
    </row>
    <row r="302" spans="1:8" x14ac:dyDescent="0.2">
      <c r="A302">
        <v>3547.2710000000002</v>
      </c>
      <c r="B302">
        <v>-17.911999999999999</v>
      </c>
      <c r="C302">
        <v>-17.867999999999999</v>
      </c>
      <c r="D302">
        <v>1.1140000000000001</v>
      </c>
      <c r="E302">
        <v>36.99</v>
      </c>
      <c r="F302">
        <v>60</v>
      </c>
      <c r="G302">
        <v>70.456999999999994</v>
      </c>
      <c r="H302">
        <v>0.70840000000000003</v>
      </c>
    </row>
    <row r="303" spans="1:8" x14ac:dyDescent="0.2">
      <c r="A303">
        <v>3551.002</v>
      </c>
      <c r="B303">
        <v>-17.962</v>
      </c>
      <c r="C303">
        <v>-17.917000000000002</v>
      </c>
      <c r="D303">
        <v>1.3220000000000001</v>
      </c>
      <c r="E303">
        <v>39.747</v>
      </c>
      <c r="F303">
        <v>60</v>
      </c>
      <c r="G303">
        <v>70.295000000000002</v>
      </c>
      <c r="H303">
        <v>0.76449999999999996</v>
      </c>
    </row>
    <row r="304" spans="1:8" x14ac:dyDescent="0.2">
      <c r="A304">
        <v>3555.3539999999998</v>
      </c>
      <c r="B304">
        <v>-18.015000000000001</v>
      </c>
      <c r="C304">
        <v>-17.969000000000001</v>
      </c>
      <c r="D304">
        <v>1.1879999999999999</v>
      </c>
      <c r="E304">
        <v>39.905000000000001</v>
      </c>
      <c r="F304">
        <v>60</v>
      </c>
      <c r="G304">
        <v>70.376000000000005</v>
      </c>
      <c r="H304">
        <v>0.76780000000000004</v>
      </c>
    </row>
    <row r="305" spans="1:8" x14ac:dyDescent="0.2">
      <c r="A305">
        <v>3559.6790000000001</v>
      </c>
      <c r="B305">
        <v>-18.068000000000001</v>
      </c>
      <c r="C305">
        <v>-18.021000000000001</v>
      </c>
      <c r="D305">
        <v>1.206</v>
      </c>
      <c r="E305">
        <v>43.066000000000003</v>
      </c>
      <c r="F305">
        <v>60</v>
      </c>
      <c r="G305">
        <v>70.165000000000006</v>
      </c>
      <c r="H305">
        <v>0.83270000000000011</v>
      </c>
    </row>
    <row r="306" spans="1:8" x14ac:dyDescent="0.2">
      <c r="A306">
        <v>3564.6170000000002</v>
      </c>
      <c r="B306">
        <v>-18.12</v>
      </c>
      <c r="C306">
        <v>-18.073</v>
      </c>
      <c r="D306">
        <v>1.046</v>
      </c>
      <c r="E306">
        <v>42.075000000000003</v>
      </c>
      <c r="F306">
        <v>60</v>
      </c>
      <c r="G306">
        <v>70.247</v>
      </c>
      <c r="H306">
        <v>0.81290000000000007</v>
      </c>
    </row>
    <row r="307" spans="1:8" x14ac:dyDescent="0.2">
      <c r="A307">
        <v>3569.2950000000001</v>
      </c>
      <c r="B307">
        <v>-18.172000000000001</v>
      </c>
      <c r="C307">
        <v>-18.123999999999999</v>
      </c>
      <c r="D307">
        <v>1.0900000000000001</v>
      </c>
      <c r="E307">
        <v>41.7</v>
      </c>
      <c r="F307">
        <v>60</v>
      </c>
      <c r="G307">
        <v>70.183000000000007</v>
      </c>
      <c r="H307">
        <v>0.80520000000000003</v>
      </c>
    </row>
    <row r="308" spans="1:8" x14ac:dyDescent="0.2">
      <c r="A308">
        <v>3573.951</v>
      </c>
      <c r="B308">
        <v>-18.225000000000001</v>
      </c>
      <c r="C308">
        <v>-18.175999999999998</v>
      </c>
      <c r="D308">
        <v>1.1180000000000001</v>
      </c>
      <c r="E308">
        <v>41.777999999999999</v>
      </c>
      <c r="F308">
        <v>60</v>
      </c>
      <c r="G308">
        <v>70.263000000000005</v>
      </c>
      <c r="H308">
        <v>0.80630000000000002</v>
      </c>
    </row>
    <row r="309" spans="1:8" x14ac:dyDescent="0.2">
      <c r="A309">
        <v>3578.931</v>
      </c>
      <c r="B309">
        <v>-18.277000000000001</v>
      </c>
      <c r="C309">
        <v>-18.227</v>
      </c>
      <c r="D309">
        <v>1.0169999999999999</v>
      </c>
      <c r="E309">
        <v>40.433999999999997</v>
      </c>
      <c r="F309">
        <v>60</v>
      </c>
      <c r="G309">
        <v>70.290999999999997</v>
      </c>
      <c r="H309">
        <v>0.77880000000000005</v>
      </c>
    </row>
    <row r="310" spans="1:8" x14ac:dyDescent="0.2">
      <c r="A310">
        <v>3583.297</v>
      </c>
      <c r="B310">
        <v>-18.327000000000002</v>
      </c>
      <c r="C310">
        <v>-18.277000000000001</v>
      </c>
      <c r="D310">
        <v>1.149</v>
      </c>
      <c r="E310">
        <v>41.48</v>
      </c>
      <c r="F310">
        <v>60</v>
      </c>
      <c r="G310">
        <v>70.188999999999993</v>
      </c>
      <c r="H310">
        <v>0.79970000000000008</v>
      </c>
    </row>
    <row r="311" spans="1:8" x14ac:dyDescent="0.2">
      <c r="A311">
        <v>3588.2510000000002</v>
      </c>
      <c r="B311">
        <v>-18.381</v>
      </c>
      <c r="C311">
        <v>-18.329000000000001</v>
      </c>
      <c r="D311">
        <v>1.0580000000000001</v>
      </c>
      <c r="E311">
        <v>47.576999999999998</v>
      </c>
      <c r="F311">
        <v>60</v>
      </c>
      <c r="G311">
        <v>69.742999999999995</v>
      </c>
      <c r="H311">
        <v>0.9284</v>
      </c>
    </row>
    <row r="312" spans="1:8" x14ac:dyDescent="0.2">
      <c r="A312">
        <v>3592.6080000000002</v>
      </c>
      <c r="B312">
        <v>-18.434000000000001</v>
      </c>
      <c r="C312">
        <v>-18.382000000000001</v>
      </c>
      <c r="D312">
        <v>1.2070000000000001</v>
      </c>
      <c r="E312">
        <v>55.186</v>
      </c>
      <c r="F312">
        <v>60</v>
      </c>
      <c r="G312">
        <v>69.239999999999995</v>
      </c>
      <c r="H312">
        <v>1.0923</v>
      </c>
    </row>
    <row r="313" spans="1:8" x14ac:dyDescent="0.2">
      <c r="A313">
        <v>3597.248</v>
      </c>
      <c r="B313">
        <v>-18.484000000000002</v>
      </c>
      <c r="C313">
        <v>-18.431000000000001</v>
      </c>
      <c r="D313">
        <v>1.0669999999999999</v>
      </c>
      <c r="E313">
        <v>59.527000000000001</v>
      </c>
      <c r="F313">
        <v>60</v>
      </c>
      <c r="G313">
        <v>68.855999999999995</v>
      </c>
      <c r="H313">
        <v>1.1891</v>
      </c>
    </row>
    <row r="314" spans="1:8" x14ac:dyDescent="0.2">
      <c r="A314">
        <v>3602.223</v>
      </c>
      <c r="B314">
        <v>-18.535</v>
      </c>
      <c r="C314">
        <v>-18.481000000000002</v>
      </c>
      <c r="D314">
        <v>1.0029999999999999</v>
      </c>
      <c r="E314">
        <v>59.433</v>
      </c>
      <c r="F314">
        <v>60</v>
      </c>
      <c r="G314">
        <v>68.816000000000003</v>
      </c>
      <c r="H314">
        <v>1.1869000000000001</v>
      </c>
    </row>
    <row r="315" spans="1:8" x14ac:dyDescent="0.2">
      <c r="A315">
        <v>3606.8270000000002</v>
      </c>
      <c r="B315">
        <v>-18.588000000000001</v>
      </c>
      <c r="C315">
        <v>-18.533000000000001</v>
      </c>
      <c r="D315">
        <v>1.129</v>
      </c>
      <c r="E315">
        <v>57.212000000000003</v>
      </c>
      <c r="F315">
        <v>60</v>
      </c>
      <c r="G315">
        <v>68.899000000000001</v>
      </c>
      <c r="H315">
        <v>1.1374000000000002</v>
      </c>
    </row>
    <row r="316" spans="1:8" x14ac:dyDescent="0.2">
      <c r="A316">
        <v>3611.4969999999998</v>
      </c>
      <c r="B316">
        <v>-18.64</v>
      </c>
      <c r="C316">
        <v>-18.585000000000001</v>
      </c>
      <c r="D316">
        <v>1.1000000000000001</v>
      </c>
      <c r="E316">
        <v>57.122</v>
      </c>
      <c r="F316">
        <v>60</v>
      </c>
      <c r="G316">
        <v>68.858000000000004</v>
      </c>
      <c r="H316">
        <v>1.1352000000000002</v>
      </c>
    </row>
    <row r="317" spans="1:8" x14ac:dyDescent="0.2">
      <c r="A317">
        <v>3616.14</v>
      </c>
      <c r="B317">
        <v>-18.690000000000001</v>
      </c>
      <c r="C317">
        <v>-18.634</v>
      </c>
      <c r="D317">
        <v>1.0620000000000001</v>
      </c>
      <c r="E317">
        <v>56.640999999999998</v>
      </c>
      <c r="F317">
        <v>60</v>
      </c>
      <c r="G317">
        <v>68.760000000000005</v>
      </c>
      <c r="H317">
        <v>1.1253</v>
      </c>
    </row>
    <row r="318" spans="1:8" x14ac:dyDescent="0.2">
      <c r="A318">
        <v>3620.7779999999998</v>
      </c>
      <c r="B318">
        <v>-18.742999999999999</v>
      </c>
      <c r="C318">
        <v>-18.686</v>
      </c>
      <c r="D318">
        <v>1.117</v>
      </c>
      <c r="E318">
        <v>59.884</v>
      </c>
      <c r="F318">
        <v>60</v>
      </c>
      <c r="G318">
        <v>68.287999999999997</v>
      </c>
      <c r="H318">
        <v>1.1968000000000001</v>
      </c>
    </row>
    <row r="319" spans="1:8" x14ac:dyDescent="0.2">
      <c r="A319">
        <v>3625.4389999999999</v>
      </c>
      <c r="B319">
        <v>-18.792999999999999</v>
      </c>
      <c r="C319">
        <v>-18.734999999999999</v>
      </c>
      <c r="D319">
        <v>1.06</v>
      </c>
      <c r="E319">
        <v>67.78</v>
      </c>
      <c r="F319">
        <v>60</v>
      </c>
      <c r="G319">
        <v>67.671999999999997</v>
      </c>
      <c r="H319">
        <v>1.3783000000000001</v>
      </c>
    </row>
    <row r="320" spans="1:8" x14ac:dyDescent="0.2">
      <c r="A320">
        <v>3630.3409999999999</v>
      </c>
      <c r="B320">
        <v>-18.844999999999999</v>
      </c>
      <c r="C320">
        <v>-18.786000000000001</v>
      </c>
      <c r="D320">
        <v>1.0429999999999999</v>
      </c>
      <c r="E320">
        <v>83.497</v>
      </c>
      <c r="F320">
        <v>60</v>
      </c>
      <c r="G320">
        <v>66.372</v>
      </c>
      <c r="H320">
        <v>1.7611000000000001</v>
      </c>
    </row>
    <row r="321" spans="1:8" x14ac:dyDescent="0.2">
      <c r="A321">
        <v>3634.99</v>
      </c>
      <c r="B321">
        <v>-18.896000000000001</v>
      </c>
      <c r="C321">
        <v>-18.835999999999999</v>
      </c>
      <c r="D321">
        <v>1.073</v>
      </c>
      <c r="E321">
        <v>85.811999999999998</v>
      </c>
      <c r="F321">
        <v>60</v>
      </c>
      <c r="G321">
        <v>66.385000000000005</v>
      </c>
      <c r="H321">
        <v>1.8194000000000001</v>
      </c>
    </row>
    <row r="322" spans="1:8" x14ac:dyDescent="0.2">
      <c r="A322">
        <v>3639.6509999999998</v>
      </c>
      <c r="B322">
        <v>-18.946999999999999</v>
      </c>
      <c r="C322">
        <v>-18.887</v>
      </c>
      <c r="D322">
        <v>1.0840000000000001</v>
      </c>
      <c r="E322">
        <v>88.932000000000002</v>
      </c>
      <c r="F322">
        <v>60</v>
      </c>
      <c r="G322">
        <v>66.171000000000006</v>
      </c>
      <c r="H322">
        <v>1.9008</v>
      </c>
    </row>
    <row r="323" spans="1:8" x14ac:dyDescent="0.2">
      <c r="A323">
        <v>3644.616</v>
      </c>
      <c r="B323">
        <v>-18.998999999999999</v>
      </c>
      <c r="C323">
        <v>-18.937000000000001</v>
      </c>
      <c r="D323">
        <v>1.0229999999999999</v>
      </c>
      <c r="E323">
        <v>83.27</v>
      </c>
      <c r="F323">
        <v>60</v>
      </c>
      <c r="G323">
        <v>66.393000000000001</v>
      </c>
      <c r="H323">
        <v>1.7545000000000002</v>
      </c>
    </row>
    <row r="324" spans="1:8" x14ac:dyDescent="0.2">
      <c r="A324">
        <v>3648.6579999999999</v>
      </c>
      <c r="B324">
        <v>-19.050999999999998</v>
      </c>
      <c r="C324">
        <v>-18.989000000000001</v>
      </c>
      <c r="D324">
        <v>1.264</v>
      </c>
      <c r="E324">
        <v>90.456000000000003</v>
      </c>
      <c r="F324">
        <v>60</v>
      </c>
      <c r="G324">
        <v>65.793000000000006</v>
      </c>
      <c r="H324">
        <v>1.9415</v>
      </c>
    </row>
    <row r="325" spans="1:8" x14ac:dyDescent="0.2">
      <c r="A325">
        <v>3653.0039999999999</v>
      </c>
      <c r="B325">
        <v>-19.103999999999999</v>
      </c>
      <c r="C325">
        <v>-19.041</v>
      </c>
      <c r="D325">
        <v>1.21</v>
      </c>
      <c r="E325">
        <v>88.543000000000006</v>
      </c>
      <c r="F325">
        <v>60</v>
      </c>
      <c r="G325">
        <v>65.914000000000001</v>
      </c>
      <c r="H325">
        <v>1.8909000000000002</v>
      </c>
    </row>
    <row r="326" spans="1:8" x14ac:dyDescent="0.2">
      <c r="A326">
        <v>3657</v>
      </c>
      <c r="B326">
        <v>-19.155000000000001</v>
      </c>
      <c r="C326">
        <v>-19.091000000000001</v>
      </c>
      <c r="D326">
        <v>1.254</v>
      </c>
      <c r="E326">
        <v>88.709000000000003</v>
      </c>
      <c r="F326">
        <v>60</v>
      </c>
      <c r="G326">
        <v>65.853999999999999</v>
      </c>
      <c r="H326">
        <v>1.8953000000000002</v>
      </c>
    </row>
    <row r="327" spans="1:8" x14ac:dyDescent="0.2">
      <c r="A327">
        <v>3661.0210000000002</v>
      </c>
      <c r="B327">
        <v>-19.206</v>
      </c>
      <c r="C327">
        <v>-19.140999999999998</v>
      </c>
      <c r="D327">
        <v>1.242</v>
      </c>
      <c r="E327">
        <v>87.885000000000005</v>
      </c>
      <c r="F327">
        <v>60</v>
      </c>
      <c r="G327">
        <v>66.037999999999997</v>
      </c>
      <c r="H327">
        <v>1.8733000000000002</v>
      </c>
    </row>
    <row r="328" spans="1:8" x14ac:dyDescent="0.2">
      <c r="A328">
        <v>3721.8359999999998</v>
      </c>
      <c r="B328">
        <v>-19.257999999999999</v>
      </c>
      <c r="C328">
        <v>-19.193000000000001</v>
      </c>
      <c r="D328">
        <v>8.5000000000000006E-2</v>
      </c>
      <c r="E328">
        <v>86.613</v>
      </c>
      <c r="F328">
        <v>60</v>
      </c>
      <c r="G328">
        <v>66.003</v>
      </c>
      <c r="H328">
        <v>1.8403000000000003</v>
      </c>
    </row>
    <row r="329" spans="1:8" x14ac:dyDescent="0.2">
      <c r="A329">
        <v>3725.87</v>
      </c>
      <c r="B329">
        <v>-19.311</v>
      </c>
      <c r="C329">
        <v>-19.245000000000001</v>
      </c>
      <c r="D329">
        <v>1.29</v>
      </c>
      <c r="E329">
        <v>87.164000000000001</v>
      </c>
      <c r="F329">
        <v>60</v>
      </c>
      <c r="G329">
        <v>66.061000000000007</v>
      </c>
      <c r="H329">
        <v>1.8546</v>
      </c>
    </row>
    <row r="330" spans="1:8" x14ac:dyDescent="0.2">
      <c r="A330">
        <v>3729.6060000000002</v>
      </c>
      <c r="B330">
        <v>-19.361999999999998</v>
      </c>
      <c r="C330">
        <v>-19.295000000000002</v>
      </c>
      <c r="D330">
        <v>1.353</v>
      </c>
      <c r="E330">
        <v>84.944999999999993</v>
      </c>
      <c r="F330">
        <v>60</v>
      </c>
      <c r="G330">
        <v>66.14</v>
      </c>
      <c r="H330">
        <v>1.7974000000000001</v>
      </c>
    </row>
    <row r="331" spans="1:8" x14ac:dyDescent="0.2">
      <c r="A331">
        <v>3733.3249999999998</v>
      </c>
      <c r="B331">
        <v>-19.413</v>
      </c>
      <c r="C331">
        <v>-19.344999999999999</v>
      </c>
      <c r="D331">
        <v>1.3380000000000001</v>
      </c>
      <c r="E331">
        <v>84.35</v>
      </c>
      <c r="F331">
        <v>60</v>
      </c>
      <c r="G331">
        <v>66.203000000000003</v>
      </c>
      <c r="H331">
        <v>1.7820000000000003</v>
      </c>
    </row>
    <row r="332" spans="1:8" x14ac:dyDescent="0.2">
      <c r="A332">
        <v>3737.386</v>
      </c>
      <c r="B332">
        <v>-19.463000000000001</v>
      </c>
      <c r="C332">
        <v>-19.393999999999998</v>
      </c>
      <c r="D332">
        <v>1.2130000000000001</v>
      </c>
      <c r="E332">
        <v>84.402000000000001</v>
      </c>
      <c r="F332">
        <v>60</v>
      </c>
      <c r="G332">
        <v>66.141000000000005</v>
      </c>
      <c r="H332">
        <v>1.7831000000000001</v>
      </c>
    </row>
    <row r="333" spans="1:8" x14ac:dyDescent="0.2">
      <c r="A333">
        <v>3742.681</v>
      </c>
      <c r="B333">
        <v>-19.515000000000001</v>
      </c>
      <c r="C333">
        <v>-19.446000000000002</v>
      </c>
      <c r="D333">
        <v>0.97499999999999998</v>
      </c>
      <c r="E333">
        <v>83.805000000000007</v>
      </c>
      <c r="F333">
        <v>60</v>
      </c>
      <c r="G333">
        <v>66.260000000000005</v>
      </c>
      <c r="H333">
        <v>1.7688000000000001</v>
      </c>
    </row>
    <row r="334" spans="1:8" x14ac:dyDescent="0.2">
      <c r="A334">
        <v>3747.962</v>
      </c>
      <c r="B334">
        <v>-19.565999999999999</v>
      </c>
      <c r="C334">
        <v>-19.495999999999999</v>
      </c>
      <c r="D334">
        <v>0.94799999999999995</v>
      </c>
      <c r="E334">
        <v>81.367000000000004</v>
      </c>
      <c r="F334">
        <v>60</v>
      </c>
      <c r="G334">
        <v>66.433999999999997</v>
      </c>
      <c r="H334">
        <v>1.7072000000000003</v>
      </c>
    </row>
    <row r="335" spans="1:8" x14ac:dyDescent="0.2">
      <c r="A335">
        <v>3753.2220000000002</v>
      </c>
      <c r="B335">
        <v>-19.617000000000001</v>
      </c>
      <c r="C335">
        <v>-19.545999999999999</v>
      </c>
      <c r="D335">
        <v>0.94599999999999995</v>
      </c>
      <c r="E335">
        <v>82.111000000000004</v>
      </c>
      <c r="F335">
        <v>60</v>
      </c>
      <c r="G335">
        <v>66.259</v>
      </c>
      <c r="H335">
        <v>1.7259</v>
      </c>
    </row>
    <row r="336" spans="1:8" x14ac:dyDescent="0.2">
      <c r="A336">
        <v>3758.192</v>
      </c>
      <c r="B336">
        <v>-19.667999999999999</v>
      </c>
      <c r="C336">
        <v>-19.596</v>
      </c>
      <c r="D336">
        <v>1.006</v>
      </c>
      <c r="E336">
        <v>84.185000000000002</v>
      </c>
      <c r="F336">
        <v>60</v>
      </c>
      <c r="G336">
        <v>66.204999999999998</v>
      </c>
      <c r="H336">
        <v>1.7776000000000003</v>
      </c>
    </row>
    <row r="337" spans="1:8" x14ac:dyDescent="0.2">
      <c r="A337">
        <v>3763.7429999999999</v>
      </c>
      <c r="B337">
        <v>-19.72</v>
      </c>
      <c r="C337">
        <v>-19.646999999999998</v>
      </c>
      <c r="D337">
        <v>0.92300000000000004</v>
      </c>
      <c r="E337">
        <v>83.454999999999998</v>
      </c>
      <c r="F337">
        <v>60</v>
      </c>
      <c r="G337">
        <v>66.284000000000006</v>
      </c>
      <c r="H337">
        <v>1.7600000000000002</v>
      </c>
    </row>
    <row r="338" spans="1:8" x14ac:dyDescent="0.2">
      <c r="A338">
        <v>3769.3150000000001</v>
      </c>
      <c r="B338">
        <v>-19.771999999999998</v>
      </c>
      <c r="C338">
        <v>-19.699000000000002</v>
      </c>
      <c r="D338">
        <v>0.92400000000000004</v>
      </c>
      <c r="E338">
        <v>81.893000000000001</v>
      </c>
      <c r="F338">
        <v>60</v>
      </c>
      <c r="G338">
        <v>66.459000000000003</v>
      </c>
      <c r="H338">
        <v>1.7204000000000002</v>
      </c>
    </row>
    <row r="339" spans="1:8" x14ac:dyDescent="0.2">
      <c r="A339">
        <v>3774.252</v>
      </c>
      <c r="B339">
        <v>-19.823</v>
      </c>
      <c r="C339">
        <v>-19.748999999999999</v>
      </c>
      <c r="D339">
        <v>1.018</v>
      </c>
      <c r="E339">
        <v>81.564999999999998</v>
      </c>
      <c r="F339">
        <v>60</v>
      </c>
      <c r="G339">
        <v>66.459999999999994</v>
      </c>
      <c r="H339">
        <v>1.7116000000000002</v>
      </c>
    </row>
    <row r="340" spans="1:8" x14ac:dyDescent="0.2">
      <c r="A340">
        <v>3780.152</v>
      </c>
      <c r="B340">
        <v>-19.873999999999999</v>
      </c>
      <c r="C340">
        <v>-19.798999999999999</v>
      </c>
      <c r="D340">
        <v>0.84599999999999997</v>
      </c>
      <c r="E340">
        <v>80.384</v>
      </c>
      <c r="F340">
        <v>60</v>
      </c>
      <c r="G340">
        <v>66.472999999999999</v>
      </c>
      <c r="H340">
        <v>1.6819</v>
      </c>
    </row>
    <row r="341" spans="1:8" x14ac:dyDescent="0.2">
      <c r="A341">
        <v>3786.0549999999998</v>
      </c>
      <c r="B341">
        <v>-19.923999999999999</v>
      </c>
      <c r="C341">
        <v>-19.847999999999999</v>
      </c>
      <c r="D341">
        <v>0.84299999999999997</v>
      </c>
      <c r="E341">
        <v>86.201999999999998</v>
      </c>
      <c r="F341">
        <v>60</v>
      </c>
      <c r="G341">
        <v>66.013000000000005</v>
      </c>
      <c r="H341">
        <v>1.8293000000000001</v>
      </c>
    </row>
    <row r="342" spans="1:8" x14ac:dyDescent="0.2">
      <c r="A342">
        <v>3792.578</v>
      </c>
      <c r="B342">
        <v>-19.974</v>
      </c>
      <c r="C342">
        <v>-19.898</v>
      </c>
      <c r="D342">
        <v>0.75600000000000001</v>
      </c>
      <c r="E342">
        <v>88.352000000000004</v>
      </c>
      <c r="F342">
        <v>60</v>
      </c>
      <c r="G342">
        <v>65.828000000000003</v>
      </c>
      <c r="H342">
        <v>1.8854000000000002</v>
      </c>
    </row>
    <row r="343" spans="1:8" x14ac:dyDescent="0.2">
      <c r="A343">
        <v>3799.402</v>
      </c>
      <c r="B343">
        <v>-20.026</v>
      </c>
      <c r="C343">
        <v>-19.949000000000002</v>
      </c>
      <c r="D343">
        <v>0.748</v>
      </c>
      <c r="E343">
        <v>89.161000000000001</v>
      </c>
      <c r="F343">
        <v>60</v>
      </c>
      <c r="G343">
        <v>65.751000000000005</v>
      </c>
      <c r="H343">
        <v>1.9074000000000002</v>
      </c>
    </row>
    <row r="344" spans="1:8" x14ac:dyDescent="0.2">
      <c r="A344">
        <v>12774.573</v>
      </c>
      <c r="B344">
        <v>-20.018999999999998</v>
      </c>
      <c r="C344">
        <v>-20.018999999999998</v>
      </c>
      <c r="D344">
        <v>1.044</v>
      </c>
      <c r="E344">
        <v>86.975999999999999</v>
      </c>
      <c r="F344">
        <v>60</v>
      </c>
      <c r="G344">
        <v>66.100999999999999</v>
      </c>
      <c r="H344">
        <v>1.8502000000000001</v>
      </c>
    </row>
    <row r="345" spans="1:8" x14ac:dyDescent="0.2">
      <c r="A345">
        <v>12779.856</v>
      </c>
      <c r="B345">
        <v>-20.071000000000002</v>
      </c>
      <c r="C345">
        <v>-20.071000000000002</v>
      </c>
      <c r="D345">
        <v>0.97399999999999998</v>
      </c>
      <c r="E345">
        <v>88.385999999999996</v>
      </c>
      <c r="F345">
        <v>60</v>
      </c>
      <c r="G345">
        <v>66.073999999999998</v>
      </c>
      <c r="H345">
        <v>1.8865000000000003</v>
      </c>
    </row>
    <row r="346" spans="1:8" x14ac:dyDescent="0.2">
      <c r="A346">
        <v>12785.138999999999</v>
      </c>
      <c r="B346">
        <v>-20.120999999999999</v>
      </c>
      <c r="C346">
        <v>-20.120999999999999</v>
      </c>
      <c r="D346">
        <v>0.96199999999999997</v>
      </c>
      <c r="E346">
        <v>84.39</v>
      </c>
      <c r="F346">
        <v>60</v>
      </c>
      <c r="G346">
        <v>66.427000000000007</v>
      </c>
      <c r="H346">
        <v>1.7831000000000001</v>
      </c>
    </row>
    <row r="347" spans="1:8" x14ac:dyDescent="0.2">
      <c r="A347">
        <v>12790.41</v>
      </c>
      <c r="B347">
        <v>-20.173999999999999</v>
      </c>
      <c r="C347">
        <v>-20.173999999999999</v>
      </c>
      <c r="D347">
        <v>0.98799999999999999</v>
      </c>
      <c r="E347">
        <v>82.676000000000002</v>
      </c>
      <c r="F347">
        <v>60</v>
      </c>
      <c r="G347">
        <v>66.747</v>
      </c>
      <c r="H347">
        <v>1.7402000000000002</v>
      </c>
    </row>
    <row r="348" spans="1:8" x14ac:dyDescent="0.2">
      <c r="A348">
        <v>12795.365</v>
      </c>
      <c r="B348">
        <v>-20.227</v>
      </c>
      <c r="C348">
        <v>-20.227</v>
      </c>
      <c r="D348">
        <v>1.07</v>
      </c>
      <c r="E348">
        <v>80.953000000000003</v>
      </c>
      <c r="F348">
        <v>60</v>
      </c>
      <c r="G348">
        <v>66.906000000000006</v>
      </c>
      <c r="H348">
        <v>1.6962000000000002</v>
      </c>
    </row>
    <row r="349" spans="1:8" x14ac:dyDescent="0.2">
      <c r="A349">
        <v>12799.993</v>
      </c>
      <c r="B349">
        <v>-20.279</v>
      </c>
      <c r="C349">
        <v>-20.279</v>
      </c>
      <c r="D349">
        <v>1.127</v>
      </c>
      <c r="E349">
        <v>74.552000000000007</v>
      </c>
      <c r="F349">
        <v>60</v>
      </c>
      <c r="G349">
        <v>67.784000000000006</v>
      </c>
      <c r="H349">
        <v>1.5389000000000002</v>
      </c>
    </row>
    <row r="350" spans="1:8" x14ac:dyDescent="0.2">
      <c r="A350">
        <v>12804.341</v>
      </c>
      <c r="B350">
        <v>-20.329999999999998</v>
      </c>
      <c r="C350">
        <v>-20.329999999999998</v>
      </c>
      <c r="D350">
        <v>1.181</v>
      </c>
      <c r="E350">
        <v>39.107999999999997</v>
      </c>
      <c r="F350">
        <v>60</v>
      </c>
      <c r="G350">
        <v>69.974999999999994</v>
      </c>
      <c r="H350">
        <v>0.75130000000000008</v>
      </c>
    </row>
    <row r="351" spans="1:8" x14ac:dyDescent="0.2">
      <c r="A351">
        <v>12808.662</v>
      </c>
      <c r="B351">
        <v>-20.381</v>
      </c>
      <c r="C351">
        <v>-20.381</v>
      </c>
      <c r="D351">
        <v>1.1879999999999999</v>
      </c>
      <c r="E351">
        <v>38.889000000000003</v>
      </c>
      <c r="F351">
        <v>60</v>
      </c>
      <c r="G351">
        <v>70.064999999999998</v>
      </c>
      <c r="H351">
        <v>0.74690000000000012</v>
      </c>
    </row>
    <row r="352" spans="1:8" x14ac:dyDescent="0.2">
      <c r="A352">
        <v>12813.013000000001</v>
      </c>
      <c r="B352">
        <v>-20.434999999999999</v>
      </c>
      <c r="C352">
        <v>-20.434999999999999</v>
      </c>
      <c r="D352">
        <v>1.2250000000000001</v>
      </c>
      <c r="E352">
        <v>42.533999999999999</v>
      </c>
      <c r="F352">
        <v>60</v>
      </c>
      <c r="G352">
        <v>69.986999999999995</v>
      </c>
      <c r="H352">
        <v>0.8217000000000001</v>
      </c>
    </row>
    <row r="353" spans="1:8" x14ac:dyDescent="0.2">
      <c r="A353">
        <v>12817.644</v>
      </c>
      <c r="B353">
        <v>-20.486999999999998</v>
      </c>
      <c r="C353">
        <v>-20.486999999999998</v>
      </c>
      <c r="D353">
        <v>1.133</v>
      </c>
      <c r="E353">
        <v>43.817999999999998</v>
      </c>
      <c r="F353">
        <v>60</v>
      </c>
      <c r="G353">
        <v>69.888999999999996</v>
      </c>
      <c r="H353">
        <v>0.84920000000000007</v>
      </c>
    </row>
    <row r="354" spans="1:8" x14ac:dyDescent="0.2">
      <c r="A354">
        <v>12820.13</v>
      </c>
      <c r="B354">
        <v>-20.542000000000002</v>
      </c>
      <c r="C354">
        <v>-20.542000000000002</v>
      </c>
      <c r="D354">
        <v>2.1920000000000002</v>
      </c>
      <c r="E354">
        <v>44.765000000000001</v>
      </c>
      <c r="F354">
        <v>60</v>
      </c>
      <c r="G354">
        <v>69.849000000000004</v>
      </c>
      <c r="H354">
        <v>0.86900000000000011</v>
      </c>
    </row>
    <row r="355" spans="1:8" x14ac:dyDescent="0.2">
      <c r="A355">
        <v>12823.552</v>
      </c>
      <c r="B355">
        <v>-20.594000000000001</v>
      </c>
      <c r="C355">
        <v>-20.594000000000001</v>
      </c>
      <c r="D355">
        <v>1.52</v>
      </c>
      <c r="E355">
        <v>47.515999999999998</v>
      </c>
      <c r="F355">
        <v>60</v>
      </c>
      <c r="G355">
        <v>69.712999999999994</v>
      </c>
      <c r="H355">
        <v>0.92730000000000001</v>
      </c>
    </row>
    <row r="356" spans="1:8" x14ac:dyDescent="0.2">
      <c r="A356">
        <v>12827.284</v>
      </c>
      <c r="B356">
        <v>-20.645</v>
      </c>
      <c r="C356">
        <v>-20.645</v>
      </c>
      <c r="D356">
        <v>1.3680000000000001</v>
      </c>
      <c r="E356">
        <v>50.356000000000002</v>
      </c>
      <c r="F356">
        <v>60</v>
      </c>
      <c r="G356">
        <v>69.534999999999997</v>
      </c>
      <c r="H356">
        <v>0.98780000000000012</v>
      </c>
    </row>
    <row r="357" spans="1:8" x14ac:dyDescent="0.2">
      <c r="A357">
        <v>12831.017</v>
      </c>
      <c r="B357">
        <v>-20.696000000000002</v>
      </c>
      <c r="C357">
        <v>-20.696000000000002</v>
      </c>
      <c r="D357">
        <v>1.3740000000000001</v>
      </c>
      <c r="E357">
        <v>53.798999999999999</v>
      </c>
      <c r="F357">
        <v>60</v>
      </c>
      <c r="G357">
        <v>69.355999999999995</v>
      </c>
      <c r="H357">
        <v>1.0626</v>
      </c>
    </row>
    <row r="358" spans="1:8" x14ac:dyDescent="0.2">
      <c r="A358">
        <v>12834.736999999999</v>
      </c>
      <c r="B358">
        <v>-20.747</v>
      </c>
      <c r="C358">
        <v>-20.747</v>
      </c>
      <c r="D358">
        <v>1.3740000000000001</v>
      </c>
      <c r="E358">
        <v>57.963999999999999</v>
      </c>
      <c r="F358">
        <v>60</v>
      </c>
      <c r="G358">
        <v>69.105999999999995</v>
      </c>
      <c r="H358">
        <v>1.1538999999999999</v>
      </c>
    </row>
    <row r="359" spans="1:8" x14ac:dyDescent="0.2">
      <c r="A359">
        <v>12838.781000000001</v>
      </c>
      <c r="B359">
        <v>-20.8</v>
      </c>
      <c r="C359">
        <v>-20.8</v>
      </c>
      <c r="D359">
        <v>1.3180000000000001</v>
      </c>
      <c r="E359">
        <v>56.777999999999999</v>
      </c>
      <c r="F359">
        <v>60</v>
      </c>
      <c r="G359">
        <v>69.188000000000002</v>
      </c>
      <c r="H359">
        <v>1.1274999999999999</v>
      </c>
    </row>
    <row r="360" spans="1:8" x14ac:dyDescent="0.2">
      <c r="A360">
        <v>12842.816999999999</v>
      </c>
      <c r="B360">
        <v>-20.853000000000002</v>
      </c>
      <c r="C360">
        <v>-20.853000000000002</v>
      </c>
      <c r="D360">
        <v>1.304</v>
      </c>
      <c r="E360">
        <v>58.634999999999998</v>
      </c>
      <c r="F360">
        <v>60</v>
      </c>
      <c r="G360">
        <v>69.001999999999995</v>
      </c>
      <c r="H360">
        <v>1.1693</v>
      </c>
    </row>
    <row r="361" spans="1:8" x14ac:dyDescent="0.2">
      <c r="A361">
        <v>12846.862999999999</v>
      </c>
      <c r="B361">
        <v>-20.907</v>
      </c>
      <c r="C361">
        <v>-20.907</v>
      </c>
      <c r="D361">
        <v>1.331</v>
      </c>
      <c r="E361">
        <v>61.533999999999999</v>
      </c>
      <c r="F361">
        <v>60</v>
      </c>
      <c r="G361">
        <v>68.816999999999993</v>
      </c>
      <c r="H361">
        <v>1.2342000000000002</v>
      </c>
    </row>
    <row r="362" spans="1:8" x14ac:dyDescent="0.2">
      <c r="A362">
        <v>12850.897999999999</v>
      </c>
      <c r="B362">
        <v>-20.957000000000001</v>
      </c>
      <c r="C362">
        <v>-20.957000000000001</v>
      </c>
      <c r="D362">
        <v>1.248</v>
      </c>
      <c r="E362">
        <v>62.543999999999997</v>
      </c>
      <c r="F362">
        <v>60</v>
      </c>
      <c r="G362">
        <v>68.730999999999995</v>
      </c>
      <c r="H362">
        <v>1.2573000000000001</v>
      </c>
    </row>
    <row r="363" spans="1:8" x14ac:dyDescent="0.2">
      <c r="A363">
        <v>12854.931</v>
      </c>
      <c r="B363">
        <v>-21.01</v>
      </c>
      <c r="C363">
        <v>-21.01</v>
      </c>
      <c r="D363">
        <v>1.2989999999999999</v>
      </c>
      <c r="E363">
        <v>64.37</v>
      </c>
      <c r="F363">
        <v>60</v>
      </c>
      <c r="G363">
        <v>68.55</v>
      </c>
      <c r="H363">
        <v>1.2991000000000001</v>
      </c>
    </row>
    <row r="364" spans="1:8" x14ac:dyDescent="0.2">
      <c r="A364">
        <v>12858.968000000001</v>
      </c>
      <c r="B364">
        <v>-21.061</v>
      </c>
      <c r="C364">
        <v>-21.061</v>
      </c>
      <c r="D364">
        <v>1.27</v>
      </c>
      <c r="E364">
        <v>64.459999999999994</v>
      </c>
      <c r="F364">
        <v>60</v>
      </c>
      <c r="G364">
        <v>68.593999999999994</v>
      </c>
      <c r="H364">
        <v>1.3013000000000001</v>
      </c>
    </row>
    <row r="365" spans="1:8" x14ac:dyDescent="0.2">
      <c r="A365">
        <v>12863.013999999999</v>
      </c>
      <c r="B365">
        <v>-21.114000000000001</v>
      </c>
      <c r="C365">
        <v>-21.114000000000001</v>
      </c>
      <c r="D365">
        <v>1.304</v>
      </c>
      <c r="E365">
        <v>65.718999999999994</v>
      </c>
      <c r="F365">
        <v>60</v>
      </c>
      <c r="G365">
        <v>68.525000000000006</v>
      </c>
      <c r="H365">
        <v>1.3299000000000001</v>
      </c>
    </row>
    <row r="366" spans="1:8" x14ac:dyDescent="0.2">
      <c r="A366">
        <v>12867.012000000001</v>
      </c>
      <c r="B366">
        <v>-21.164999999999999</v>
      </c>
      <c r="C366">
        <v>-21.164999999999999</v>
      </c>
      <c r="D366">
        <v>1.284</v>
      </c>
      <c r="E366">
        <v>69.012</v>
      </c>
      <c r="F366">
        <v>60</v>
      </c>
      <c r="G366">
        <v>68.287999999999997</v>
      </c>
      <c r="H366">
        <v>1.4069</v>
      </c>
    </row>
    <row r="367" spans="1:8" x14ac:dyDescent="0.2">
      <c r="A367">
        <v>12871.04</v>
      </c>
      <c r="B367">
        <v>-21.215</v>
      </c>
      <c r="C367">
        <v>-21.215</v>
      </c>
      <c r="D367">
        <v>1.252</v>
      </c>
      <c r="E367">
        <v>71.105000000000004</v>
      </c>
      <c r="F367">
        <v>60</v>
      </c>
      <c r="G367">
        <v>68.034999999999997</v>
      </c>
      <c r="H367">
        <v>1.4564000000000001</v>
      </c>
    </row>
    <row r="368" spans="1:8" x14ac:dyDescent="0.2">
      <c r="A368">
        <v>12875.043</v>
      </c>
      <c r="B368">
        <v>-21.266999999999999</v>
      </c>
      <c r="C368">
        <v>-21.266999999999999</v>
      </c>
      <c r="D368">
        <v>1.2949999999999999</v>
      </c>
      <c r="E368">
        <v>73.361000000000004</v>
      </c>
      <c r="F368">
        <v>60</v>
      </c>
      <c r="G368">
        <v>67.784000000000006</v>
      </c>
      <c r="H368">
        <v>1.5103000000000002</v>
      </c>
    </row>
    <row r="369" spans="1:8" x14ac:dyDescent="0.2">
      <c r="A369">
        <v>12878.771000000001</v>
      </c>
      <c r="B369">
        <v>-21.317</v>
      </c>
      <c r="C369">
        <v>-21.317</v>
      </c>
      <c r="D369">
        <v>1.341</v>
      </c>
      <c r="E369">
        <v>76.444999999999993</v>
      </c>
      <c r="F369">
        <v>60</v>
      </c>
      <c r="G369">
        <v>67.658000000000001</v>
      </c>
      <c r="H369">
        <v>1.5851000000000002</v>
      </c>
    </row>
    <row r="370" spans="1:8" x14ac:dyDescent="0.2">
      <c r="A370">
        <v>12882.813</v>
      </c>
      <c r="B370">
        <v>-21.37</v>
      </c>
      <c r="C370">
        <v>-21.37</v>
      </c>
      <c r="D370">
        <v>1.3120000000000001</v>
      </c>
      <c r="E370">
        <v>76.290000000000006</v>
      </c>
      <c r="F370">
        <v>60</v>
      </c>
      <c r="G370">
        <v>67.644999999999996</v>
      </c>
      <c r="H370">
        <v>1.5807000000000002</v>
      </c>
    </row>
    <row r="371" spans="1:8" x14ac:dyDescent="0.2">
      <c r="A371">
        <v>12886.85</v>
      </c>
      <c r="B371">
        <v>-21.423999999999999</v>
      </c>
      <c r="C371">
        <v>-21.423999999999999</v>
      </c>
      <c r="D371">
        <v>1.3380000000000001</v>
      </c>
      <c r="E371">
        <v>76.753</v>
      </c>
      <c r="F371">
        <v>60</v>
      </c>
      <c r="G371">
        <v>67.617999999999995</v>
      </c>
      <c r="H371">
        <v>1.5928</v>
      </c>
    </row>
    <row r="372" spans="1:8" x14ac:dyDescent="0.2">
      <c r="A372">
        <v>12890.848</v>
      </c>
      <c r="B372">
        <v>-21.475000000000001</v>
      </c>
      <c r="C372">
        <v>-21.475000000000001</v>
      </c>
      <c r="D372">
        <v>1.2709999999999999</v>
      </c>
      <c r="E372">
        <v>78.835999999999999</v>
      </c>
      <c r="F372">
        <v>60</v>
      </c>
      <c r="G372">
        <v>67.424000000000007</v>
      </c>
      <c r="H372">
        <v>1.6434000000000002</v>
      </c>
    </row>
    <row r="373" spans="1:8" x14ac:dyDescent="0.2">
      <c r="A373">
        <v>12895.111000000001</v>
      </c>
      <c r="B373">
        <v>-21.527000000000001</v>
      </c>
      <c r="C373">
        <v>-21.527000000000001</v>
      </c>
      <c r="D373">
        <v>1.218</v>
      </c>
      <c r="E373">
        <v>82.102999999999994</v>
      </c>
      <c r="F373">
        <v>60</v>
      </c>
      <c r="G373">
        <v>67.173000000000002</v>
      </c>
      <c r="H373">
        <v>1.7248000000000001</v>
      </c>
    </row>
    <row r="374" spans="1:8" x14ac:dyDescent="0.2">
      <c r="A374">
        <v>12899.689</v>
      </c>
      <c r="B374">
        <v>-21.58</v>
      </c>
      <c r="C374">
        <v>-21.58</v>
      </c>
      <c r="D374">
        <v>1.159</v>
      </c>
      <c r="E374">
        <v>80.926000000000002</v>
      </c>
      <c r="F374">
        <v>60</v>
      </c>
      <c r="G374">
        <v>67.078999999999994</v>
      </c>
      <c r="H374">
        <v>1.6962000000000002</v>
      </c>
    </row>
    <row r="375" spans="1:8" x14ac:dyDescent="0.2">
      <c r="A375">
        <v>12904.004000000001</v>
      </c>
      <c r="B375">
        <v>-21.631</v>
      </c>
      <c r="C375">
        <v>-21.631</v>
      </c>
      <c r="D375">
        <v>1.179</v>
      </c>
      <c r="E375">
        <v>82.6</v>
      </c>
      <c r="F375">
        <v>60</v>
      </c>
      <c r="G375">
        <v>67.001000000000005</v>
      </c>
      <c r="H375">
        <v>1.7380000000000002</v>
      </c>
    </row>
    <row r="376" spans="1:8" x14ac:dyDescent="0.2">
      <c r="A376">
        <v>12908.348</v>
      </c>
      <c r="B376">
        <v>-21.684999999999999</v>
      </c>
      <c r="C376">
        <v>-21.684999999999999</v>
      </c>
      <c r="D376">
        <v>1.24</v>
      </c>
      <c r="E376">
        <v>81.185000000000002</v>
      </c>
      <c r="F376">
        <v>60</v>
      </c>
      <c r="G376">
        <v>66.977000000000004</v>
      </c>
      <c r="H376">
        <v>1.7017</v>
      </c>
    </row>
    <row r="377" spans="1:8" x14ac:dyDescent="0.2">
      <c r="A377">
        <v>12912.691999999999</v>
      </c>
      <c r="B377">
        <v>-21.738</v>
      </c>
      <c r="C377">
        <v>-21.738</v>
      </c>
      <c r="D377">
        <v>1.2230000000000001</v>
      </c>
      <c r="E377">
        <v>81.33</v>
      </c>
      <c r="F377">
        <v>60</v>
      </c>
      <c r="G377">
        <v>66.966999999999999</v>
      </c>
      <c r="H377">
        <v>1.7061000000000002</v>
      </c>
    </row>
    <row r="378" spans="1:8" x14ac:dyDescent="0.2">
      <c r="A378">
        <v>12917.04</v>
      </c>
      <c r="B378">
        <v>-21.79</v>
      </c>
      <c r="C378">
        <v>-21.79</v>
      </c>
      <c r="D378">
        <v>1.1930000000000001</v>
      </c>
      <c r="E378">
        <v>82.302000000000007</v>
      </c>
      <c r="F378">
        <v>60</v>
      </c>
      <c r="G378">
        <v>66.959000000000003</v>
      </c>
      <c r="H378">
        <v>1.7303000000000002</v>
      </c>
    </row>
    <row r="379" spans="1:8" x14ac:dyDescent="0.2">
      <c r="A379">
        <v>12921.387000000001</v>
      </c>
      <c r="B379">
        <v>-21.84</v>
      </c>
      <c r="C379">
        <v>-21.84</v>
      </c>
      <c r="D379">
        <v>1.161</v>
      </c>
      <c r="E379">
        <v>80.394000000000005</v>
      </c>
      <c r="F379">
        <v>60</v>
      </c>
      <c r="G379">
        <v>67.004999999999995</v>
      </c>
      <c r="H379">
        <v>1.6819</v>
      </c>
    </row>
    <row r="380" spans="1:8" x14ac:dyDescent="0.2">
      <c r="A380">
        <v>12925.731</v>
      </c>
      <c r="B380">
        <v>-21.89</v>
      </c>
      <c r="C380">
        <v>-21.89</v>
      </c>
      <c r="D380">
        <v>1.153</v>
      </c>
      <c r="E380">
        <v>78.311999999999998</v>
      </c>
      <c r="F380">
        <v>60</v>
      </c>
      <c r="G380">
        <v>67.176000000000002</v>
      </c>
      <c r="H380">
        <v>1.6302000000000001</v>
      </c>
    </row>
    <row r="381" spans="1:8" x14ac:dyDescent="0.2">
      <c r="A381">
        <v>12930.996999999999</v>
      </c>
      <c r="B381">
        <v>-21.940999999999999</v>
      </c>
      <c r="C381">
        <v>-21.940999999999999</v>
      </c>
      <c r="D381">
        <v>0.96299999999999997</v>
      </c>
      <c r="E381">
        <v>79.454999999999998</v>
      </c>
      <c r="F381">
        <v>60</v>
      </c>
      <c r="G381">
        <v>67.090999999999994</v>
      </c>
      <c r="H381">
        <v>1.6588000000000001</v>
      </c>
    </row>
    <row r="382" spans="1:8" x14ac:dyDescent="0.2">
      <c r="A382">
        <v>12936.587</v>
      </c>
      <c r="B382">
        <v>-21.991</v>
      </c>
      <c r="C382">
        <v>-21.991</v>
      </c>
      <c r="D382">
        <v>0.89900000000000002</v>
      </c>
      <c r="E382">
        <v>79.082999999999998</v>
      </c>
      <c r="F382">
        <v>60</v>
      </c>
      <c r="G382">
        <v>67.084999999999994</v>
      </c>
      <c r="H382">
        <v>1.6500000000000001</v>
      </c>
    </row>
    <row r="383" spans="1:8" x14ac:dyDescent="0.2">
      <c r="A383">
        <v>12942.175999999999</v>
      </c>
      <c r="B383">
        <v>-22.044</v>
      </c>
      <c r="C383">
        <v>-22.044</v>
      </c>
      <c r="D383">
        <v>0.94399999999999995</v>
      </c>
      <c r="E383">
        <v>78.697999999999993</v>
      </c>
      <c r="F383">
        <v>60</v>
      </c>
      <c r="G383">
        <v>67.180000000000007</v>
      </c>
      <c r="H383">
        <v>1.6401000000000003</v>
      </c>
    </row>
    <row r="384" spans="1:8" x14ac:dyDescent="0.2">
      <c r="A384">
        <v>12947.451999999999</v>
      </c>
      <c r="B384">
        <v>-22.097000000000001</v>
      </c>
      <c r="C384">
        <v>-22.097000000000001</v>
      </c>
      <c r="D384">
        <v>1.002</v>
      </c>
      <c r="E384">
        <v>75.584000000000003</v>
      </c>
      <c r="F384">
        <v>60</v>
      </c>
      <c r="G384">
        <v>67.281999999999996</v>
      </c>
      <c r="H384">
        <v>1.5642</v>
      </c>
    </row>
    <row r="385" spans="1:8" x14ac:dyDescent="0.2">
      <c r="A385">
        <v>12952.977999999999</v>
      </c>
      <c r="B385">
        <v>-22.148</v>
      </c>
      <c r="C385">
        <v>-22.148</v>
      </c>
      <c r="D385">
        <v>0.93</v>
      </c>
      <c r="E385">
        <v>75.769000000000005</v>
      </c>
      <c r="F385">
        <v>60</v>
      </c>
      <c r="G385">
        <v>67.328999999999994</v>
      </c>
      <c r="H385">
        <v>1.5686</v>
      </c>
    </row>
    <row r="386" spans="1:8" x14ac:dyDescent="0.2">
      <c r="A386">
        <v>12958.525</v>
      </c>
      <c r="B386">
        <v>-22.199000000000002</v>
      </c>
      <c r="C386">
        <v>-22.199000000000002</v>
      </c>
      <c r="D386">
        <v>0.90700000000000003</v>
      </c>
      <c r="E386">
        <v>76.567999999999998</v>
      </c>
      <c r="F386">
        <v>60</v>
      </c>
      <c r="G386">
        <v>67.206999999999994</v>
      </c>
      <c r="H386">
        <v>1.5884</v>
      </c>
    </row>
    <row r="387" spans="1:8" x14ac:dyDescent="0.2">
      <c r="A387">
        <v>12964.117</v>
      </c>
      <c r="B387">
        <v>-22.248999999999999</v>
      </c>
      <c r="C387">
        <v>-22.248999999999999</v>
      </c>
      <c r="D387">
        <v>0.89900000000000002</v>
      </c>
      <c r="E387">
        <v>78.480999999999995</v>
      </c>
      <c r="F387">
        <v>60</v>
      </c>
      <c r="G387">
        <v>66.983000000000004</v>
      </c>
      <c r="H387">
        <v>1.6346000000000001</v>
      </c>
    </row>
    <row r="388" spans="1:8" x14ac:dyDescent="0.2">
      <c r="A388">
        <v>12969.511</v>
      </c>
      <c r="B388">
        <v>-22.3</v>
      </c>
      <c r="C388">
        <v>-22.3</v>
      </c>
      <c r="D388">
        <v>0.94399999999999995</v>
      </c>
      <c r="E388">
        <v>77.989000000000004</v>
      </c>
      <c r="F388">
        <v>60</v>
      </c>
      <c r="G388">
        <v>67.051000000000002</v>
      </c>
      <c r="H388">
        <v>1.6225000000000003</v>
      </c>
    </row>
    <row r="389" spans="1:8" x14ac:dyDescent="0.2">
      <c r="A389">
        <v>12975.064</v>
      </c>
      <c r="B389">
        <v>-22.352</v>
      </c>
      <c r="C389">
        <v>-22.352</v>
      </c>
      <c r="D389">
        <v>0.94399999999999995</v>
      </c>
      <c r="E389">
        <v>79.632999999999996</v>
      </c>
      <c r="F389">
        <v>60</v>
      </c>
      <c r="G389">
        <v>66.983999999999995</v>
      </c>
      <c r="H389">
        <v>1.6632000000000002</v>
      </c>
    </row>
    <row r="390" spans="1:8" x14ac:dyDescent="0.2">
      <c r="A390">
        <v>12980.036</v>
      </c>
      <c r="B390">
        <v>-22.404</v>
      </c>
      <c r="C390">
        <v>-22.404</v>
      </c>
      <c r="D390">
        <v>1.0329999999999999</v>
      </c>
      <c r="E390">
        <v>80.162999999999997</v>
      </c>
      <c r="F390">
        <v>60</v>
      </c>
      <c r="G390">
        <v>66.852999999999994</v>
      </c>
      <c r="H390">
        <v>1.6764000000000001</v>
      </c>
    </row>
    <row r="391" spans="1:8" x14ac:dyDescent="0.2">
      <c r="A391">
        <v>12985.326999999999</v>
      </c>
      <c r="B391">
        <v>-22.456</v>
      </c>
      <c r="C391">
        <v>-22.456</v>
      </c>
      <c r="D391">
        <v>0.99</v>
      </c>
      <c r="E391">
        <v>80.507000000000005</v>
      </c>
      <c r="F391">
        <v>60</v>
      </c>
      <c r="G391">
        <v>66.951999999999998</v>
      </c>
      <c r="H391">
        <v>1.6852000000000003</v>
      </c>
    </row>
    <row r="392" spans="1:8" x14ac:dyDescent="0.2">
      <c r="A392">
        <v>12990.297</v>
      </c>
      <c r="B392">
        <v>-22.506</v>
      </c>
      <c r="C392">
        <v>-22.506</v>
      </c>
      <c r="D392">
        <v>1.008</v>
      </c>
      <c r="E392">
        <v>77.679000000000002</v>
      </c>
      <c r="F392">
        <v>60</v>
      </c>
      <c r="G392">
        <v>67.155000000000001</v>
      </c>
      <c r="H392">
        <v>1.6148</v>
      </c>
    </row>
    <row r="393" spans="1:8" x14ac:dyDescent="0.2">
      <c r="A393">
        <v>12995.25</v>
      </c>
      <c r="B393">
        <v>-22.556999999999999</v>
      </c>
      <c r="C393">
        <v>-22.556999999999999</v>
      </c>
      <c r="D393">
        <v>1.026</v>
      </c>
      <c r="E393">
        <v>75.447999999999993</v>
      </c>
      <c r="F393">
        <v>60</v>
      </c>
      <c r="G393">
        <v>67.412999999999997</v>
      </c>
      <c r="H393">
        <v>1.5609000000000002</v>
      </c>
    </row>
    <row r="394" spans="1:8" x14ac:dyDescent="0.2">
      <c r="A394">
        <v>13000.218999999999</v>
      </c>
      <c r="B394">
        <v>-22.608000000000001</v>
      </c>
      <c r="C394">
        <v>-22.608000000000001</v>
      </c>
      <c r="D394">
        <v>1.0189999999999999</v>
      </c>
      <c r="E394">
        <v>71.296000000000006</v>
      </c>
      <c r="F394">
        <v>60</v>
      </c>
      <c r="G394">
        <v>67.716999999999999</v>
      </c>
      <c r="H394">
        <v>1.4608000000000001</v>
      </c>
    </row>
    <row r="395" spans="1:8" x14ac:dyDescent="0.2">
      <c r="A395">
        <v>13005.189</v>
      </c>
      <c r="B395">
        <v>-22.66</v>
      </c>
      <c r="C395">
        <v>-22.66</v>
      </c>
      <c r="D395">
        <v>1.048</v>
      </c>
      <c r="E395">
        <v>68.41</v>
      </c>
      <c r="F395">
        <v>60</v>
      </c>
      <c r="G395">
        <v>67.622</v>
      </c>
      <c r="H395">
        <v>1.3926000000000001</v>
      </c>
    </row>
    <row r="396" spans="1:8" x14ac:dyDescent="0.2">
      <c r="A396">
        <v>13010.164000000001</v>
      </c>
      <c r="B396">
        <v>-22.713000000000001</v>
      </c>
      <c r="C396">
        <v>-22.713000000000001</v>
      </c>
      <c r="D396">
        <v>1.0649999999999999</v>
      </c>
      <c r="E396">
        <v>61.829000000000001</v>
      </c>
      <c r="F396">
        <v>60</v>
      </c>
      <c r="G396">
        <v>68.48</v>
      </c>
      <c r="H396">
        <v>1.2407999999999999</v>
      </c>
    </row>
    <row r="397" spans="1:8" x14ac:dyDescent="0.2">
      <c r="A397">
        <v>13014.821</v>
      </c>
      <c r="B397">
        <v>-22.763999999999999</v>
      </c>
      <c r="C397">
        <v>-22.763999999999999</v>
      </c>
      <c r="D397">
        <v>1.095</v>
      </c>
      <c r="E397">
        <v>56.261000000000003</v>
      </c>
      <c r="F397">
        <v>60</v>
      </c>
      <c r="G397">
        <v>68.89</v>
      </c>
      <c r="H397">
        <v>1.1165</v>
      </c>
    </row>
    <row r="398" spans="1:8" x14ac:dyDescent="0.2">
      <c r="A398">
        <v>13019.481</v>
      </c>
      <c r="B398">
        <v>-22.817</v>
      </c>
      <c r="C398">
        <v>-22.817</v>
      </c>
      <c r="D398">
        <v>1.145</v>
      </c>
      <c r="E398">
        <v>52.302999999999997</v>
      </c>
      <c r="F398">
        <v>60</v>
      </c>
      <c r="G398">
        <v>69.156999999999996</v>
      </c>
      <c r="H398">
        <v>1.0296000000000001</v>
      </c>
    </row>
    <row r="399" spans="1:8" x14ac:dyDescent="0.2">
      <c r="A399">
        <v>13023.807000000001</v>
      </c>
      <c r="B399">
        <v>-22.867999999999999</v>
      </c>
      <c r="C399">
        <v>-22.867999999999999</v>
      </c>
      <c r="D399">
        <v>1.171</v>
      </c>
      <c r="E399">
        <v>49.268000000000001</v>
      </c>
      <c r="F399">
        <v>60</v>
      </c>
      <c r="G399">
        <v>69.406999999999996</v>
      </c>
      <c r="H399">
        <v>0.96470000000000011</v>
      </c>
    </row>
    <row r="400" spans="1:8" x14ac:dyDescent="0.2">
      <c r="A400">
        <v>13028.148999999999</v>
      </c>
      <c r="B400">
        <v>-22.919</v>
      </c>
      <c r="C400">
        <v>-22.919</v>
      </c>
      <c r="D400">
        <v>1.1879999999999999</v>
      </c>
      <c r="E400">
        <v>83.513000000000005</v>
      </c>
      <c r="F400">
        <v>60</v>
      </c>
      <c r="G400">
        <v>66.965000000000003</v>
      </c>
      <c r="H400">
        <v>1.7611000000000001</v>
      </c>
    </row>
    <row r="401" spans="1:8" x14ac:dyDescent="0.2">
      <c r="A401">
        <v>13032.191000000001</v>
      </c>
      <c r="B401">
        <v>-22.97</v>
      </c>
      <c r="C401">
        <v>-22.97</v>
      </c>
      <c r="D401">
        <v>1.2490000000000001</v>
      </c>
      <c r="E401">
        <v>79.69</v>
      </c>
      <c r="F401">
        <v>60</v>
      </c>
      <c r="G401">
        <v>67.251999999999995</v>
      </c>
      <c r="H401">
        <v>1.6654000000000002</v>
      </c>
    </row>
    <row r="402" spans="1:8" x14ac:dyDescent="0.2">
      <c r="A402">
        <v>13036.17</v>
      </c>
      <c r="B402">
        <v>-23.023</v>
      </c>
      <c r="C402">
        <v>-23.023</v>
      </c>
      <c r="D402">
        <v>1.3280000000000001</v>
      </c>
      <c r="E402">
        <v>70.069999999999993</v>
      </c>
      <c r="F402">
        <v>60</v>
      </c>
      <c r="G402">
        <v>68.043000000000006</v>
      </c>
      <c r="H402">
        <v>1.4322000000000001</v>
      </c>
    </row>
    <row r="403" spans="1:8" x14ac:dyDescent="0.2">
      <c r="A403">
        <v>13040.137000000001</v>
      </c>
      <c r="B403">
        <v>-23.076000000000001</v>
      </c>
      <c r="C403">
        <v>-23.076000000000001</v>
      </c>
      <c r="D403">
        <v>1.339</v>
      </c>
      <c r="E403">
        <v>78.97</v>
      </c>
      <c r="F403">
        <v>60</v>
      </c>
      <c r="G403">
        <v>67.352000000000004</v>
      </c>
      <c r="H403">
        <v>1.6467000000000003</v>
      </c>
    </row>
    <row r="404" spans="1:8" x14ac:dyDescent="0.2">
      <c r="A404">
        <v>13044.145</v>
      </c>
      <c r="B404">
        <v>-23.128</v>
      </c>
      <c r="C404">
        <v>-23.128</v>
      </c>
      <c r="D404">
        <v>1.302</v>
      </c>
      <c r="E404">
        <v>74.671999999999997</v>
      </c>
      <c r="F404">
        <v>60</v>
      </c>
      <c r="G404">
        <v>67.552000000000007</v>
      </c>
      <c r="H404">
        <v>1.5422</v>
      </c>
    </row>
    <row r="405" spans="1:8" x14ac:dyDescent="0.2">
      <c r="A405">
        <v>13048.146000000001</v>
      </c>
      <c r="B405">
        <v>-23.178999999999998</v>
      </c>
      <c r="C405">
        <v>-23.178999999999998</v>
      </c>
      <c r="D405">
        <v>1.264</v>
      </c>
      <c r="E405">
        <v>66.599000000000004</v>
      </c>
      <c r="F405">
        <v>60</v>
      </c>
      <c r="G405">
        <v>68.158000000000001</v>
      </c>
      <c r="H405">
        <v>1.3508</v>
      </c>
    </row>
    <row r="406" spans="1:8" x14ac:dyDescent="0.2">
      <c r="A406">
        <v>13052.145</v>
      </c>
      <c r="B406">
        <v>-23.23</v>
      </c>
      <c r="C406">
        <v>-23.23</v>
      </c>
      <c r="D406">
        <v>1.2969999999999999</v>
      </c>
      <c r="E406">
        <v>66.311999999999998</v>
      </c>
      <c r="F406">
        <v>60</v>
      </c>
      <c r="G406">
        <v>68.171999999999997</v>
      </c>
      <c r="H406">
        <v>1.3442000000000001</v>
      </c>
    </row>
    <row r="407" spans="1:8" x14ac:dyDescent="0.2">
      <c r="A407">
        <v>13056.18</v>
      </c>
      <c r="B407">
        <v>-23.283000000000001</v>
      </c>
      <c r="C407">
        <v>-23.283000000000001</v>
      </c>
      <c r="D407">
        <v>1.2929999999999999</v>
      </c>
      <c r="E407">
        <v>70.835999999999999</v>
      </c>
      <c r="F407">
        <v>60</v>
      </c>
      <c r="G407">
        <v>67.891000000000005</v>
      </c>
      <c r="H407">
        <v>1.4498000000000002</v>
      </c>
    </row>
    <row r="408" spans="1:8" x14ac:dyDescent="0.2">
      <c r="A408">
        <v>13060.519</v>
      </c>
      <c r="B408">
        <v>-23.335000000000001</v>
      </c>
      <c r="C408">
        <v>-23.335000000000001</v>
      </c>
      <c r="D408">
        <v>1.2050000000000001</v>
      </c>
      <c r="E408">
        <v>67.381</v>
      </c>
      <c r="F408">
        <v>60</v>
      </c>
      <c r="G408">
        <v>68.088999999999999</v>
      </c>
      <c r="H408">
        <v>1.3684000000000001</v>
      </c>
    </row>
    <row r="409" spans="1:8" x14ac:dyDescent="0.2">
      <c r="A409">
        <v>13064.857</v>
      </c>
      <c r="B409">
        <v>-23.388999999999999</v>
      </c>
      <c r="C409">
        <v>-23.388999999999999</v>
      </c>
      <c r="D409">
        <v>1.238</v>
      </c>
      <c r="E409">
        <v>65.962999999999994</v>
      </c>
      <c r="F409">
        <v>60</v>
      </c>
      <c r="G409">
        <v>68.322999999999993</v>
      </c>
      <c r="H409">
        <v>1.3354000000000001</v>
      </c>
    </row>
    <row r="410" spans="1:8" x14ac:dyDescent="0.2">
      <c r="A410">
        <v>13068.861000000001</v>
      </c>
      <c r="B410">
        <v>-23.439</v>
      </c>
      <c r="C410">
        <v>-23.439</v>
      </c>
      <c r="D410">
        <v>1.2649999999999999</v>
      </c>
      <c r="E410">
        <v>63.774999999999999</v>
      </c>
      <c r="F410">
        <v>60</v>
      </c>
      <c r="G410">
        <v>68.358000000000004</v>
      </c>
      <c r="H410">
        <v>1.2859</v>
      </c>
    </row>
    <row r="411" spans="1:8" x14ac:dyDescent="0.2">
      <c r="A411">
        <v>13072.876</v>
      </c>
      <c r="B411">
        <v>-23.492999999999999</v>
      </c>
      <c r="C411">
        <v>-23.492999999999999</v>
      </c>
      <c r="D411">
        <v>1.335</v>
      </c>
      <c r="E411">
        <v>42.951000000000001</v>
      </c>
      <c r="F411">
        <v>60</v>
      </c>
      <c r="G411">
        <v>69.98</v>
      </c>
      <c r="H411">
        <v>0.83050000000000013</v>
      </c>
    </row>
    <row r="412" spans="1:8" x14ac:dyDescent="0.2">
      <c r="A412">
        <v>13076.602999999999</v>
      </c>
      <c r="B412">
        <v>-23.542999999999999</v>
      </c>
      <c r="C412">
        <v>-23.542999999999999</v>
      </c>
      <c r="D412">
        <v>1.347</v>
      </c>
      <c r="E412">
        <v>35.393000000000001</v>
      </c>
      <c r="F412">
        <v>60</v>
      </c>
      <c r="G412">
        <v>70.311000000000007</v>
      </c>
      <c r="H412">
        <v>0.6754</v>
      </c>
    </row>
    <row r="413" spans="1:8" x14ac:dyDescent="0.2">
      <c r="A413">
        <v>13080.638000000001</v>
      </c>
      <c r="B413">
        <v>-23.596</v>
      </c>
      <c r="C413">
        <v>-23.596</v>
      </c>
      <c r="D413">
        <v>1.3129999999999999</v>
      </c>
      <c r="E413">
        <v>29.026</v>
      </c>
      <c r="F413">
        <v>60</v>
      </c>
      <c r="G413">
        <v>70.707999999999998</v>
      </c>
      <c r="H413">
        <v>0.54780000000000006</v>
      </c>
    </row>
    <row r="414" spans="1:8" x14ac:dyDescent="0.2">
      <c r="A414">
        <v>13084.638000000001</v>
      </c>
      <c r="B414">
        <v>-23.648</v>
      </c>
      <c r="C414">
        <v>-23.648</v>
      </c>
      <c r="D414">
        <v>1.302</v>
      </c>
      <c r="E414">
        <v>24.808</v>
      </c>
      <c r="F414">
        <v>60</v>
      </c>
      <c r="G414">
        <v>70.97</v>
      </c>
      <c r="H414">
        <v>0.46530000000000005</v>
      </c>
    </row>
    <row r="415" spans="1:8" x14ac:dyDescent="0.2">
      <c r="A415">
        <v>13088.675999999999</v>
      </c>
      <c r="B415">
        <v>-23.698</v>
      </c>
      <c r="C415">
        <v>-23.698</v>
      </c>
      <c r="D415">
        <v>1.248</v>
      </c>
      <c r="E415">
        <v>25.225000000000001</v>
      </c>
      <c r="F415">
        <v>60</v>
      </c>
      <c r="G415">
        <v>71.006</v>
      </c>
      <c r="H415">
        <v>0.47300000000000003</v>
      </c>
    </row>
    <row r="416" spans="1:8" x14ac:dyDescent="0.2">
      <c r="A416">
        <v>13093.021000000001</v>
      </c>
      <c r="B416">
        <v>-23.751999999999999</v>
      </c>
      <c r="C416">
        <v>-23.751999999999999</v>
      </c>
      <c r="D416">
        <v>1.2250000000000001</v>
      </c>
      <c r="E416">
        <v>32.637999999999998</v>
      </c>
      <c r="F416">
        <v>60</v>
      </c>
      <c r="G416">
        <v>70.63</v>
      </c>
      <c r="H416">
        <v>0.62039999999999995</v>
      </c>
    </row>
    <row r="417" spans="1:8" x14ac:dyDescent="0.2">
      <c r="A417">
        <v>13097.058999999999</v>
      </c>
      <c r="B417">
        <v>-23.802</v>
      </c>
      <c r="C417">
        <v>-23.802</v>
      </c>
      <c r="D417">
        <v>1.252</v>
      </c>
      <c r="E417">
        <v>32.841999999999999</v>
      </c>
      <c r="F417">
        <v>60</v>
      </c>
      <c r="G417">
        <v>70.756</v>
      </c>
      <c r="H417">
        <v>0.62370000000000003</v>
      </c>
    </row>
    <row r="418" spans="1:8" x14ac:dyDescent="0.2">
      <c r="A418">
        <v>13101.392</v>
      </c>
      <c r="B418">
        <v>-23.856000000000002</v>
      </c>
      <c r="C418">
        <v>-23.856000000000002</v>
      </c>
      <c r="D418">
        <v>1.234</v>
      </c>
      <c r="E418">
        <v>31.349</v>
      </c>
      <c r="F418">
        <v>60</v>
      </c>
      <c r="G418">
        <v>70.835999999999999</v>
      </c>
      <c r="H418">
        <v>0.59400000000000008</v>
      </c>
    </row>
    <row r="419" spans="1:8" x14ac:dyDescent="0.2">
      <c r="A419">
        <v>13105.723</v>
      </c>
      <c r="B419">
        <v>-23.908999999999999</v>
      </c>
      <c r="C419">
        <v>-23.908999999999999</v>
      </c>
      <c r="D419">
        <v>1.2350000000000001</v>
      </c>
      <c r="E419">
        <v>29.998000000000001</v>
      </c>
      <c r="F419">
        <v>60</v>
      </c>
      <c r="G419">
        <v>70.923000000000002</v>
      </c>
      <c r="H419">
        <v>0.5676000000000001</v>
      </c>
    </row>
    <row r="420" spans="1:8" x14ac:dyDescent="0.2">
      <c r="A420">
        <v>13110.052</v>
      </c>
      <c r="B420">
        <v>-23.963000000000001</v>
      </c>
      <c r="C420">
        <v>-23.963000000000001</v>
      </c>
      <c r="D420">
        <v>1.2450000000000001</v>
      </c>
      <c r="E420">
        <v>31.225000000000001</v>
      </c>
      <c r="F420">
        <v>60</v>
      </c>
      <c r="G420">
        <v>70.906999999999996</v>
      </c>
      <c r="H420">
        <v>0.5918000000000001</v>
      </c>
    </row>
    <row r="421" spans="1:8" x14ac:dyDescent="0.2">
      <c r="A421">
        <v>13114.4</v>
      </c>
      <c r="B421">
        <v>-24.016999999999999</v>
      </c>
      <c r="C421">
        <v>-24.016999999999999</v>
      </c>
      <c r="D421">
        <v>1.234</v>
      </c>
      <c r="E421">
        <v>33.067999999999998</v>
      </c>
      <c r="F421">
        <v>60</v>
      </c>
      <c r="G421">
        <v>70.805999999999997</v>
      </c>
      <c r="H421">
        <v>0.62809999999999999</v>
      </c>
    </row>
    <row r="422" spans="1:8" x14ac:dyDescent="0.2">
      <c r="A422">
        <v>13118.743</v>
      </c>
      <c r="B422">
        <v>-24.07</v>
      </c>
      <c r="C422">
        <v>-24.07</v>
      </c>
      <c r="D422">
        <v>1.224</v>
      </c>
      <c r="E422">
        <v>32.305</v>
      </c>
      <c r="F422">
        <v>60</v>
      </c>
      <c r="G422">
        <v>71.134</v>
      </c>
      <c r="H422">
        <v>0.61380000000000012</v>
      </c>
    </row>
    <row r="423" spans="1:8" x14ac:dyDescent="0.2">
      <c r="A423">
        <v>13123.093999999999</v>
      </c>
      <c r="B423">
        <v>-24.12</v>
      </c>
      <c r="C423">
        <v>-24.12</v>
      </c>
      <c r="D423">
        <v>1.1619999999999999</v>
      </c>
      <c r="E423">
        <v>21.978999999999999</v>
      </c>
      <c r="F423">
        <v>60</v>
      </c>
      <c r="G423">
        <v>71.396000000000001</v>
      </c>
      <c r="H423">
        <v>0.41030000000000005</v>
      </c>
    </row>
    <row r="424" spans="1:8" x14ac:dyDescent="0.2">
      <c r="A424">
        <v>13127.717000000001</v>
      </c>
      <c r="B424">
        <v>-24.172000000000001</v>
      </c>
      <c r="C424">
        <v>-24.172000000000001</v>
      </c>
      <c r="D424">
        <v>1.109</v>
      </c>
      <c r="E424">
        <v>22.413</v>
      </c>
      <c r="F424">
        <v>60</v>
      </c>
      <c r="G424">
        <v>71.388999999999996</v>
      </c>
      <c r="H424">
        <v>0.41910000000000003</v>
      </c>
    </row>
    <row r="425" spans="1:8" x14ac:dyDescent="0.2">
      <c r="A425">
        <v>13132.699000000001</v>
      </c>
      <c r="B425">
        <v>-24.225000000000001</v>
      </c>
      <c r="C425">
        <v>-24.225000000000001</v>
      </c>
      <c r="D425">
        <v>1.0669999999999999</v>
      </c>
      <c r="E425">
        <v>22.988</v>
      </c>
      <c r="F425">
        <v>60</v>
      </c>
      <c r="G425">
        <v>71.375</v>
      </c>
      <c r="H425">
        <v>0.43010000000000004</v>
      </c>
    </row>
    <row r="426" spans="1:8" x14ac:dyDescent="0.2">
      <c r="A426">
        <v>13137.68</v>
      </c>
      <c r="B426">
        <v>-24.276</v>
      </c>
      <c r="C426">
        <v>-24.276</v>
      </c>
      <c r="D426">
        <v>1.016</v>
      </c>
      <c r="E426">
        <v>24.562000000000001</v>
      </c>
      <c r="F426">
        <v>60</v>
      </c>
      <c r="G426">
        <v>71.320999999999998</v>
      </c>
      <c r="H426">
        <v>0.46090000000000003</v>
      </c>
    </row>
    <row r="427" spans="1:8" x14ac:dyDescent="0.2">
      <c r="A427">
        <v>13142.968000000001</v>
      </c>
      <c r="B427">
        <v>-24.327000000000002</v>
      </c>
      <c r="C427">
        <v>-24.327000000000002</v>
      </c>
      <c r="D427">
        <v>0.96799999999999997</v>
      </c>
      <c r="E427">
        <v>26.745999999999999</v>
      </c>
      <c r="F427">
        <v>60</v>
      </c>
      <c r="G427">
        <v>71.234999999999999</v>
      </c>
      <c r="H427">
        <v>0.50270000000000004</v>
      </c>
    </row>
    <row r="428" spans="1:8" x14ac:dyDescent="0.2">
      <c r="A428">
        <v>13148.268</v>
      </c>
      <c r="B428">
        <v>-24.379000000000001</v>
      </c>
      <c r="C428">
        <v>-24.379000000000001</v>
      </c>
      <c r="D428">
        <v>0.97799999999999998</v>
      </c>
      <c r="E428">
        <v>28.757000000000001</v>
      </c>
      <c r="F428">
        <v>60</v>
      </c>
      <c r="G428">
        <v>71.149000000000001</v>
      </c>
      <c r="H428">
        <v>0.5423</v>
      </c>
    </row>
    <row r="429" spans="1:8" x14ac:dyDescent="0.2">
      <c r="A429">
        <v>13153.852999999999</v>
      </c>
      <c r="B429">
        <v>-24.431000000000001</v>
      </c>
      <c r="C429">
        <v>-24.431000000000001</v>
      </c>
      <c r="D429">
        <v>0.93500000000000005</v>
      </c>
      <c r="E429">
        <v>30.36</v>
      </c>
      <c r="F429">
        <v>60</v>
      </c>
      <c r="G429">
        <v>71.075999999999993</v>
      </c>
      <c r="H429">
        <v>0.57420000000000004</v>
      </c>
    </row>
    <row r="430" spans="1:8" x14ac:dyDescent="0.2">
      <c r="A430">
        <v>13159.128000000001</v>
      </c>
      <c r="B430">
        <v>-24.481000000000002</v>
      </c>
      <c r="C430">
        <v>-24.481000000000002</v>
      </c>
      <c r="D430">
        <v>0.96</v>
      </c>
      <c r="E430">
        <v>31.698</v>
      </c>
      <c r="F430">
        <v>60</v>
      </c>
      <c r="G430">
        <v>70.997</v>
      </c>
      <c r="H430">
        <v>0.60170000000000012</v>
      </c>
    </row>
    <row r="431" spans="1:8" x14ac:dyDescent="0.2">
      <c r="A431">
        <v>13164.107</v>
      </c>
      <c r="B431">
        <v>-24.532</v>
      </c>
      <c r="C431">
        <v>-24.532</v>
      </c>
      <c r="D431">
        <v>1.0109999999999999</v>
      </c>
      <c r="E431">
        <v>36.768000000000001</v>
      </c>
      <c r="F431">
        <v>60</v>
      </c>
      <c r="G431">
        <v>70.683999999999997</v>
      </c>
      <c r="H431">
        <v>0.70290000000000008</v>
      </c>
    </row>
    <row r="432" spans="1:8" x14ac:dyDescent="0.2">
      <c r="A432">
        <v>13168.777</v>
      </c>
      <c r="B432">
        <v>-24.584</v>
      </c>
      <c r="C432">
        <v>-24.584</v>
      </c>
      <c r="D432">
        <v>1.1180000000000001</v>
      </c>
      <c r="E432">
        <v>40.783000000000001</v>
      </c>
      <c r="F432">
        <v>60</v>
      </c>
      <c r="G432">
        <v>70.472999999999999</v>
      </c>
      <c r="H432">
        <v>0.78539999999999999</v>
      </c>
    </row>
    <row r="433" spans="1:8" x14ac:dyDescent="0.2">
      <c r="A433">
        <v>13173.394</v>
      </c>
      <c r="B433">
        <v>-24.634</v>
      </c>
      <c r="C433">
        <v>-24.634</v>
      </c>
      <c r="D433">
        <v>1.0900000000000001</v>
      </c>
      <c r="E433">
        <v>45.412999999999997</v>
      </c>
      <c r="F433">
        <v>60</v>
      </c>
      <c r="G433">
        <v>70.158000000000001</v>
      </c>
      <c r="H433">
        <v>0.8822000000000001</v>
      </c>
    </row>
    <row r="434" spans="1:8" x14ac:dyDescent="0.2">
      <c r="A434">
        <v>13177.982</v>
      </c>
      <c r="B434">
        <v>-24.684999999999999</v>
      </c>
      <c r="C434">
        <v>-24.684999999999999</v>
      </c>
      <c r="D434">
        <v>1.107</v>
      </c>
      <c r="E434">
        <v>49.027000000000001</v>
      </c>
      <c r="F434">
        <v>60</v>
      </c>
      <c r="G434">
        <v>69.963999999999999</v>
      </c>
      <c r="H434">
        <v>0.95920000000000005</v>
      </c>
    </row>
    <row r="435" spans="1:8" x14ac:dyDescent="0.2">
      <c r="A435">
        <v>13182.958000000001</v>
      </c>
      <c r="B435">
        <v>-24.738</v>
      </c>
      <c r="C435">
        <v>-24.738</v>
      </c>
      <c r="D435">
        <v>1.06</v>
      </c>
      <c r="E435">
        <v>53.283999999999999</v>
      </c>
      <c r="F435">
        <v>60</v>
      </c>
      <c r="G435">
        <v>69.602999999999994</v>
      </c>
      <c r="H435">
        <v>1.0516000000000001</v>
      </c>
    </row>
    <row r="436" spans="1:8" x14ac:dyDescent="0.2">
      <c r="A436">
        <v>13188.552</v>
      </c>
      <c r="B436">
        <v>-24.791</v>
      </c>
      <c r="C436">
        <v>-24.791</v>
      </c>
      <c r="D436">
        <v>0.95099999999999996</v>
      </c>
      <c r="E436">
        <v>56.692999999999998</v>
      </c>
      <c r="F436">
        <v>60</v>
      </c>
      <c r="G436">
        <v>69.36</v>
      </c>
      <c r="H436">
        <v>1.1264000000000001</v>
      </c>
    </row>
    <row r="437" spans="1:8" x14ac:dyDescent="0.2">
      <c r="A437">
        <v>13193.795</v>
      </c>
      <c r="B437">
        <v>-24.844000000000001</v>
      </c>
      <c r="C437">
        <v>-24.844000000000001</v>
      </c>
      <c r="D437">
        <v>1.012</v>
      </c>
      <c r="E437">
        <v>57.606000000000002</v>
      </c>
      <c r="F437">
        <v>60</v>
      </c>
      <c r="G437">
        <v>69.281999999999996</v>
      </c>
      <c r="H437">
        <v>1.1462000000000001</v>
      </c>
    </row>
    <row r="438" spans="1:8" x14ac:dyDescent="0.2">
      <c r="A438">
        <v>13199.388999999999</v>
      </c>
      <c r="B438">
        <v>-24.896000000000001</v>
      </c>
      <c r="C438">
        <v>-24.896000000000001</v>
      </c>
      <c r="D438">
        <v>0.93600000000000005</v>
      </c>
      <c r="E438">
        <v>55.100999999999999</v>
      </c>
      <c r="F438">
        <v>60</v>
      </c>
      <c r="G438">
        <v>69.319000000000003</v>
      </c>
      <c r="H438">
        <v>1.0912000000000002</v>
      </c>
    </row>
    <row r="439" spans="1:8" x14ac:dyDescent="0.2">
      <c r="A439">
        <v>13204.987999999999</v>
      </c>
      <c r="B439">
        <v>-24.948</v>
      </c>
      <c r="C439">
        <v>-24.948</v>
      </c>
      <c r="D439">
        <v>0.92300000000000004</v>
      </c>
      <c r="E439">
        <v>54.786000000000001</v>
      </c>
      <c r="F439">
        <v>60</v>
      </c>
      <c r="G439">
        <v>69.323999999999998</v>
      </c>
      <c r="H439">
        <v>1.0835000000000001</v>
      </c>
    </row>
    <row r="440" spans="1:8" x14ac:dyDescent="0.2">
      <c r="A440">
        <v>13210.879000000001</v>
      </c>
      <c r="B440">
        <v>-24.998000000000001</v>
      </c>
      <c r="C440">
        <v>-24.998000000000001</v>
      </c>
      <c r="D440">
        <v>0.84899999999999998</v>
      </c>
      <c r="E440">
        <v>51.972000000000001</v>
      </c>
      <c r="F440">
        <v>60</v>
      </c>
      <c r="G440">
        <v>69.492999999999995</v>
      </c>
      <c r="H440">
        <v>1.0230000000000001</v>
      </c>
    </row>
    <row r="441" spans="1:8" x14ac:dyDescent="0.2">
      <c r="A441">
        <v>13217.098</v>
      </c>
      <c r="B441">
        <v>-25.05</v>
      </c>
      <c r="C441">
        <v>-25.05</v>
      </c>
      <c r="D441">
        <v>0.84</v>
      </c>
      <c r="E441">
        <v>40.716000000000001</v>
      </c>
      <c r="F441">
        <v>60</v>
      </c>
      <c r="G441">
        <v>70.156999999999996</v>
      </c>
      <c r="H441">
        <v>0.7843</v>
      </c>
    </row>
    <row r="442" spans="1:8" x14ac:dyDescent="0.2">
      <c r="A442">
        <v>13224.227999999999</v>
      </c>
      <c r="B442">
        <v>-25.102</v>
      </c>
      <c r="C442">
        <v>-25.102</v>
      </c>
      <c r="D442">
        <v>0.72199999999999998</v>
      </c>
      <c r="E442">
        <v>39.238999999999997</v>
      </c>
      <c r="F442">
        <v>60</v>
      </c>
      <c r="G442">
        <v>70.290999999999997</v>
      </c>
      <c r="H442">
        <v>0.75350000000000017</v>
      </c>
    </row>
    <row r="443" spans="1:8" x14ac:dyDescent="0.2">
      <c r="A443">
        <v>13515.53</v>
      </c>
      <c r="B443">
        <v>-25.152000000000001</v>
      </c>
      <c r="C443">
        <v>-25.152999999999999</v>
      </c>
      <c r="D443">
        <v>0</v>
      </c>
      <c r="E443">
        <v>42.914000000000001</v>
      </c>
      <c r="F443">
        <v>60</v>
      </c>
      <c r="G443">
        <v>70.063000000000002</v>
      </c>
      <c r="H443">
        <v>0.83050000000000013</v>
      </c>
    </row>
    <row r="444" spans="1:8" x14ac:dyDescent="0.2">
      <c r="A444">
        <v>13532.61</v>
      </c>
      <c r="B444">
        <v>-25.202999999999999</v>
      </c>
      <c r="C444">
        <v>-25.204999999999998</v>
      </c>
      <c r="D444">
        <v>0.30099999999999999</v>
      </c>
      <c r="E444">
        <v>40.325000000000003</v>
      </c>
      <c r="F444">
        <v>60</v>
      </c>
      <c r="G444">
        <v>70.254000000000005</v>
      </c>
      <c r="H444">
        <v>0.77660000000000007</v>
      </c>
    </row>
    <row r="445" spans="1:8" x14ac:dyDescent="0.2">
      <c r="A445">
        <v>13545.93</v>
      </c>
      <c r="B445">
        <v>-25.254000000000001</v>
      </c>
      <c r="C445">
        <v>-25.257000000000001</v>
      </c>
      <c r="D445">
        <v>0.39400000000000002</v>
      </c>
      <c r="E445">
        <v>40.271000000000001</v>
      </c>
      <c r="F445">
        <v>60</v>
      </c>
      <c r="G445">
        <v>70.346999999999994</v>
      </c>
      <c r="H445">
        <v>0.77549999999999997</v>
      </c>
    </row>
    <row r="446" spans="1:8" x14ac:dyDescent="0.2">
      <c r="A446">
        <v>13557.138000000001</v>
      </c>
      <c r="B446">
        <v>-25.305</v>
      </c>
      <c r="C446">
        <v>-25.309000000000001</v>
      </c>
      <c r="D446">
        <v>0.46100000000000002</v>
      </c>
      <c r="E446">
        <v>40.884</v>
      </c>
      <c r="F446">
        <v>60</v>
      </c>
      <c r="G446">
        <v>70.197999999999993</v>
      </c>
      <c r="H446">
        <v>0.78760000000000008</v>
      </c>
    </row>
    <row r="447" spans="1:8" x14ac:dyDescent="0.2">
      <c r="A447">
        <v>13567.634</v>
      </c>
      <c r="B447">
        <v>-25.356999999999999</v>
      </c>
      <c r="C447">
        <v>-25.361000000000001</v>
      </c>
      <c r="D447">
        <v>0.499</v>
      </c>
      <c r="E447">
        <v>40.317</v>
      </c>
      <c r="F447">
        <v>60</v>
      </c>
      <c r="G447">
        <v>70.254000000000005</v>
      </c>
      <c r="H447">
        <v>0.77660000000000007</v>
      </c>
    </row>
    <row r="448" spans="1:8" x14ac:dyDescent="0.2">
      <c r="A448">
        <v>13578.486999999999</v>
      </c>
      <c r="B448">
        <v>-25.407</v>
      </c>
      <c r="C448">
        <v>-25.413</v>
      </c>
      <c r="D448">
        <v>0.47799999999999998</v>
      </c>
      <c r="E448">
        <v>41.296999999999997</v>
      </c>
      <c r="F448">
        <v>60</v>
      </c>
      <c r="G448">
        <v>70.358999999999995</v>
      </c>
      <c r="H448">
        <v>0.7964</v>
      </c>
    </row>
    <row r="449" spans="1:8" x14ac:dyDescent="0.2">
      <c r="A449">
        <v>13589.981</v>
      </c>
      <c r="B449">
        <v>-25.457999999999998</v>
      </c>
      <c r="C449">
        <v>-25.465</v>
      </c>
      <c r="D449">
        <v>0.44800000000000001</v>
      </c>
      <c r="E449">
        <v>42.276000000000003</v>
      </c>
      <c r="F449">
        <v>60</v>
      </c>
      <c r="G449">
        <v>70.287000000000006</v>
      </c>
      <c r="H449">
        <v>0.81620000000000004</v>
      </c>
    </row>
    <row r="450" spans="1:8" x14ac:dyDescent="0.2">
      <c r="A450">
        <v>13604.272000000001</v>
      </c>
      <c r="B450">
        <v>-25.509</v>
      </c>
      <c r="C450">
        <v>-25.516999999999999</v>
      </c>
      <c r="D450">
        <v>0.36399999999999999</v>
      </c>
      <c r="E450">
        <v>44.503</v>
      </c>
      <c r="F450">
        <v>60</v>
      </c>
      <c r="G450">
        <v>70.168000000000006</v>
      </c>
      <c r="H450">
        <v>0.86350000000000016</v>
      </c>
    </row>
    <row r="451" spans="1:8" x14ac:dyDescent="0.2">
      <c r="A451">
        <v>13617.008</v>
      </c>
      <c r="B451">
        <v>-25.56</v>
      </c>
      <c r="C451">
        <v>-25.568000000000001</v>
      </c>
      <c r="D451">
        <v>0.40400000000000003</v>
      </c>
      <c r="E451">
        <v>44.512999999999998</v>
      </c>
      <c r="F451">
        <v>60</v>
      </c>
      <c r="G451">
        <v>70.052999999999997</v>
      </c>
      <c r="H451">
        <v>0.86350000000000016</v>
      </c>
    </row>
    <row r="452" spans="1:8" x14ac:dyDescent="0.2">
      <c r="A452">
        <v>13628.518</v>
      </c>
      <c r="B452">
        <v>-25.614999999999998</v>
      </c>
      <c r="C452">
        <v>-25.625</v>
      </c>
      <c r="D452">
        <v>0.49099999999999999</v>
      </c>
      <c r="E452">
        <v>44.540999999999997</v>
      </c>
      <c r="F452">
        <v>60</v>
      </c>
      <c r="G452">
        <v>70.13</v>
      </c>
      <c r="H452">
        <v>0.86460000000000015</v>
      </c>
    </row>
    <row r="453" spans="1:8" x14ac:dyDescent="0.2">
      <c r="A453">
        <v>13633.785</v>
      </c>
      <c r="B453">
        <v>-25.667000000000002</v>
      </c>
      <c r="C453">
        <v>-25.677</v>
      </c>
      <c r="D453">
        <v>0.998</v>
      </c>
      <c r="E453">
        <v>45.317999999999998</v>
      </c>
      <c r="F453">
        <v>60</v>
      </c>
      <c r="G453">
        <v>70.067999999999998</v>
      </c>
      <c r="H453">
        <v>0.88000000000000012</v>
      </c>
    </row>
    <row r="454" spans="1:8" x14ac:dyDescent="0.2">
      <c r="A454">
        <v>13641.241</v>
      </c>
      <c r="B454">
        <v>-25.716999999999999</v>
      </c>
      <c r="C454">
        <v>-25.728000000000002</v>
      </c>
      <c r="D454">
        <v>0.68799999999999994</v>
      </c>
      <c r="E454">
        <v>45.704000000000001</v>
      </c>
      <c r="F454">
        <v>60</v>
      </c>
      <c r="G454">
        <v>70.013999999999996</v>
      </c>
      <c r="H454">
        <v>0.88880000000000015</v>
      </c>
    </row>
    <row r="455" spans="1:8" x14ac:dyDescent="0.2">
      <c r="A455">
        <v>13648.084000000001</v>
      </c>
      <c r="B455">
        <v>-25.768000000000001</v>
      </c>
      <c r="C455">
        <v>-25.78</v>
      </c>
      <c r="D455">
        <v>0.753</v>
      </c>
      <c r="E455">
        <v>45.457000000000001</v>
      </c>
      <c r="F455">
        <v>60</v>
      </c>
      <c r="G455">
        <v>70.150999999999996</v>
      </c>
      <c r="H455">
        <v>0.88330000000000009</v>
      </c>
    </row>
    <row r="456" spans="1:8" x14ac:dyDescent="0.2">
      <c r="A456">
        <v>13655.859</v>
      </c>
      <c r="B456">
        <v>-25.818999999999999</v>
      </c>
      <c r="C456">
        <v>-25.832000000000001</v>
      </c>
      <c r="D456">
        <v>0.67200000000000004</v>
      </c>
      <c r="E456">
        <v>46.573</v>
      </c>
      <c r="F456">
        <v>60</v>
      </c>
      <c r="G456">
        <v>69.888999999999996</v>
      </c>
      <c r="H456">
        <v>0.90639999999999998</v>
      </c>
    </row>
    <row r="457" spans="1:8" x14ac:dyDescent="0.2">
      <c r="A457">
        <v>13664.245999999999</v>
      </c>
      <c r="B457">
        <v>-25.870999999999999</v>
      </c>
      <c r="C457">
        <v>-25.885000000000002</v>
      </c>
      <c r="D457">
        <v>0.63</v>
      </c>
      <c r="E457">
        <v>48.904000000000003</v>
      </c>
      <c r="F457">
        <v>60</v>
      </c>
      <c r="G457">
        <v>69.893000000000001</v>
      </c>
      <c r="H457">
        <v>0.95700000000000007</v>
      </c>
    </row>
    <row r="458" spans="1:8" x14ac:dyDescent="0.2">
      <c r="A458">
        <v>13672.284</v>
      </c>
      <c r="B458">
        <v>-25.920999999999999</v>
      </c>
      <c r="C458">
        <v>-25.936</v>
      </c>
      <c r="D458">
        <v>0.63800000000000001</v>
      </c>
      <c r="E458">
        <v>48.731999999999999</v>
      </c>
      <c r="F458">
        <v>60</v>
      </c>
      <c r="G458">
        <v>69.775999999999996</v>
      </c>
      <c r="H458">
        <v>0.95260000000000011</v>
      </c>
    </row>
    <row r="459" spans="1:8" x14ac:dyDescent="0.2">
      <c r="A459">
        <v>13680.364</v>
      </c>
      <c r="B459">
        <v>-25.972000000000001</v>
      </c>
      <c r="C459">
        <v>-25.988</v>
      </c>
      <c r="D459">
        <v>0.64600000000000002</v>
      </c>
      <c r="E459">
        <v>49.290999999999997</v>
      </c>
      <c r="F459">
        <v>60</v>
      </c>
      <c r="G459">
        <v>69.745000000000005</v>
      </c>
      <c r="H459">
        <v>0.96470000000000011</v>
      </c>
    </row>
    <row r="460" spans="1:8" x14ac:dyDescent="0.2">
      <c r="A460">
        <v>13688.745999999999</v>
      </c>
      <c r="B460">
        <v>-26.023</v>
      </c>
      <c r="C460">
        <v>-26.04</v>
      </c>
      <c r="D460">
        <v>0.61599999999999999</v>
      </c>
      <c r="E460">
        <v>50.125999999999998</v>
      </c>
      <c r="F460">
        <v>60</v>
      </c>
      <c r="G460">
        <v>69.69</v>
      </c>
      <c r="H460">
        <v>0.98230000000000006</v>
      </c>
    </row>
    <row r="461" spans="1:8" x14ac:dyDescent="0.2">
      <c r="A461">
        <v>13697.464</v>
      </c>
      <c r="B461">
        <v>-26.074999999999999</v>
      </c>
      <c r="C461">
        <v>-26.093</v>
      </c>
      <c r="D461">
        <v>0.60699999999999998</v>
      </c>
      <c r="E461">
        <v>54.698999999999998</v>
      </c>
      <c r="F461">
        <v>60</v>
      </c>
      <c r="G461">
        <v>69.415999999999997</v>
      </c>
      <c r="H461">
        <v>1.0824</v>
      </c>
    </row>
    <row r="462" spans="1:8" x14ac:dyDescent="0.2">
      <c r="A462">
        <v>13705.495000000001</v>
      </c>
      <c r="B462">
        <v>-26.126000000000001</v>
      </c>
      <c r="C462">
        <v>-26.145</v>
      </c>
      <c r="D462">
        <v>0.65100000000000002</v>
      </c>
      <c r="E462">
        <v>57.728999999999999</v>
      </c>
      <c r="F462">
        <v>60</v>
      </c>
      <c r="G462">
        <v>69.144000000000005</v>
      </c>
      <c r="H462">
        <v>1.1484000000000001</v>
      </c>
    </row>
    <row r="463" spans="1:8" x14ac:dyDescent="0.2">
      <c r="A463">
        <v>13714.992</v>
      </c>
      <c r="B463">
        <v>-26.177</v>
      </c>
      <c r="C463">
        <v>-26.196999999999999</v>
      </c>
      <c r="D463">
        <v>0.54600000000000004</v>
      </c>
      <c r="E463">
        <v>63.28</v>
      </c>
      <c r="F463">
        <v>60</v>
      </c>
      <c r="G463">
        <v>68.688999999999993</v>
      </c>
      <c r="H463">
        <v>1.2738</v>
      </c>
    </row>
    <row r="464" spans="1:8" x14ac:dyDescent="0.2">
      <c r="A464">
        <v>13722.736999999999</v>
      </c>
      <c r="B464">
        <v>-26.228000000000002</v>
      </c>
      <c r="C464">
        <v>-26.248999999999999</v>
      </c>
      <c r="D464">
        <v>0.66400000000000003</v>
      </c>
      <c r="E464">
        <v>67.114000000000004</v>
      </c>
      <c r="F464">
        <v>60</v>
      </c>
      <c r="G464">
        <v>68.328000000000003</v>
      </c>
      <c r="H464">
        <v>1.3629000000000002</v>
      </c>
    </row>
    <row r="465" spans="1:8" x14ac:dyDescent="0.2">
      <c r="A465">
        <v>13734.157999999999</v>
      </c>
      <c r="B465">
        <v>-26.277999999999999</v>
      </c>
      <c r="C465">
        <v>-26.3</v>
      </c>
      <c r="D465">
        <v>0.45</v>
      </c>
      <c r="E465">
        <v>72.686999999999998</v>
      </c>
      <c r="F465">
        <v>60</v>
      </c>
      <c r="G465">
        <v>67.908000000000001</v>
      </c>
      <c r="H465">
        <v>1.4938000000000002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94"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P19" sqref="P19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114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-19.5</v>
      </c>
      <c r="E14" s="310">
        <v>-14.2</v>
      </c>
      <c r="F14" s="311" t="s">
        <v>97</v>
      </c>
      <c r="G14" s="308">
        <v>100</v>
      </c>
      <c r="H14" s="308">
        <v>250</v>
      </c>
      <c r="I14" s="312">
        <v>0</v>
      </c>
      <c r="J14" s="173">
        <v>6.6</v>
      </c>
      <c r="K14" s="312">
        <v>0</v>
      </c>
      <c r="L14" s="173">
        <v>6.98</v>
      </c>
      <c r="M14" s="312">
        <v>0</v>
      </c>
      <c r="N14" s="294"/>
      <c r="O14" s="295"/>
      <c r="P14" s="308">
        <v>22.41</v>
      </c>
      <c r="Q14" s="312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300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88</v>
      </c>
      <c r="AC14" s="309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-19.5</v>
      </c>
      <c r="E15" s="310">
        <v>-14.2</v>
      </c>
      <c r="F15" s="311" t="s">
        <v>98</v>
      </c>
      <c r="G15" s="308">
        <v>200</v>
      </c>
      <c r="H15" s="308">
        <v>195</v>
      </c>
      <c r="I15" s="312">
        <v>-22</v>
      </c>
      <c r="J15" s="173">
        <v>6.06</v>
      </c>
      <c r="K15" s="312">
        <v>-8.1820000000000004</v>
      </c>
      <c r="L15" s="173">
        <v>6.79</v>
      </c>
      <c r="M15" s="312">
        <v>-2.722</v>
      </c>
      <c r="N15" s="294">
        <f t="shared" ref="N15:N36" si="1">IF(ISNUMBER(Z15), AA15, "")</f>
        <v>100</v>
      </c>
      <c r="O15" s="295" t="str">
        <f t="shared" ref="O15:O36" si="2">IF(ISNUMBER(N14), IF(ISNUMBER(N15), ABS(((ABS(N14-N15))/N14)*100), ""), "")</f>
        <v/>
      </c>
      <c r="P15" s="308">
        <v>23.09</v>
      </c>
      <c r="Q15" s="312">
        <v>3.0339999999999998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312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100</v>
      </c>
      <c r="AC15" s="309">
        <v>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-19.5</v>
      </c>
      <c r="E16" s="310">
        <v>-14.2</v>
      </c>
      <c r="F16" s="311" t="s">
        <v>99</v>
      </c>
      <c r="G16" s="308">
        <v>300</v>
      </c>
      <c r="H16" s="308">
        <v>154</v>
      </c>
      <c r="I16" s="312">
        <v>-21.026</v>
      </c>
      <c r="J16" s="173">
        <v>5.91</v>
      </c>
      <c r="K16" s="312">
        <v>-2.4750000000000001</v>
      </c>
      <c r="L16" s="173">
        <v>6.49</v>
      </c>
      <c r="M16" s="312">
        <v>-4.4180000000000001</v>
      </c>
      <c r="N16" s="294">
        <f t="shared" si="1"/>
        <v>111</v>
      </c>
      <c r="O16" s="295">
        <f t="shared" si="2"/>
        <v>11</v>
      </c>
      <c r="P16" s="308">
        <v>23.67</v>
      </c>
      <c r="Q16" s="312">
        <v>2.512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323</v>
      </c>
      <c r="AA16" s="10">
        <f t="shared" si="4"/>
        <v>111</v>
      </c>
      <c r="AC16" s="309">
        <v>3.5259999999999998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-19.5</v>
      </c>
      <c r="E17" s="310">
        <v>-14.2</v>
      </c>
      <c r="F17" s="311" t="s">
        <v>100</v>
      </c>
      <c r="G17" s="308">
        <v>400</v>
      </c>
      <c r="H17" s="308">
        <v>133</v>
      </c>
      <c r="I17" s="312">
        <v>-13.635999999999999</v>
      </c>
      <c r="J17" s="173">
        <v>5.94</v>
      </c>
      <c r="K17" s="312">
        <v>0.50800000000000001</v>
      </c>
      <c r="L17" s="173">
        <v>6.22</v>
      </c>
      <c r="M17" s="312">
        <v>-4.16</v>
      </c>
      <c r="N17" s="294">
        <f t="shared" si="1"/>
        <v>120</v>
      </c>
      <c r="O17" s="295">
        <f t="shared" si="2"/>
        <v>8.1081081081081088</v>
      </c>
      <c r="P17" s="308">
        <v>24.33</v>
      </c>
      <c r="Q17" s="312">
        <v>2.7879999999999998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330</v>
      </c>
      <c r="AA17" s="10">
        <f t="shared" si="4"/>
        <v>120</v>
      </c>
      <c r="AC17" s="309">
        <v>2.1669999999999998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10">
        <v>-19.5</v>
      </c>
      <c r="E18" s="310">
        <v>-14.2</v>
      </c>
      <c r="F18" s="311" t="s">
        <v>101</v>
      </c>
      <c r="G18" s="308">
        <v>500</v>
      </c>
      <c r="H18" s="308">
        <v>125</v>
      </c>
      <c r="I18" s="312">
        <v>-6.0149999999999997</v>
      </c>
      <c r="J18" s="173">
        <v>6.06</v>
      </c>
      <c r="K18" s="312">
        <v>2.02</v>
      </c>
      <c r="L18" s="173">
        <v>5.97</v>
      </c>
      <c r="M18" s="312">
        <v>-4.0190000000000001</v>
      </c>
      <c r="N18" s="294">
        <f t="shared" si="1"/>
        <v>118</v>
      </c>
      <c r="O18" s="295">
        <f t="shared" si="2"/>
        <v>1.6666666666666667</v>
      </c>
      <c r="P18" s="308">
        <v>24.93</v>
      </c>
      <c r="Q18" s="312">
        <v>2.4660000000000002</v>
      </c>
      <c r="R18" s="274"/>
      <c r="S18" s="286" t="str">
        <f t="shared" si="3"/>
        <v/>
      </c>
      <c r="T18" s="313" t="s">
        <v>102</v>
      </c>
      <c r="U18" s="272"/>
      <c r="V18" s="272"/>
      <c r="W18" s="272"/>
      <c r="X18" s="14"/>
      <c r="Z18" s="309">
        <v>328</v>
      </c>
      <c r="AA18" s="10">
        <f t="shared" si="4"/>
        <v>118</v>
      </c>
      <c r="AC18" s="309">
        <v>-0.60599999999999998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1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F18" sqref="F1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314" t="s">
        <v>114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10">
        <v>-26.3</v>
      </c>
      <c r="E14" s="310">
        <v>-15.227</v>
      </c>
      <c r="F14" s="311" t="s">
        <v>103</v>
      </c>
      <c r="G14" s="308">
        <v>100</v>
      </c>
      <c r="H14" s="308">
        <v>152</v>
      </c>
      <c r="I14" s="312">
        <v>21.6</v>
      </c>
      <c r="J14" s="173">
        <v>5.67</v>
      </c>
      <c r="K14" s="312">
        <v>-6.4359999999999999</v>
      </c>
      <c r="L14" s="173">
        <v>6.28</v>
      </c>
      <c r="M14" s="312">
        <v>5.1929999999999996</v>
      </c>
      <c r="N14" s="294"/>
      <c r="O14" s="295"/>
      <c r="P14" s="308">
        <v>25.28</v>
      </c>
      <c r="Q14" s="312">
        <v>1.4039999999999999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09">
        <v>312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103</v>
      </c>
      <c r="AC14" s="309">
        <v>-4.8780000000000001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10">
        <v>-26.3</v>
      </c>
      <c r="E15" s="310">
        <v>-15.227</v>
      </c>
      <c r="F15" s="311" t="s">
        <v>104</v>
      </c>
      <c r="G15" s="308">
        <v>200</v>
      </c>
      <c r="H15" s="308">
        <v>133</v>
      </c>
      <c r="I15" s="312">
        <v>-12.5</v>
      </c>
      <c r="J15" s="173">
        <v>5.31</v>
      </c>
      <c r="K15" s="312">
        <v>-6.3490000000000002</v>
      </c>
      <c r="L15" s="173">
        <v>6.22</v>
      </c>
      <c r="M15" s="312">
        <v>-0.95499999999999996</v>
      </c>
      <c r="N15" s="294">
        <f t="shared" ref="N15:N36" si="1">IF(ISNUMBER(Z15), AA15, "")</f>
        <v>107</v>
      </c>
      <c r="O15" s="295" t="str">
        <f t="shared" ref="O15:O36" si="2">IF(ISNUMBER(N14), IF(ISNUMBER(N15), ABS(((ABS(N14-N15))/N14)*100), ""), "")</f>
        <v/>
      </c>
      <c r="P15" s="308">
        <v>25.96</v>
      </c>
      <c r="Q15" s="312">
        <v>2.69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09">
        <v>316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107</v>
      </c>
      <c r="AC15" s="309">
        <v>1.282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10">
        <v>-26.3</v>
      </c>
      <c r="E16" s="310">
        <v>-15.227</v>
      </c>
      <c r="F16" s="311" t="s">
        <v>105</v>
      </c>
      <c r="G16" s="308">
        <v>300</v>
      </c>
      <c r="H16" s="308">
        <v>116</v>
      </c>
      <c r="I16" s="312">
        <v>-12.782</v>
      </c>
      <c r="J16" s="173">
        <v>5.1100000000000003</v>
      </c>
      <c r="K16" s="312">
        <v>-3.766</v>
      </c>
      <c r="L16" s="173">
        <v>6.02</v>
      </c>
      <c r="M16" s="312">
        <v>-3.2149999999999999</v>
      </c>
      <c r="N16" s="294">
        <f t="shared" si="1"/>
        <v>117</v>
      </c>
      <c r="O16" s="295">
        <f t="shared" si="2"/>
        <v>9.3457943925233646</v>
      </c>
      <c r="P16" s="308">
        <v>26.82</v>
      </c>
      <c r="Q16" s="312">
        <v>3.3130000000000002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09">
        <v>323</v>
      </c>
      <c r="AA16" s="10">
        <f t="shared" si="4"/>
        <v>117</v>
      </c>
      <c r="AC16" s="309">
        <v>2.2149999999999999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10">
        <v>-26.3</v>
      </c>
      <c r="E17" s="310">
        <v>-15.227</v>
      </c>
      <c r="F17" s="311" t="s">
        <v>106</v>
      </c>
      <c r="G17" s="308">
        <v>400</v>
      </c>
      <c r="H17" s="308">
        <v>108</v>
      </c>
      <c r="I17" s="312">
        <v>-6.8970000000000002</v>
      </c>
      <c r="J17" s="173">
        <v>4.84</v>
      </c>
      <c r="K17" s="312">
        <v>-5.2839999999999998</v>
      </c>
      <c r="L17" s="173">
        <v>5.81</v>
      </c>
      <c r="M17" s="312">
        <v>-3.488</v>
      </c>
      <c r="N17" s="294">
        <f t="shared" si="1"/>
        <v>121</v>
      </c>
      <c r="O17" s="295">
        <f t="shared" si="2"/>
        <v>3.4188034188034191</v>
      </c>
      <c r="P17" s="308">
        <v>27.83</v>
      </c>
      <c r="Q17" s="312">
        <v>3.766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09">
        <v>327</v>
      </c>
      <c r="AA17" s="10">
        <f t="shared" si="4"/>
        <v>121</v>
      </c>
      <c r="AC17" s="309">
        <v>1.238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10">
        <v>-26.3</v>
      </c>
      <c r="E18" s="310">
        <v>-15.227</v>
      </c>
      <c r="F18" s="311" t="s">
        <v>107</v>
      </c>
      <c r="G18" s="308">
        <v>500</v>
      </c>
      <c r="H18" s="308">
        <v>108</v>
      </c>
      <c r="I18" s="312">
        <v>0</v>
      </c>
      <c r="J18" s="173">
        <v>4.76</v>
      </c>
      <c r="K18" s="312">
        <v>-1.653</v>
      </c>
      <c r="L18" s="173">
        <v>5.64</v>
      </c>
      <c r="M18" s="312">
        <v>-2.9260000000000002</v>
      </c>
      <c r="N18" s="294">
        <f t="shared" si="1"/>
        <v>123</v>
      </c>
      <c r="O18" s="295">
        <f t="shared" si="2"/>
        <v>1.6528925619834711</v>
      </c>
      <c r="P18" s="308">
        <v>28.69</v>
      </c>
      <c r="Q18" s="312">
        <v>3.09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09">
        <v>325</v>
      </c>
      <c r="AA18" s="10">
        <f t="shared" si="4"/>
        <v>123</v>
      </c>
      <c r="AC18" s="309">
        <v>-0.61199999999999999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2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18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3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9" t="s">
        <v>17</v>
      </c>
      <c r="E2" s="381" t="str">
        <f>'Groundwater Profile Log'!C2</f>
        <v>Trinity</v>
      </c>
      <c r="F2" s="381"/>
      <c r="G2" s="381"/>
      <c r="H2" s="381"/>
      <c r="I2" s="33"/>
      <c r="J2" s="33"/>
      <c r="K2" s="36" t="s">
        <v>9</v>
      </c>
      <c r="L2" s="36"/>
      <c r="M2" s="6"/>
      <c r="N2" s="33"/>
      <c r="O2" s="383" t="s">
        <v>14</v>
      </c>
      <c r="P2" s="383"/>
      <c r="Q2" s="381" t="str">
        <f>'Groundwater Profile Log'!M2</f>
        <v>DPT-42</v>
      </c>
      <c r="R2" s="381"/>
      <c r="S2" s="175"/>
      <c r="X2" s="5" t="s">
        <v>13</v>
      </c>
    </row>
    <row r="3" spans="1:259" s="9" customFormat="1" ht="12.95" customHeight="1" x14ac:dyDescent="0.3">
      <c r="B3" s="66"/>
      <c r="C3" s="8"/>
      <c r="D3" s="380"/>
      <c r="E3" s="382"/>
      <c r="F3" s="382"/>
      <c r="G3" s="382"/>
      <c r="H3" s="382"/>
      <c r="I3" s="33"/>
      <c r="J3" s="35"/>
      <c r="K3" s="35"/>
      <c r="L3" s="34"/>
      <c r="M3" s="34"/>
      <c r="N3" s="34"/>
      <c r="O3" s="384"/>
      <c r="P3" s="384"/>
      <c r="Q3" s="382"/>
      <c r="R3" s="382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5">
        <f>'Groundwater Profile Log'!C5</f>
        <v>42517</v>
      </c>
      <c r="F5" s="385"/>
      <c r="G5" s="269"/>
      <c r="H5" s="34"/>
      <c r="I5" s="34"/>
      <c r="J5" s="258" t="s">
        <v>21</v>
      </c>
      <c r="K5" s="11" t="str">
        <f>'Groundwater Profile Log'!G5</f>
        <v>481APS06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8" t="str">
        <f>'Groundwater Profile Log'!C6</f>
        <v>Marietta, GA</v>
      </c>
      <c r="F6" s="378"/>
      <c r="G6" s="65"/>
      <c r="H6" s="65"/>
      <c r="I6" s="65"/>
      <c r="J6" s="258" t="s">
        <v>27</v>
      </c>
      <c r="K6" s="11" t="str">
        <f>'Groundwater Profile Log'!G6</f>
        <v>ZCRQT7052</v>
      </c>
      <c r="L6" s="65"/>
      <c r="M6" s="65"/>
      <c r="N6" s="65"/>
      <c r="O6" s="258" t="s">
        <v>33</v>
      </c>
      <c r="P6" s="268">
        <f>'Groundwater Profile Log'!L6</f>
        <v>36.46011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8">
        <f>'Groundwater Profile Log'!C7</f>
        <v>206201008</v>
      </c>
      <c r="F7" s="378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69.585965000000002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4"/>
      <c r="F8" s="374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AFP6\APS\MSTJV\[DPT42_Groundwater Profiling Log_MSTJV.xlsx]Sample 4</v>
      </c>
      <c r="F38" s="4"/>
    </row>
    <row r="39" spans="1:27" ht="12.75" customHeight="1" x14ac:dyDescent="0.2">
      <c r="F39" s="4"/>
      <c r="V39" s="375" t="s">
        <v>24</v>
      </c>
      <c r="W39" s="375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6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7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2020-05-28T22:55:07Z</cp:lastPrinted>
  <dcterms:created xsi:type="dcterms:W3CDTF">1999-09-28T02:07:07Z</dcterms:created>
  <dcterms:modified xsi:type="dcterms:W3CDTF">2020-05-28T23:03:24Z</dcterms:modified>
</cp:coreProperties>
</file>