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849F8A53-DF3E-46AE-B15D-E5478EBFD2B5}" xr6:coauthVersionLast="45" xr6:coauthVersionMax="45" xr10:uidLastSave="{00000000-0000-0000-0000-000000000000}"/>
  <bookViews>
    <workbookView xWindow="-120" yWindow="-120" windowWidth="20730" windowHeight="1116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O26" i="160"/>
  <c r="N26" i="160"/>
  <c r="O27" i="160" s="1"/>
  <c r="M26" i="160"/>
  <c r="K26" i="160"/>
  <c r="I26" i="160"/>
  <c r="A26" i="160"/>
  <c r="AA25" i="160"/>
  <c r="S25" i="160"/>
  <c r="Q25" i="160"/>
  <c r="O25" i="160"/>
  <c r="N25" i="160"/>
  <c r="M25" i="160"/>
  <c r="K25" i="160"/>
  <c r="I25" i="160"/>
  <c r="A25" i="160"/>
  <c r="AA24" i="160"/>
  <c r="S24" i="160"/>
  <c r="Q24" i="160"/>
  <c r="N24" i="160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N18" i="160"/>
  <c r="O19" i="160" s="1"/>
  <c r="M18" i="160"/>
  <c r="K18" i="160"/>
  <c r="I18" i="160"/>
  <c r="A18" i="160"/>
  <c r="AA17" i="160"/>
  <c r="S17" i="160"/>
  <c r="Q17" i="160"/>
  <c r="N17" i="160"/>
  <c r="O18" i="160" s="1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O34" i="159"/>
  <c r="N34" i="159"/>
  <c r="O35" i="159" s="1"/>
  <c r="M34" i="159"/>
  <c r="K34" i="159"/>
  <c r="I34" i="159"/>
  <c r="A34" i="159"/>
  <c r="AA33" i="159"/>
  <c r="S33" i="159"/>
  <c r="Q33" i="159"/>
  <c r="N33" i="159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N30" i="159"/>
  <c r="O31" i="159" s="1"/>
  <c r="M30" i="159"/>
  <c r="K30" i="159"/>
  <c r="I30" i="159"/>
  <c r="A30" i="159"/>
  <c r="AA29" i="159"/>
  <c r="S29" i="159"/>
  <c r="Q29" i="159"/>
  <c r="N29" i="159"/>
  <c r="O30" i="159" s="1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N33" i="156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N25" i="156"/>
  <c r="O26" i="156" s="1"/>
  <c r="M25" i="156"/>
  <c r="K25" i="156"/>
  <c r="I25" i="156"/>
  <c r="A25" i="156"/>
  <c r="AA24" i="156"/>
  <c r="S24" i="156"/>
  <c r="Q24" i="156"/>
  <c r="N24" i="156"/>
  <c r="O25" i="156" s="1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N17" i="156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N34" i="140"/>
  <c r="O35" i="140" s="1"/>
  <c r="M34" i="140"/>
  <c r="K34" i="140"/>
  <c r="I34" i="140"/>
  <c r="A34" i="140"/>
  <c r="AA33" i="140"/>
  <c r="S33" i="140"/>
  <c r="Q33" i="140"/>
  <c r="N33" i="140"/>
  <c r="O34" i="140" s="1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N25" i="140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N18" i="140"/>
  <c r="O19" i="140" s="1"/>
  <c r="M18" i="140"/>
  <c r="K18" i="140"/>
  <c r="I18" i="140"/>
  <c r="A18" i="140"/>
  <c r="AA17" i="140"/>
  <c r="S17" i="140"/>
  <c r="Q17" i="140"/>
  <c r="N17" i="140"/>
  <c r="O18" i="140" s="1"/>
  <c r="M17" i="140"/>
  <c r="K17" i="140"/>
  <c r="I17" i="140"/>
  <c r="A17" i="140"/>
  <c r="AA16" i="140"/>
  <c r="S16" i="140"/>
  <c r="Q16" i="140"/>
  <c r="N16" i="140"/>
  <c r="O17" i="140" s="1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N21" i="142"/>
  <c r="O22" i="142" s="1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O30" i="146"/>
  <c r="N30" i="146"/>
  <c r="O31" i="146" s="1"/>
  <c r="M30" i="146"/>
  <c r="K30" i="146"/>
  <c r="I30" i="146"/>
  <c r="A30" i="146"/>
  <c r="AA29" i="146"/>
  <c r="S29" i="146"/>
  <c r="Q29" i="146"/>
  <c r="N29" i="146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N21" i="146"/>
  <c r="O22" i="146" s="1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O22" i="143"/>
  <c r="N22" i="143"/>
  <c r="M22" i="143"/>
  <c r="K22" i="143"/>
  <c r="I22" i="143"/>
  <c r="A22" i="143"/>
  <c r="AA21" i="143"/>
  <c r="S21" i="143"/>
  <c r="Q21" i="143"/>
  <c r="N21" i="143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O25" i="154"/>
  <c r="N25" i="154"/>
  <c r="O26" i="154" s="1"/>
  <c r="M25" i="154"/>
  <c r="K25" i="154"/>
  <c r="I25" i="154"/>
  <c r="A25" i="154"/>
  <c r="AA24" i="154"/>
  <c r="S24" i="154"/>
  <c r="Q24" i="154"/>
  <c r="N24" i="154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N22" i="153"/>
  <c r="O23" i="153" s="1"/>
  <c r="M22" i="153"/>
  <c r="K22" i="153"/>
  <c r="I22" i="153"/>
  <c r="A22" i="153"/>
  <c r="AA21" i="153"/>
  <c r="S21" i="153"/>
  <c r="Q21" i="153"/>
  <c r="N21" i="153"/>
  <c r="O22" i="153" s="1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N18" i="152"/>
  <c r="O19" i="152" s="1"/>
  <c r="M18" i="152"/>
  <c r="K18" i="152"/>
  <c r="I18" i="152"/>
  <c r="A18" i="152"/>
  <c r="AA17" i="152"/>
  <c r="S17" i="152"/>
  <c r="Q17" i="152"/>
  <c r="N17" i="152"/>
  <c r="O18" i="152" s="1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N19" i="150"/>
  <c r="O20" i="150" s="1"/>
  <c r="M19" i="150"/>
  <c r="K19" i="150"/>
  <c r="I19" i="150"/>
  <c r="A19" i="150"/>
  <c r="AA18" i="150"/>
  <c r="S18" i="150"/>
  <c r="Q18" i="150"/>
  <c r="N18" i="150"/>
  <c r="O19" i="150" s="1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S16" i="150"/>
  <c r="Q16" i="150"/>
  <c r="N16" i="150"/>
  <c r="O17" i="150" s="1"/>
  <c r="M16" i="150"/>
  <c r="K16" i="150"/>
  <c r="I16" i="150"/>
  <c r="A16" i="150"/>
  <c r="AA15" i="150"/>
  <c r="S15" i="150"/>
  <c r="Q15" i="150"/>
  <c r="O15" i="150"/>
  <c r="N15" i="150"/>
  <c r="O16" i="150" s="1"/>
  <c r="M15" i="150"/>
  <c r="K15" i="150"/>
  <c r="I15" i="150"/>
  <c r="A15" i="150"/>
  <c r="AA14" i="150"/>
  <c r="S14" i="150"/>
  <c r="Q14" i="150"/>
  <c r="M14" i="150"/>
  <c r="K14" i="150"/>
  <c r="I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Q19" i="149"/>
  <c r="N19" i="149"/>
  <c r="O20" i="149" s="1"/>
  <c r="M19" i="149"/>
  <c r="K19" i="149"/>
  <c r="I19" i="149"/>
  <c r="A19" i="149"/>
  <c r="AA18" i="149"/>
  <c r="S18" i="149"/>
  <c r="Q18" i="149"/>
  <c r="N18" i="149"/>
  <c r="O19" i="149" s="1"/>
  <c r="M18" i="149"/>
  <c r="K18" i="149"/>
  <c r="I18" i="149"/>
  <c r="A18" i="149"/>
  <c r="AA17" i="149"/>
  <c r="S17" i="149"/>
  <c r="Q17" i="149"/>
  <c r="N17" i="149"/>
  <c r="O18" i="149" s="1"/>
  <c r="M17" i="149"/>
  <c r="K17" i="149"/>
  <c r="I17" i="149"/>
  <c r="A17" i="149"/>
  <c r="AA16" i="149"/>
  <c r="S16" i="149"/>
  <c r="Q16" i="149"/>
  <c r="N16" i="149"/>
  <c r="O17" i="149" s="1"/>
  <c r="M16" i="149"/>
  <c r="K16" i="149"/>
  <c r="I16" i="149"/>
  <c r="A16" i="149"/>
  <c r="AA15" i="149"/>
  <c r="S15" i="149"/>
  <c r="Q15" i="149"/>
  <c r="O15" i="149"/>
  <c r="N15" i="149"/>
  <c r="O16" i="149" s="1"/>
  <c r="M15" i="149"/>
  <c r="K15" i="149"/>
  <c r="I15" i="149"/>
  <c r="A15" i="149"/>
  <c r="AA14" i="149"/>
  <c r="S14" i="149"/>
  <c r="Q14" i="149"/>
  <c r="M14" i="149"/>
  <c r="K14" i="149"/>
  <c r="I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O22" i="148"/>
  <c r="N22" i="148"/>
  <c r="O23" i="148" s="1"/>
  <c r="M22" i="148"/>
  <c r="K22" i="148"/>
  <c r="I22" i="148"/>
  <c r="A22" i="148"/>
  <c r="AA21" i="148"/>
  <c r="S21" i="148"/>
  <c r="Q21" i="148"/>
  <c r="N21" i="148"/>
  <c r="M21" i="148"/>
  <c r="K21" i="148"/>
  <c r="I21" i="148"/>
  <c r="A21" i="148"/>
  <c r="AA20" i="148"/>
  <c r="S20" i="148"/>
  <c r="Q20" i="148"/>
  <c r="N20" i="148"/>
  <c r="O21" i="148" s="1"/>
  <c r="M20" i="148"/>
  <c r="K20" i="148"/>
  <c r="I20" i="148"/>
  <c r="A20" i="148"/>
  <c r="AA19" i="148"/>
  <c r="N19" i="148" s="1"/>
  <c r="O20" i="148" s="1"/>
  <c r="S19" i="148"/>
  <c r="A19" i="148"/>
  <c r="AA18" i="148"/>
  <c r="N18" i="148" s="1"/>
  <c r="S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19" i="148" l="1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C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<sst xmlns="http://schemas.openxmlformats.org/spreadsheetml/2006/main" count="1565" uniqueCount="130">
  <si>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</si>
  <si>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</si>
  <si>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</si>
  <si>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</si>
  <si>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</si>
  <si>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</si>
  <si>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</si>
  <si>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</si>
  <si>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</si>
  <si>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</si>
  <si>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</si>
  <si>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</si>
  <si>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</si>
  <si>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</si>
  <si>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</si>
  <si>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</si>
  <si>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</si>
  <si>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</si>
  <si>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</si>
  <si>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</si>
  <si>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</si>
  <si>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</si>
  <si>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</si>
  <si>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</si>
  <si>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</si>
  <si>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</si>
  <si>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</si>
  <si>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</si>
  <si>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</si>
  <si>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</si>
  <si>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</si>
  <si>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</si>
  <si>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</si>
  <si>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</si>
  <si>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</si>
  <si>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</si>
  <si>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</si>
  <si>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</si>
  <si>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</si>
  <si>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</si>
  <si>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</si>
  <si>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</si>
  <si>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</si>
  <si>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</si>
  <si>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</si>
  <si>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</si>
  <si>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</si>
  <si>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</si>
  <si>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</si>
  <si>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</si>
  <si>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</si>
  <si>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</si>
  <si>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</si>
  <si>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</si>
  <si>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</si>
  <si>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</si>
  <si>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</si>
  <si>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</si>
  <si>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</si>
  <si>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</si>
  <si>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</si>
  <si>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</si>
  <si>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</si>
  <si>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</si>
  <si>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</si>
  <si>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</si>
  <si>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</si>
  <si>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</si>
  <si>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</si>
  <si>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</si>
  <si>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</si>
  <si>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</si>
  <si>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</si>
  <si>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</si>
  <si>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</si>
  <si>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</si>
  <si>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JP &amp; DB</t>
  </si>
  <si>
    <t>481APS05</t>
  </si>
  <si>
    <t>ZCRQT7055</t>
  </si>
  <si>
    <t>Cascade</t>
  </si>
  <si>
    <t>Peri Pump</t>
  </si>
  <si>
    <t>DPT-43</t>
  </si>
  <si>
    <t>Trinity</t>
  </si>
  <si>
    <t>No Change When Hammer Stopped</t>
  </si>
  <si>
    <t>5/30/2020:13:58:46</t>
  </si>
  <si>
    <t>NA</t>
  </si>
  <si>
    <t>IK Decreased When Hammer Stopped</t>
  </si>
  <si>
    <t>5/30/2020:14:01:06</t>
  </si>
  <si>
    <t>IK Increased When Hammer Stopped</t>
  </si>
  <si>
    <t>5/30/2020:14:05:13</t>
  </si>
  <si>
    <t>5/30/2020:14:07:09</t>
  </si>
  <si>
    <t>5/30/2020:14:12:41</t>
  </si>
  <si>
    <t>5/30/2020:14:16:07</t>
  </si>
  <si>
    <t>5/30/2020:14:19:26</t>
  </si>
  <si>
    <t>5/30/2020:14:21:24</t>
  </si>
  <si>
    <t>5/30/2020:15:28:10</t>
  </si>
  <si>
    <t>5/30/2020:15:33:35</t>
  </si>
  <si>
    <t>5/31/2020:09:31:52</t>
  </si>
  <si>
    <t>5/31/2020:09:36:07</t>
  </si>
  <si>
    <t>Could Not Produce Water</t>
  </si>
  <si>
    <t>5/30/2020:14:10:49</t>
  </si>
  <si>
    <t>not in WT</t>
  </si>
  <si>
    <t>5/31/2020:10:07:32</t>
  </si>
  <si>
    <t>25m PT</t>
  </si>
  <si>
    <t>05/30/2020:14:34:52</t>
  </si>
  <si>
    <t>05/30/2020:14:38:30</t>
  </si>
  <si>
    <t>05/30/2020:14:41:45</t>
  </si>
  <si>
    <t>05/30/2020:14:45:24</t>
  </si>
  <si>
    <t>05/30/2020:14:48:57</t>
  </si>
  <si>
    <t>05/30/2020:14:52:29</t>
  </si>
  <si>
    <t>05/30/2020:14:56:25</t>
  </si>
  <si>
    <t>05/30/2020:15:00:45</t>
  </si>
  <si>
    <t>05/30/2020:15:04:00</t>
  </si>
  <si>
    <t>05/30/2020:15:11:54</t>
  </si>
  <si>
    <t>05/31/2020:08:21:49</t>
  </si>
  <si>
    <t>05/31/2020:08:27:49</t>
  </si>
  <si>
    <t>05/31/2020:08:36:22</t>
  </si>
  <si>
    <t>05/31/2020:08:45:19</t>
  </si>
  <si>
    <t>05/31/2020:08:52:41</t>
  </si>
  <si>
    <t>05/31/2020:09:01:45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</si>
  <si>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</si>
  <si>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</si>
  <si>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</si>
  <si>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</si>
  <si>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</si>
  <si>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</si>
  <si>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*Fracture, flow dropped to 43.4</t>
  </si>
  <si>
    <t>ROP</t>
  </si>
  <si>
    <t>DPT43</t>
  </si>
  <si>
    <t>MSTJV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</si>
</sst>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6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164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5" xfId="0" applyNumberFormat="1" applyFont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164" fontId="0" fillId="0" borderId="2" xfId="0" applyNumberFormat="1" applyFont="1" applyBorder="1" applyAlignment="1" applyProtection="1">
      <alignment horizontal="left" vertical="center" wrapText="1"/>
      <protection locked="0"/>
    </xf>
    <xf numFmtId="164" fontId="0" fillId="0" borderId="19" xfId="0" applyNumberFormat="1" applyFont="1" applyBorder="1" applyAlignment="1" applyProtection="1">
      <alignment horizontal="left" vertical="center" wrapText="1"/>
      <protection locked="0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Ik'!$H$2:$H$2901</c:f>
              <c:numCache>
                <c:formatCode>General</c:formatCode>
                <c:ptCount val="2900"/>
                <c:pt idx="0">
                  <c:v>3.9853000000000005</c:v>
                </c:pt>
                <c:pt idx="1">
                  <c:v>3.9831000000000003</c:v>
                </c:pt>
                <c:pt idx="2">
                  <c:v>4.0282</c:v>
                </c:pt>
                <c:pt idx="3">
                  <c:v>4.0457999999999998</c:v>
                </c:pt>
                <c:pt idx="4">
                  <c:v>4.0018000000000002</c:v>
                </c:pt>
                <c:pt idx="5">
                  <c:v>3.9787000000000003</c:v>
                </c:pt>
                <c:pt idx="6">
                  <c:v>3.9710000000000001</c:v>
                </c:pt>
                <c:pt idx="7">
                  <c:v>3.9853000000000005</c:v>
                </c:pt>
                <c:pt idx="8">
                  <c:v>4.0072999999999999</c:v>
                </c:pt>
                <c:pt idx="9">
                  <c:v>3.9886000000000004</c:v>
                </c:pt>
                <c:pt idx="10">
                  <c:v>3.9842000000000004</c:v>
                </c:pt>
                <c:pt idx="11">
                  <c:v>4.0095000000000001</c:v>
                </c:pt>
                <c:pt idx="12">
                  <c:v>4.0194000000000001</c:v>
                </c:pt>
                <c:pt idx="13">
                  <c:v>3.9754</c:v>
                </c:pt>
                <c:pt idx="14">
                  <c:v>4.0172000000000008</c:v>
                </c:pt>
                <c:pt idx="15">
                  <c:v>4.0062000000000006</c:v>
                </c:pt>
                <c:pt idx="16">
                  <c:v>3.9984999999999999</c:v>
                </c:pt>
                <c:pt idx="17">
                  <c:v>3.9776000000000002</c:v>
                </c:pt>
                <c:pt idx="18">
                  <c:v>4.0304000000000002</c:v>
                </c:pt>
                <c:pt idx="19">
                  <c:v>4.0051000000000005</c:v>
                </c:pt>
                <c:pt idx="20">
                  <c:v>4.0205000000000002</c:v>
                </c:pt>
                <c:pt idx="21">
                  <c:v>4.0227000000000004</c:v>
                </c:pt>
                <c:pt idx="22">
                  <c:v>4.0095000000000001</c:v>
                </c:pt>
                <c:pt idx="23">
                  <c:v>4.0139000000000005</c:v>
                </c:pt>
                <c:pt idx="24">
                  <c:v>4.0007000000000001</c:v>
                </c:pt>
                <c:pt idx="25">
                  <c:v>4.0260000000000007</c:v>
                </c:pt>
                <c:pt idx="26">
                  <c:v>3.9930000000000003</c:v>
                </c:pt>
                <c:pt idx="27">
                  <c:v>4.0084000000000009</c:v>
                </c:pt>
                <c:pt idx="28">
                  <c:v>3.9941</c:v>
                </c:pt>
                <c:pt idx="29">
                  <c:v>3.9897</c:v>
                </c:pt>
                <c:pt idx="30">
                  <c:v>3.9919000000000002</c:v>
                </c:pt>
                <c:pt idx="31">
                  <c:v>3.9963000000000002</c:v>
                </c:pt>
                <c:pt idx="32">
                  <c:v>3.9952000000000005</c:v>
                </c:pt>
                <c:pt idx="33">
                  <c:v>3.9897</c:v>
                </c:pt>
                <c:pt idx="34">
                  <c:v>3.9787000000000003</c:v>
                </c:pt>
                <c:pt idx="35">
                  <c:v>4.0117000000000003</c:v>
                </c:pt>
                <c:pt idx="36">
                  <c:v>4.0260000000000007</c:v>
                </c:pt>
                <c:pt idx="37">
                  <c:v>3.9974000000000003</c:v>
                </c:pt>
                <c:pt idx="38">
                  <c:v>4.0072999999999999</c:v>
                </c:pt>
                <c:pt idx="39">
                  <c:v>4.0095000000000001</c:v>
                </c:pt>
                <c:pt idx="40">
                  <c:v>3.9908000000000006</c:v>
                </c:pt>
                <c:pt idx="41">
                  <c:v>3.9644000000000004</c:v>
                </c:pt>
                <c:pt idx="42">
                  <c:v>3.9666000000000001</c:v>
                </c:pt>
                <c:pt idx="43">
                  <c:v>3.9930000000000003</c:v>
                </c:pt>
                <c:pt idx="44">
                  <c:v>4.0216000000000003</c:v>
                </c:pt>
                <c:pt idx="45">
                  <c:v>4.0667</c:v>
                </c:pt>
                <c:pt idx="46">
                  <c:v>4.0601000000000003</c:v>
                </c:pt>
                <c:pt idx="47">
                  <c:v>4.0183</c:v>
                </c:pt>
                <c:pt idx="48">
                  <c:v>4.0150000000000006</c:v>
                </c:pt>
                <c:pt idx="49">
                  <c:v>4.0160999999999998</c:v>
                </c:pt>
                <c:pt idx="50">
                  <c:v>4.0502000000000002</c:v>
                </c:pt>
                <c:pt idx="51">
                  <c:v>4.0128000000000004</c:v>
                </c:pt>
                <c:pt idx="52">
                  <c:v>4.0040000000000004</c:v>
                </c:pt>
                <c:pt idx="53">
                  <c:v>3.9446000000000003</c:v>
                </c:pt>
                <c:pt idx="54">
                  <c:v>3.9358</c:v>
                </c:pt>
                <c:pt idx="55">
                  <c:v>3.9567000000000001</c:v>
                </c:pt>
                <c:pt idx="56">
                  <c:v>3.9160000000000004</c:v>
                </c:pt>
                <c:pt idx="57">
                  <c:v>3.8533000000000004</c:v>
                </c:pt>
                <c:pt idx="58">
                  <c:v>3.7840000000000003</c:v>
                </c:pt>
                <c:pt idx="59">
                  <c:v>3.5541</c:v>
                </c:pt>
                <c:pt idx="60">
                  <c:v>3.3109999999999999</c:v>
                </c:pt>
                <c:pt idx="61">
                  <c:v>3.1317000000000004</c:v>
                </c:pt>
                <c:pt idx="62">
                  <c:v>3.0008000000000004</c:v>
                </c:pt>
                <c:pt idx="63">
                  <c:v>2.8501000000000003</c:v>
                </c:pt>
                <c:pt idx="64">
                  <c:v>1.5444</c:v>
                </c:pt>
                <c:pt idx="65">
                  <c:v>1.7820000000000003</c:v>
                </c:pt>
                <c:pt idx="66">
                  <c:v>1.8898000000000001</c:v>
                </c:pt>
                <c:pt idx="67">
                  <c:v>1.9096000000000002</c:v>
                </c:pt>
                <c:pt idx="68">
                  <c:v>1.8997000000000002</c:v>
                </c:pt>
                <c:pt idx="69">
                  <c:v>1.8942000000000001</c:v>
                </c:pt>
                <c:pt idx="70">
                  <c:v>1.8392000000000002</c:v>
                </c:pt>
                <c:pt idx="71">
                  <c:v>1.7248000000000001</c:v>
                </c:pt>
                <c:pt idx="72">
                  <c:v>1.6918000000000002</c:v>
                </c:pt>
                <c:pt idx="73">
                  <c:v>1.7028000000000001</c:v>
                </c:pt>
                <c:pt idx="74">
                  <c:v>1.7941000000000003</c:v>
                </c:pt>
                <c:pt idx="75">
                  <c:v>1.8194000000000001</c:v>
                </c:pt>
                <c:pt idx="76">
                  <c:v>1.7501000000000002</c:v>
                </c:pt>
                <c:pt idx="77">
                  <c:v>1.7369000000000001</c:v>
                </c:pt>
                <c:pt idx="78">
                  <c:v>1.8205000000000002</c:v>
                </c:pt>
                <c:pt idx="79">
                  <c:v>1.8821000000000003</c:v>
                </c:pt>
                <c:pt idx="80">
                  <c:v>1.9382000000000001</c:v>
                </c:pt>
                <c:pt idx="81">
                  <c:v>1.7809000000000001</c:v>
                </c:pt>
                <c:pt idx="82">
                  <c:v>1.5565000000000002</c:v>
                </c:pt>
                <c:pt idx="83">
                  <c:v>1.4267000000000001</c:v>
                </c:pt>
                <c:pt idx="84">
                  <c:v>1.3882000000000001</c:v>
                </c:pt>
                <c:pt idx="85">
                  <c:v>1.4685000000000001</c:v>
                </c:pt>
                <c:pt idx="86">
                  <c:v>1.4773000000000001</c:v>
                </c:pt>
                <c:pt idx="87">
                  <c:v>1.5554000000000001</c:v>
                </c:pt>
                <c:pt idx="88">
                  <c:v>1.6335000000000002</c:v>
                </c:pt>
                <c:pt idx="89">
                  <c:v>1.7545000000000002</c:v>
                </c:pt>
                <c:pt idx="90">
                  <c:v>1.7710000000000004</c:v>
                </c:pt>
                <c:pt idx="91">
                  <c:v>1.7732000000000003</c:v>
                </c:pt>
                <c:pt idx="92">
                  <c:v>1.8018000000000001</c:v>
                </c:pt>
                <c:pt idx="93">
                  <c:v>1.8689000000000002</c:v>
                </c:pt>
                <c:pt idx="94">
                  <c:v>1.9085000000000003</c:v>
                </c:pt>
                <c:pt idx="95">
                  <c:v>1.9855</c:v>
                </c:pt>
                <c:pt idx="96">
                  <c:v>2.1274000000000002</c:v>
                </c:pt>
                <c:pt idx="97">
                  <c:v>2.3375000000000004</c:v>
                </c:pt>
                <c:pt idx="98">
                  <c:v>2.4024000000000005</c:v>
                </c:pt>
                <c:pt idx="99">
                  <c:v>2.4255000000000004</c:v>
                </c:pt>
                <c:pt idx="100">
                  <c:v>2.4188999999999998</c:v>
                </c:pt>
                <c:pt idx="101">
                  <c:v>2.387</c:v>
                </c:pt>
                <c:pt idx="102">
                  <c:v>2.3793000000000002</c:v>
                </c:pt>
                <c:pt idx="103">
                  <c:v>2.2549999999999999</c:v>
                </c:pt>
                <c:pt idx="104">
                  <c:v>2.1934</c:v>
                </c:pt>
                <c:pt idx="105">
                  <c:v>2.1692</c:v>
                </c:pt>
                <c:pt idx="106">
                  <c:v>1.7105000000000001</c:v>
                </c:pt>
                <c:pt idx="107">
                  <c:v>1.6522000000000001</c:v>
                </c:pt>
                <c:pt idx="108">
                  <c:v>1.2034000000000002</c:v>
                </c:pt>
                <c:pt idx="109">
                  <c:v>0.86350000000000016</c:v>
                </c:pt>
                <c:pt idx="110">
                  <c:v>0.69520000000000004</c:v>
                </c:pt>
                <c:pt idx="111">
                  <c:v>0.54449999999999998</c:v>
                </c:pt>
                <c:pt idx="112">
                  <c:v>0.65670000000000006</c:v>
                </c:pt>
                <c:pt idx="113">
                  <c:v>0.81180000000000008</c:v>
                </c:pt>
                <c:pt idx="114">
                  <c:v>1.1990000000000003</c:v>
                </c:pt>
                <c:pt idx="115">
                  <c:v>1.5301000000000002</c:v>
                </c:pt>
                <c:pt idx="116">
                  <c:v>1.6687000000000001</c:v>
                </c:pt>
                <c:pt idx="117">
                  <c:v>1.7413000000000001</c:v>
                </c:pt>
                <c:pt idx="118">
                  <c:v>1.6819</c:v>
                </c:pt>
                <c:pt idx="119">
                  <c:v>1.5136000000000001</c:v>
                </c:pt>
                <c:pt idx="120">
                  <c:v>1.3904000000000001</c:v>
                </c:pt>
                <c:pt idx="121">
                  <c:v>1.375</c:v>
                </c:pt>
                <c:pt idx="122">
                  <c:v>1.3805000000000001</c:v>
                </c:pt>
                <c:pt idx="123">
                  <c:v>1.3541000000000003</c:v>
                </c:pt>
                <c:pt idx="124">
                  <c:v>1.3013000000000001</c:v>
                </c:pt>
                <c:pt idx="125">
                  <c:v>1.2276000000000002</c:v>
                </c:pt>
                <c:pt idx="126">
                  <c:v>1.1704000000000001</c:v>
                </c:pt>
                <c:pt idx="127">
                  <c:v>0.99990000000000012</c:v>
                </c:pt>
                <c:pt idx="128">
                  <c:v>0.79860000000000009</c:v>
                </c:pt>
                <c:pt idx="129">
                  <c:v>0.6391</c:v>
                </c:pt>
                <c:pt idx="130">
                  <c:v>0.49170000000000003</c:v>
                </c:pt>
                <c:pt idx="131">
                  <c:v>0.38830000000000003</c:v>
                </c:pt>
                <c:pt idx="132">
                  <c:v>0.30800000000000005</c:v>
                </c:pt>
                <c:pt idx="133">
                  <c:v>0.22550000000000001</c:v>
                </c:pt>
                <c:pt idx="134">
                  <c:v>0.17270000000000002</c:v>
                </c:pt>
                <c:pt idx="135">
                  <c:v>0.20570000000000002</c:v>
                </c:pt>
                <c:pt idx="136">
                  <c:v>0.23100000000000001</c:v>
                </c:pt>
                <c:pt idx="137">
                  <c:v>0.28050000000000003</c:v>
                </c:pt>
                <c:pt idx="138">
                  <c:v>0.44110000000000005</c:v>
                </c:pt>
                <c:pt idx="139">
                  <c:v>0.69740000000000002</c:v>
                </c:pt>
                <c:pt idx="140">
                  <c:v>0.8932000000000001</c:v>
                </c:pt>
                <c:pt idx="141">
                  <c:v>0.99550000000000016</c:v>
                </c:pt>
                <c:pt idx="142">
                  <c:v>0.87450000000000017</c:v>
                </c:pt>
                <c:pt idx="143">
                  <c:v>0.79530000000000001</c:v>
                </c:pt>
                <c:pt idx="144">
                  <c:v>0.78320000000000001</c:v>
                </c:pt>
                <c:pt idx="145">
                  <c:v>0.73260000000000014</c:v>
                </c:pt>
                <c:pt idx="146">
                  <c:v>0.71830000000000005</c:v>
                </c:pt>
                <c:pt idx="147">
                  <c:v>0.52470000000000006</c:v>
                </c:pt>
                <c:pt idx="148">
                  <c:v>1.0626</c:v>
                </c:pt>
                <c:pt idx="149">
                  <c:v>1.0328999999999999</c:v>
                </c:pt>
                <c:pt idx="150">
                  <c:v>0.95700000000000007</c:v>
                </c:pt>
                <c:pt idx="151">
                  <c:v>0.78760000000000008</c:v>
                </c:pt>
                <c:pt idx="152">
                  <c:v>0.66439999999999999</c:v>
                </c:pt>
                <c:pt idx="153">
                  <c:v>0.53680000000000005</c:v>
                </c:pt>
                <c:pt idx="154">
                  <c:v>0.34100000000000003</c:v>
                </c:pt>
                <c:pt idx="155">
                  <c:v>0.24200000000000002</c:v>
                </c:pt>
                <c:pt idx="156">
                  <c:v>0.19359999999999999</c:v>
                </c:pt>
                <c:pt idx="157">
                  <c:v>0.24970000000000003</c:v>
                </c:pt>
                <c:pt idx="158">
                  <c:v>0.3377</c:v>
                </c:pt>
                <c:pt idx="159">
                  <c:v>0.35860000000000003</c:v>
                </c:pt>
                <c:pt idx="160">
                  <c:v>0.36080000000000007</c:v>
                </c:pt>
                <c:pt idx="161">
                  <c:v>0.36410000000000003</c:v>
                </c:pt>
                <c:pt idx="162">
                  <c:v>0.36190000000000005</c:v>
                </c:pt>
                <c:pt idx="163">
                  <c:v>0.41910000000000003</c:v>
                </c:pt>
                <c:pt idx="164">
                  <c:v>0.53349999999999997</c:v>
                </c:pt>
                <c:pt idx="165">
                  <c:v>0.6886000000000001</c:v>
                </c:pt>
                <c:pt idx="166">
                  <c:v>0.65560000000000007</c:v>
                </c:pt>
                <c:pt idx="167">
                  <c:v>0.67100000000000004</c:v>
                </c:pt>
                <c:pt idx="168">
                  <c:v>0.72270000000000012</c:v>
                </c:pt>
                <c:pt idx="169">
                  <c:v>0.80410000000000004</c:v>
                </c:pt>
                <c:pt idx="170">
                  <c:v>0.96910000000000007</c:v>
                </c:pt>
                <c:pt idx="171">
                  <c:v>0.87230000000000008</c:v>
                </c:pt>
                <c:pt idx="172">
                  <c:v>0.48180000000000006</c:v>
                </c:pt>
                <c:pt idx="173">
                  <c:v>0.31240000000000001</c:v>
                </c:pt>
                <c:pt idx="174">
                  <c:v>0.33110000000000001</c:v>
                </c:pt>
                <c:pt idx="175">
                  <c:v>0.33660000000000001</c:v>
                </c:pt>
                <c:pt idx="176">
                  <c:v>0.25630000000000003</c:v>
                </c:pt>
                <c:pt idx="177">
                  <c:v>0.47740000000000005</c:v>
                </c:pt>
                <c:pt idx="178">
                  <c:v>0.71390000000000009</c:v>
                </c:pt>
                <c:pt idx="179">
                  <c:v>0.74470000000000014</c:v>
                </c:pt>
                <c:pt idx="180">
                  <c:v>0.65229999999999999</c:v>
                </c:pt>
                <c:pt idx="181">
                  <c:v>0.54890000000000005</c:v>
                </c:pt>
                <c:pt idx="182">
                  <c:v>0.60830000000000006</c:v>
                </c:pt>
                <c:pt idx="183">
                  <c:v>0.36300000000000004</c:v>
                </c:pt>
                <c:pt idx="184">
                  <c:v>0.16720000000000002</c:v>
                </c:pt>
                <c:pt idx="185">
                  <c:v>6.1600000000000009E-2</c:v>
                </c:pt>
                <c:pt idx="186">
                  <c:v>2.0900000000000002E-2</c:v>
                </c:pt>
                <c:pt idx="187">
                  <c:v>1.1000000000000001E-2</c:v>
                </c:pt>
                <c:pt idx="188">
                  <c:v>8.8000000000000005E-3</c:v>
                </c:pt>
                <c:pt idx="189">
                  <c:v>7.7000000000000011E-3</c:v>
                </c:pt>
                <c:pt idx="190">
                  <c:v>7.7000000000000011E-3</c:v>
                </c:pt>
                <c:pt idx="191">
                  <c:v>3.4100000000000005E-2</c:v>
                </c:pt>
                <c:pt idx="192">
                  <c:v>0.21450000000000002</c:v>
                </c:pt>
                <c:pt idx="193">
                  <c:v>0.58080000000000009</c:v>
                </c:pt>
                <c:pt idx="194">
                  <c:v>0.66880000000000006</c:v>
                </c:pt>
                <c:pt idx="195">
                  <c:v>0.67760000000000009</c:v>
                </c:pt>
                <c:pt idx="196">
                  <c:v>0.48950000000000005</c:v>
                </c:pt>
                <c:pt idx="197">
                  <c:v>0.20570000000000002</c:v>
                </c:pt>
                <c:pt idx="198">
                  <c:v>5.9400000000000001E-2</c:v>
                </c:pt>
                <c:pt idx="199">
                  <c:v>1.9800000000000002E-2</c:v>
                </c:pt>
                <c:pt idx="200">
                  <c:v>1.1000000000000001E-2</c:v>
                </c:pt>
                <c:pt idx="201">
                  <c:v>8.8000000000000005E-3</c:v>
                </c:pt>
                <c:pt idx="202">
                  <c:v>7.7000000000000011E-3</c:v>
                </c:pt>
                <c:pt idx="203">
                  <c:v>7.7000000000000011E-3</c:v>
                </c:pt>
                <c:pt idx="204">
                  <c:v>7.7000000000000011E-3</c:v>
                </c:pt>
                <c:pt idx="205">
                  <c:v>7.7000000000000011E-3</c:v>
                </c:pt>
                <c:pt idx="206">
                  <c:v>3.8500000000000006E-2</c:v>
                </c:pt>
                <c:pt idx="207">
                  <c:v>0.12210000000000001</c:v>
                </c:pt>
                <c:pt idx="208">
                  <c:v>0.39050000000000001</c:v>
                </c:pt>
                <c:pt idx="209">
                  <c:v>0.55000000000000004</c:v>
                </c:pt>
                <c:pt idx="210">
                  <c:v>0.54560000000000008</c:v>
                </c:pt>
                <c:pt idx="211">
                  <c:v>0.5423</c:v>
                </c:pt>
                <c:pt idx="212">
                  <c:v>0.53900000000000003</c:v>
                </c:pt>
                <c:pt idx="213">
                  <c:v>0.54780000000000006</c:v>
                </c:pt>
                <c:pt idx="214">
                  <c:v>0.48950000000000005</c:v>
                </c:pt>
                <c:pt idx="215">
                  <c:v>0.46200000000000002</c:v>
                </c:pt>
                <c:pt idx="216">
                  <c:v>0.53680000000000005</c:v>
                </c:pt>
                <c:pt idx="217">
                  <c:v>0.59620000000000006</c:v>
                </c:pt>
                <c:pt idx="218">
                  <c:v>0.61490000000000011</c:v>
                </c:pt>
                <c:pt idx="219">
                  <c:v>0.63139999999999996</c:v>
                </c:pt>
                <c:pt idx="220">
                  <c:v>0.57750000000000012</c:v>
                </c:pt>
                <c:pt idx="221">
                  <c:v>0.42790000000000006</c:v>
                </c:pt>
                <c:pt idx="222">
                  <c:v>0.49500000000000005</c:v>
                </c:pt>
                <c:pt idx="223">
                  <c:v>0.40810000000000002</c:v>
                </c:pt>
                <c:pt idx="224">
                  <c:v>0.24970000000000003</c:v>
                </c:pt>
                <c:pt idx="225">
                  <c:v>0.25080000000000002</c:v>
                </c:pt>
                <c:pt idx="226">
                  <c:v>0.37400000000000005</c:v>
                </c:pt>
                <c:pt idx="227">
                  <c:v>0.48070000000000002</c:v>
                </c:pt>
                <c:pt idx="228">
                  <c:v>0.44660000000000005</c:v>
                </c:pt>
                <c:pt idx="229">
                  <c:v>0.47190000000000004</c:v>
                </c:pt>
                <c:pt idx="230">
                  <c:v>0.71390000000000009</c:v>
                </c:pt>
                <c:pt idx="231">
                  <c:v>0.91739999999999999</c:v>
                </c:pt>
                <c:pt idx="232">
                  <c:v>1.2023000000000001</c:v>
                </c:pt>
                <c:pt idx="233">
                  <c:v>1.7028000000000001</c:v>
                </c:pt>
                <c:pt idx="234">
                  <c:v>1.8909000000000002</c:v>
                </c:pt>
                <c:pt idx="235">
                  <c:v>2.1989000000000001</c:v>
                </c:pt>
                <c:pt idx="236">
                  <c:v>2.4068000000000005</c:v>
                </c:pt>
                <c:pt idx="237">
                  <c:v>3.2263000000000002</c:v>
                </c:pt>
                <c:pt idx="238">
                  <c:v>3.3682000000000003</c:v>
                </c:pt>
                <c:pt idx="239">
                  <c:v>3.8203</c:v>
                </c:pt>
                <c:pt idx="240">
                  <c:v>3.6399000000000004</c:v>
                </c:pt>
                <c:pt idx="241">
                  <c:v>3.8643000000000001</c:v>
                </c:pt>
                <c:pt idx="242">
                  <c:v>3.8181000000000003</c:v>
                </c:pt>
                <c:pt idx="243">
                  <c:v>3.5156000000000005</c:v>
                </c:pt>
                <c:pt idx="244">
                  <c:v>3.1889000000000003</c:v>
                </c:pt>
                <c:pt idx="245">
                  <c:v>3.1944000000000004</c:v>
                </c:pt>
                <c:pt idx="246">
                  <c:v>3.3319000000000001</c:v>
                </c:pt>
                <c:pt idx="247">
                  <c:v>3.2879</c:v>
                </c:pt>
                <c:pt idx="248">
                  <c:v>3.0591000000000004</c:v>
                </c:pt>
                <c:pt idx="249">
                  <c:v>2.4750000000000001</c:v>
                </c:pt>
                <c:pt idx="250">
                  <c:v>2.2561000000000004</c:v>
                </c:pt>
                <c:pt idx="251">
                  <c:v>2.4288000000000003</c:v>
                </c:pt>
                <c:pt idx="252">
                  <c:v>2.2109999999999999</c:v>
                </c:pt>
                <c:pt idx="253">
                  <c:v>2.0064000000000002</c:v>
                </c:pt>
                <c:pt idx="254">
                  <c:v>3.1361000000000003</c:v>
                </c:pt>
                <c:pt idx="255">
                  <c:v>2.5641000000000003</c:v>
                </c:pt>
                <c:pt idx="256">
                  <c:v>2.3485</c:v>
                </c:pt>
                <c:pt idx="257">
                  <c:v>2.4893000000000001</c:v>
                </c:pt>
                <c:pt idx="258">
                  <c:v>2.7390000000000003</c:v>
                </c:pt>
                <c:pt idx="259">
                  <c:v>2.9337</c:v>
                </c:pt>
                <c:pt idx="260">
                  <c:v>2.4508000000000005</c:v>
                </c:pt>
                <c:pt idx="261">
                  <c:v>2.2473000000000005</c:v>
                </c:pt>
                <c:pt idx="262">
                  <c:v>1.7402000000000002</c:v>
                </c:pt>
                <c:pt idx="263">
                  <c:v>2.3265000000000002</c:v>
                </c:pt>
                <c:pt idx="264">
                  <c:v>2.3375000000000004</c:v>
                </c:pt>
                <c:pt idx="265">
                  <c:v>1.5972000000000002</c:v>
                </c:pt>
                <c:pt idx="266">
                  <c:v>2.0548000000000002</c:v>
                </c:pt>
                <c:pt idx="267">
                  <c:v>2.0471000000000004</c:v>
                </c:pt>
                <c:pt idx="268">
                  <c:v>1.4773000000000001</c:v>
                </c:pt>
                <c:pt idx="269">
                  <c:v>0.4521</c:v>
                </c:pt>
                <c:pt idx="270">
                  <c:v>0.23320000000000002</c:v>
                </c:pt>
                <c:pt idx="271">
                  <c:v>0.11660000000000001</c:v>
                </c:pt>
                <c:pt idx="272">
                  <c:v>0.40700000000000003</c:v>
                </c:pt>
                <c:pt idx="273">
                  <c:v>1.3739000000000001</c:v>
                </c:pt>
                <c:pt idx="274">
                  <c:v>1.3607000000000002</c:v>
                </c:pt>
                <c:pt idx="275">
                  <c:v>1.4047000000000001</c:v>
                </c:pt>
                <c:pt idx="276">
                  <c:v>1.2595000000000001</c:v>
                </c:pt>
                <c:pt idx="277">
                  <c:v>1.0120000000000002</c:v>
                </c:pt>
                <c:pt idx="278">
                  <c:v>0.73480000000000012</c:v>
                </c:pt>
                <c:pt idx="279">
                  <c:v>0.50710000000000011</c:v>
                </c:pt>
                <c:pt idx="280">
                  <c:v>0.41360000000000002</c:v>
                </c:pt>
                <c:pt idx="281">
                  <c:v>0.35310000000000002</c:v>
                </c:pt>
                <c:pt idx="282">
                  <c:v>0.30250000000000005</c:v>
                </c:pt>
                <c:pt idx="283">
                  <c:v>1.4674000000000003</c:v>
                </c:pt>
                <c:pt idx="284">
                  <c:v>1.5389000000000002</c:v>
                </c:pt>
                <c:pt idx="285">
                  <c:v>1.4707000000000001</c:v>
                </c:pt>
                <c:pt idx="286">
                  <c:v>1.5389000000000002</c:v>
                </c:pt>
                <c:pt idx="287">
                  <c:v>1.5686</c:v>
                </c:pt>
                <c:pt idx="288">
                  <c:v>1.8568</c:v>
                </c:pt>
                <c:pt idx="289">
                  <c:v>0.52580000000000005</c:v>
                </c:pt>
                <c:pt idx="290">
                  <c:v>9.5700000000000007E-2</c:v>
                </c:pt>
                <c:pt idx="291">
                  <c:v>1.9800000000000002E-2</c:v>
                </c:pt>
                <c:pt idx="292">
                  <c:v>8.8000000000000005E-3</c:v>
                </c:pt>
                <c:pt idx="293">
                  <c:v>7.7000000000000011E-3</c:v>
                </c:pt>
                <c:pt idx="294">
                  <c:v>7.7000000000000011E-3</c:v>
                </c:pt>
                <c:pt idx="295">
                  <c:v>7.7000000000000011E-3</c:v>
                </c:pt>
                <c:pt idx="296">
                  <c:v>7.7000000000000011E-3</c:v>
                </c:pt>
                <c:pt idx="297">
                  <c:v>7.7000000000000011E-3</c:v>
                </c:pt>
                <c:pt idx="298">
                  <c:v>7.7000000000000011E-3</c:v>
                </c:pt>
                <c:pt idx="299">
                  <c:v>7.7000000000000011E-3</c:v>
                </c:pt>
                <c:pt idx="300">
                  <c:v>7.7000000000000011E-3</c:v>
                </c:pt>
                <c:pt idx="301">
                  <c:v>6.6000000000000008E-3</c:v>
                </c:pt>
                <c:pt idx="302">
                  <c:v>6.6000000000000008E-3</c:v>
                </c:pt>
                <c:pt idx="303">
                  <c:v>6.6000000000000008E-3</c:v>
                </c:pt>
                <c:pt idx="304">
                  <c:v>6.6000000000000008E-3</c:v>
                </c:pt>
                <c:pt idx="305">
                  <c:v>6.6000000000000008E-3</c:v>
                </c:pt>
                <c:pt idx="306">
                  <c:v>6.6000000000000008E-3</c:v>
                </c:pt>
                <c:pt idx="307">
                  <c:v>6.6000000000000008E-3</c:v>
                </c:pt>
                <c:pt idx="308">
                  <c:v>6.6000000000000008E-3</c:v>
                </c:pt>
                <c:pt idx="309">
                  <c:v>7.0400000000000004E-2</c:v>
                </c:pt>
                <c:pt idx="310">
                  <c:v>8.6900000000000005E-2</c:v>
                </c:pt>
                <c:pt idx="311">
                  <c:v>0.1331</c:v>
                </c:pt>
                <c:pt idx="312">
                  <c:v>0.1925</c:v>
                </c:pt>
                <c:pt idx="313">
                  <c:v>0.46750000000000003</c:v>
                </c:pt>
                <c:pt idx="314">
                  <c:v>0.57200000000000006</c:v>
                </c:pt>
                <c:pt idx="315">
                  <c:v>0.49610000000000004</c:v>
                </c:pt>
                <c:pt idx="316">
                  <c:v>0.55000000000000004</c:v>
                </c:pt>
                <c:pt idx="317">
                  <c:v>0.53900000000000003</c:v>
                </c:pt>
                <c:pt idx="318">
                  <c:v>3.6289000000000002</c:v>
                </c:pt>
                <c:pt idx="319">
                  <c:v>3.8500000000000005</c:v>
                </c:pt>
                <c:pt idx="320">
                  <c:v>4.0986000000000002</c:v>
                </c:pt>
                <c:pt idx="321">
                  <c:v>3.6542000000000003</c:v>
                </c:pt>
                <c:pt idx="322">
                  <c:v>0.75020000000000009</c:v>
                </c:pt>
                <c:pt idx="323">
                  <c:v>3.3759000000000001</c:v>
                </c:pt>
                <c:pt idx="324">
                  <c:v>3.3374000000000001</c:v>
                </c:pt>
                <c:pt idx="325">
                  <c:v>2.4046000000000003</c:v>
                </c:pt>
                <c:pt idx="326">
                  <c:v>1.2012000000000003</c:v>
                </c:pt>
                <c:pt idx="327">
                  <c:v>0.89760000000000006</c:v>
                </c:pt>
                <c:pt idx="328">
                  <c:v>1.6489000000000003</c:v>
                </c:pt>
                <c:pt idx="329">
                  <c:v>3.6135000000000006</c:v>
                </c:pt>
                <c:pt idx="330">
                  <c:v>3.6146000000000003</c:v>
                </c:pt>
                <c:pt idx="331">
                  <c:v>3.7323</c:v>
                </c:pt>
                <c:pt idx="332">
                  <c:v>3.4617</c:v>
                </c:pt>
                <c:pt idx="333">
                  <c:v>2.5255999999999998</c:v>
                </c:pt>
                <c:pt idx="334">
                  <c:v>1.0230000000000001</c:v>
                </c:pt>
                <c:pt idx="335">
                  <c:v>0.44769999999999999</c:v>
                </c:pt>
                <c:pt idx="336">
                  <c:v>0.35860000000000003</c:v>
                </c:pt>
                <c:pt idx="337">
                  <c:v>0.31680000000000003</c:v>
                </c:pt>
                <c:pt idx="338">
                  <c:v>0.40150000000000002</c:v>
                </c:pt>
                <c:pt idx="339">
                  <c:v>0.40260000000000001</c:v>
                </c:pt>
                <c:pt idx="340">
                  <c:v>0.45430000000000004</c:v>
                </c:pt>
                <c:pt idx="341">
                  <c:v>0.50930000000000009</c:v>
                </c:pt>
                <c:pt idx="342">
                  <c:v>0.57860000000000011</c:v>
                </c:pt>
                <c:pt idx="343">
                  <c:v>0.60060000000000013</c:v>
                </c:pt>
                <c:pt idx="344">
                  <c:v>0.59620000000000006</c:v>
                </c:pt>
                <c:pt idx="345">
                  <c:v>0.5676000000000001</c:v>
                </c:pt>
                <c:pt idx="346">
                  <c:v>0.61710000000000009</c:v>
                </c:pt>
                <c:pt idx="347">
                  <c:v>0.76229999999999998</c:v>
                </c:pt>
                <c:pt idx="348">
                  <c:v>0.83050000000000013</c:v>
                </c:pt>
                <c:pt idx="349">
                  <c:v>0.8822000000000001</c:v>
                </c:pt>
                <c:pt idx="350">
                  <c:v>0.89649999999999996</c:v>
                </c:pt>
                <c:pt idx="351">
                  <c:v>0.90529999999999999</c:v>
                </c:pt>
                <c:pt idx="352">
                  <c:v>0.93940000000000001</c:v>
                </c:pt>
                <c:pt idx="353">
                  <c:v>0.98120000000000007</c:v>
                </c:pt>
                <c:pt idx="354">
                  <c:v>1.0197000000000001</c:v>
                </c:pt>
                <c:pt idx="355">
                  <c:v>1.0054000000000001</c:v>
                </c:pt>
                <c:pt idx="356">
                  <c:v>0.96140000000000003</c:v>
                </c:pt>
                <c:pt idx="357">
                  <c:v>0.93280000000000007</c:v>
                </c:pt>
                <c:pt idx="358">
                  <c:v>0.84810000000000008</c:v>
                </c:pt>
                <c:pt idx="359">
                  <c:v>0.76339999999999997</c:v>
                </c:pt>
                <c:pt idx="360">
                  <c:v>0.72820000000000007</c:v>
                </c:pt>
                <c:pt idx="361">
                  <c:v>0.70180000000000009</c:v>
                </c:pt>
                <c:pt idx="362">
                  <c:v>0.72930000000000006</c:v>
                </c:pt>
                <c:pt idx="363">
                  <c:v>0.79420000000000002</c:v>
                </c:pt>
                <c:pt idx="364">
                  <c:v>0.92510000000000003</c:v>
                </c:pt>
                <c:pt idx="365">
                  <c:v>1.0219</c:v>
                </c:pt>
                <c:pt idx="366">
                  <c:v>1.3321000000000003</c:v>
                </c:pt>
                <c:pt idx="367">
                  <c:v>1.5411000000000001</c:v>
                </c:pt>
                <c:pt idx="368">
                  <c:v>1.7226000000000001</c:v>
                </c:pt>
                <c:pt idx="369">
                  <c:v>1.7182000000000002</c:v>
                </c:pt>
                <c:pt idx="370">
                  <c:v>1.9657</c:v>
                </c:pt>
                <c:pt idx="371">
                  <c:v>1.7754000000000003</c:v>
                </c:pt>
                <c:pt idx="372">
                  <c:v>1.8414000000000001</c:v>
                </c:pt>
                <c:pt idx="373">
                  <c:v>1.7314000000000003</c:v>
                </c:pt>
                <c:pt idx="374">
                  <c:v>1.9888000000000001</c:v>
                </c:pt>
                <c:pt idx="375">
                  <c:v>1.5411000000000001</c:v>
                </c:pt>
                <c:pt idx="376">
                  <c:v>1.7160000000000002</c:v>
                </c:pt>
                <c:pt idx="377">
                  <c:v>1.5785000000000002</c:v>
                </c:pt>
                <c:pt idx="378">
                  <c:v>1.5851000000000002</c:v>
                </c:pt>
                <c:pt idx="379">
                  <c:v>1.7215</c:v>
                </c:pt>
                <c:pt idx="380">
                  <c:v>1.7314000000000003</c:v>
                </c:pt>
                <c:pt idx="381">
                  <c:v>1.8238000000000001</c:v>
                </c:pt>
                <c:pt idx="382">
                  <c:v>1.6962000000000002</c:v>
                </c:pt>
                <c:pt idx="383">
                  <c:v>1.1473</c:v>
                </c:pt>
                <c:pt idx="384">
                  <c:v>1.1352000000000002</c:v>
                </c:pt>
                <c:pt idx="385">
                  <c:v>1.3013000000000001</c:v>
                </c:pt>
                <c:pt idx="386">
                  <c:v>1.7941000000000003</c:v>
                </c:pt>
                <c:pt idx="387">
                  <c:v>2.0416000000000003</c:v>
                </c:pt>
                <c:pt idx="388">
                  <c:v>1.9701000000000002</c:v>
                </c:pt>
                <c:pt idx="389">
                  <c:v>1.87</c:v>
                </c:pt>
                <c:pt idx="390">
                  <c:v>1.9635</c:v>
                </c:pt>
                <c:pt idx="391">
                  <c:v>1.8447000000000002</c:v>
                </c:pt>
                <c:pt idx="392">
                  <c:v>1.9228000000000001</c:v>
                </c:pt>
                <c:pt idx="393">
                  <c:v>2.0955000000000004</c:v>
                </c:pt>
                <c:pt idx="394">
                  <c:v>2.3551000000000002</c:v>
                </c:pt>
                <c:pt idx="395">
                  <c:v>2.3419000000000003</c:v>
                </c:pt>
                <c:pt idx="396">
                  <c:v>2.1967000000000003</c:v>
                </c:pt>
                <c:pt idx="397">
                  <c:v>2.3077999999999999</c:v>
                </c:pt>
                <c:pt idx="398">
                  <c:v>2.5311000000000003</c:v>
                </c:pt>
                <c:pt idx="399">
                  <c:v>2.4540999999999999</c:v>
                </c:pt>
                <c:pt idx="400">
                  <c:v>2.3925000000000001</c:v>
                </c:pt>
                <c:pt idx="401">
                  <c:v>2.4398</c:v>
                </c:pt>
                <c:pt idx="402">
                  <c:v>2.6290000000000004</c:v>
                </c:pt>
                <c:pt idx="403">
                  <c:v>3.0668000000000002</c:v>
                </c:pt>
                <c:pt idx="404">
                  <c:v>3.5684000000000005</c:v>
                </c:pt>
                <c:pt idx="405">
                  <c:v>2.4288000000000003</c:v>
                </c:pt>
                <c:pt idx="406">
                  <c:v>2.9458000000000002</c:v>
                </c:pt>
                <c:pt idx="407">
                  <c:v>1.7765000000000002</c:v>
                </c:pt>
                <c:pt idx="408">
                  <c:v>2.3320000000000003</c:v>
                </c:pt>
                <c:pt idx="409">
                  <c:v>2.8017000000000003</c:v>
                </c:pt>
                <c:pt idx="410">
                  <c:v>2.5443000000000002</c:v>
                </c:pt>
                <c:pt idx="411">
                  <c:v>2.4013</c:v>
                </c:pt>
                <c:pt idx="412">
                  <c:v>2.1824000000000003</c:v>
                </c:pt>
                <c:pt idx="413">
                  <c:v>2.1494</c:v>
                </c:pt>
                <c:pt idx="414">
                  <c:v>2.1494</c:v>
                </c:pt>
                <c:pt idx="415">
                  <c:v>1.9041000000000003</c:v>
                </c:pt>
                <c:pt idx="416">
                  <c:v>1.0494000000000001</c:v>
                </c:pt>
                <c:pt idx="417">
                  <c:v>1.6863000000000001</c:v>
                </c:pt>
                <c:pt idx="418">
                  <c:v>1.4905000000000002</c:v>
                </c:pt>
                <c:pt idx="419">
                  <c:v>0.80190000000000006</c:v>
                </c:pt>
                <c:pt idx="420">
                  <c:v>0.6512</c:v>
                </c:pt>
                <c:pt idx="421">
                  <c:v>0.65339999999999998</c:v>
                </c:pt>
                <c:pt idx="422">
                  <c:v>0.64680000000000004</c:v>
                </c:pt>
                <c:pt idx="423">
                  <c:v>0.62260000000000004</c:v>
                </c:pt>
                <c:pt idx="424">
                  <c:v>0.77990000000000004</c:v>
                </c:pt>
                <c:pt idx="425">
                  <c:v>0.71390000000000009</c:v>
                </c:pt>
                <c:pt idx="426">
                  <c:v>0.69190000000000007</c:v>
                </c:pt>
                <c:pt idx="427">
                  <c:v>0.81840000000000002</c:v>
                </c:pt>
                <c:pt idx="428">
                  <c:v>0.82280000000000009</c:v>
                </c:pt>
                <c:pt idx="429">
                  <c:v>0.85140000000000005</c:v>
                </c:pt>
                <c:pt idx="430">
                  <c:v>0.84150000000000014</c:v>
                </c:pt>
                <c:pt idx="431">
                  <c:v>0.88000000000000012</c:v>
                </c:pt>
                <c:pt idx="432">
                  <c:v>0.89539999999999997</c:v>
                </c:pt>
                <c:pt idx="433">
                  <c:v>0.91739999999999999</c:v>
                </c:pt>
                <c:pt idx="434">
                  <c:v>1.5136000000000001</c:v>
                </c:pt>
                <c:pt idx="435">
                  <c:v>2.1472000000000002</c:v>
                </c:pt>
                <c:pt idx="436">
                  <c:v>2.1472000000000002</c:v>
                </c:pt>
                <c:pt idx="437">
                  <c:v>1.7325000000000002</c:v>
                </c:pt>
                <c:pt idx="438">
                  <c:v>1.9019000000000001</c:v>
                </c:pt>
                <c:pt idx="439">
                  <c:v>2.0724</c:v>
                </c:pt>
                <c:pt idx="440">
                  <c:v>1.9690000000000003</c:v>
                </c:pt>
                <c:pt idx="441">
                  <c:v>1.7160000000000002</c:v>
                </c:pt>
                <c:pt idx="442">
                  <c:v>1.7204000000000002</c:v>
                </c:pt>
                <c:pt idx="443">
                  <c:v>1.8128</c:v>
                </c:pt>
                <c:pt idx="444">
                  <c:v>1.7919</c:v>
                </c:pt>
                <c:pt idx="445">
                  <c:v>1.5851000000000002</c:v>
                </c:pt>
                <c:pt idx="446">
                  <c:v>1.3079000000000001</c:v>
                </c:pt>
                <c:pt idx="447">
                  <c:v>1.2067000000000001</c:v>
                </c:pt>
                <c:pt idx="448">
                  <c:v>1.0406</c:v>
                </c:pt>
                <c:pt idx="449">
                  <c:v>1.0318000000000001</c:v>
                </c:pt>
                <c:pt idx="450">
                  <c:v>0.96250000000000013</c:v>
                </c:pt>
                <c:pt idx="451">
                  <c:v>0.93940000000000001</c:v>
                </c:pt>
                <c:pt idx="452">
                  <c:v>1.0703</c:v>
                </c:pt>
                <c:pt idx="453">
                  <c:v>1.8469000000000002</c:v>
                </c:pt>
                <c:pt idx="454">
                  <c:v>1.8964000000000001</c:v>
                </c:pt>
                <c:pt idx="455">
                  <c:v>1.8381000000000003</c:v>
                </c:pt>
                <c:pt idx="456">
                  <c:v>2.1097999999999999</c:v>
                </c:pt>
                <c:pt idx="457">
                  <c:v>2.0680000000000001</c:v>
                </c:pt>
                <c:pt idx="458">
                  <c:v>1.9448000000000001</c:v>
                </c:pt>
                <c:pt idx="459">
                  <c:v>1.7402000000000002</c:v>
                </c:pt>
                <c:pt idx="460">
                  <c:v>1.7116000000000002</c:v>
                </c:pt>
                <c:pt idx="461">
                  <c:v>1.8073000000000001</c:v>
                </c:pt>
                <c:pt idx="462">
                  <c:v>1.7182000000000002</c:v>
                </c:pt>
                <c:pt idx="463">
                  <c:v>1.4443000000000001</c:v>
                </c:pt>
                <c:pt idx="464">
                  <c:v>1.1264000000000001</c:v>
                </c:pt>
                <c:pt idx="465">
                  <c:v>1.1583000000000001</c:v>
                </c:pt>
                <c:pt idx="466">
                  <c:v>1.2155</c:v>
                </c:pt>
                <c:pt idx="467">
                  <c:v>0.67430000000000001</c:v>
                </c:pt>
                <c:pt idx="468">
                  <c:v>0.59730000000000005</c:v>
                </c:pt>
                <c:pt idx="469">
                  <c:v>0.53570000000000007</c:v>
                </c:pt>
                <c:pt idx="470">
                  <c:v>0.56980000000000008</c:v>
                </c:pt>
                <c:pt idx="471">
                  <c:v>0.73590000000000011</c:v>
                </c:pt>
                <c:pt idx="472">
                  <c:v>0.72050000000000014</c:v>
                </c:pt>
                <c:pt idx="473">
                  <c:v>0.72600000000000009</c:v>
                </c:pt>
                <c:pt idx="474">
                  <c:v>0.64349999999999996</c:v>
                </c:pt>
                <c:pt idx="475">
                  <c:v>0.47410000000000002</c:v>
                </c:pt>
                <c:pt idx="476">
                  <c:v>0.38390000000000002</c:v>
                </c:pt>
                <c:pt idx="477">
                  <c:v>0.31459999999999999</c:v>
                </c:pt>
                <c:pt idx="478">
                  <c:v>0.32119999999999999</c:v>
                </c:pt>
                <c:pt idx="479">
                  <c:v>0.33880000000000005</c:v>
                </c:pt>
                <c:pt idx="480">
                  <c:v>0.38059999999999999</c:v>
                </c:pt>
                <c:pt idx="481">
                  <c:v>0.41250000000000003</c:v>
                </c:pt>
                <c:pt idx="482">
                  <c:v>0.48290000000000005</c:v>
                </c:pt>
                <c:pt idx="483">
                  <c:v>0.53129999999999999</c:v>
                </c:pt>
                <c:pt idx="484">
                  <c:v>0.52029999999999998</c:v>
                </c:pt>
                <c:pt idx="485">
                  <c:v>0.44440000000000007</c:v>
                </c:pt>
                <c:pt idx="486">
                  <c:v>0.44330000000000008</c:v>
                </c:pt>
                <c:pt idx="487">
                  <c:v>0.39930000000000004</c:v>
                </c:pt>
                <c:pt idx="488">
                  <c:v>0.26950000000000002</c:v>
                </c:pt>
                <c:pt idx="489">
                  <c:v>0.35200000000000004</c:v>
                </c:pt>
                <c:pt idx="490">
                  <c:v>0.62039999999999995</c:v>
                </c:pt>
                <c:pt idx="491">
                  <c:v>0.7128000000000001</c:v>
                </c:pt>
                <c:pt idx="492">
                  <c:v>0.84700000000000009</c:v>
                </c:pt>
                <c:pt idx="493">
                  <c:v>0.66880000000000006</c:v>
                </c:pt>
                <c:pt idx="494">
                  <c:v>0.41140000000000004</c:v>
                </c:pt>
                <c:pt idx="495">
                  <c:v>0.45760000000000001</c:v>
                </c:pt>
                <c:pt idx="496">
                  <c:v>0.5181</c:v>
                </c:pt>
                <c:pt idx="497">
                  <c:v>0.56650000000000011</c:v>
                </c:pt>
                <c:pt idx="498">
                  <c:v>0.59510000000000007</c:v>
                </c:pt>
                <c:pt idx="499">
                  <c:v>0.64019999999999999</c:v>
                </c:pt>
                <c:pt idx="500">
                  <c:v>0.65780000000000005</c:v>
                </c:pt>
                <c:pt idx="501">
                  <c:v>9.6799999999999997E-2</c:v>
                </c:pt>
                <c:pt idx="502">
                  <c:v>6.7100000000000007E-2</c:v>
                </c:pt>
                <c:pt idx="503">
                  <c:v>0.10340000000000001</c:v>
                </c:pt>
                <c:pt idx="504">
                  <c:v>0.10890000000000001</c:v>
                </c:pt>
                <c:pt idx="505">
                  <c:v>0.1331</c:v>
                </c:pt>
                <c:pt idx="506">
                  <c:v>0.17930000000000001</c:v>
                </c:pt>
                <c:pt idx="507">
                  <c:v>0.2288</c:v>
                </c:pt>
                <c:pt idx="508">
                  <c:v>0.27830000000000005</c:v>
                </c:pt>
                <c:pt idx="509">
                  <c:v>0.38390000000000002</c:v>
                </c:pt>
                <c:pt idx="510">
                  <c:v>0.3322</c:v>
                </c:pt>
                <c:pt idx="511">
                  <c:v>0.28820000000000001</c:v>
                </c:pt>
                <c:pt idx="512">
                  <c:v>0.24860000000000002</c:v>
                </c:pt>
                <c:pt idx="513">
                  <c:v>0.24530000000000002</c:v>
                </c:pt>
                <c:pt idx="514">
                  <c:v>0.37070000000000003</c:v>
                </c:pt>
                <c:pt idx="515">
                  <c:v>0.41360000000000002</c:v>
                </c:pt>
                <c:pt idx="516">
                  <c:v>0.53460000000000008</c:v>
                </c:pt>
                <c:pt idx="517">
                  <c:v>0.62260000000000004</c:v>
                </c:pt>
                <c:pt idx="518">
                  <c:v>0.8580000000000001</c:v>
                </c:pt>
                <c:pt idx="519">
                  <c:v>1.1143000000000001</c:v>
                </c:pt>
                <c:pt idx="520">
                  <c:v>1.2089000000000001</c:v>
                </c:pt>
                <c:pt idx="521">
                  <c:v>0.70400000000000007</c:v>
                </c:pt>
                <c:pt idx="522">
                  <c:v>0.75350000000000017</c:v>
                </c:pt>
                <c:pt idx="523">
                  <c:v>0.85910000000000009</c:v>
                </c:pt>
                <c:pt idx="524">
                  <c:v>0.91410000000000002</c:v>
                </c:pt>
                <c:pt idx="525">
                  <c:v>0.87560000000000016</c:v>
                </c:pt>
                <c:pt idx="526">
                  <c:v>0.80410000000000004</c:v>
                </c:pt>
                <c:pt idx="527">
                  <c:v>0.72710000000000008</c:v>
                </c:pt>
                <c:pt idx="528">
                  <c:v>0.69960000000000011</c:v>
                </c:pt>
                <c:pt idx="529">
                  <c:v>0.65560000000000007</c:v>
                </c:pt>
                <c:pt idx="530">
                  <c:v>0.60830000000000006</c:v>
                </c:pt>
                <c:pt idx="531">
                  <c:v>0.57750000000000012</c:v>
                </c:pt>
                <c:pt idx="532">
                  <c:v>0.57200000000000006</c:v>
                </c:pt>
                <c:pt idx="533">
                  <c:v>0.57310000000000005</c:v>
                </c:pt>
                <c:pt idx="534">
                  <c:v>0.6875</c:v>
                </c:pt>
                <c:pt idx="535">
                  <c:v>0.78100000000000003</c:v>
                </c:pt>
                <c:pt idx="536">
                  <c:v>0.85360000000000014</c:v>
                </c:pt>
                <c:pt idx="537">
                  <c:v>0.91739999999999999</c:v>
                </c:pt>
                <c:pt idx="538">
                  <c:v>0.9900000000000001</c:v>
                </c:pt>
                <c:pt idx="539">
                  <c:v>1.1132000000000002</c:v>
                </c:pt>
                <c:pt idx="540">
                  <c:v>1.1374000000000002</c:v>
                </c:pt>
                <c:pt idx="541">
                  <c:v>1.1187</c:v>
                </c:pt>
                <c:pt idx="542">
                  <c:v>1.1286</c:v>
                </c:pt>
                <c:pt idx="543">
                  <c:v>1.0956000000000001</c:v>
                </c:pt>
                <c:pt idx="544">
                  <c:v>1.056</c:v>
                </c:pt>
                <c:pt idx="545">
                  <c:v>1.0175000000000001</c:v>
                </c:pt>
                <c:pt idx="546">
                  <c:v>1.1781000000000001</c:v>
                </c:pt>
                <c:pt idx="547">
                  <c:v>1.2122000000000002</c:v>
                </c:pt>
                <c:pt idx="548">
                  <c:v>1.2023000000000001</c:v>
                </c:pt>
                <c:pt idx="549">
                  <c:v>1.1516999999999999</c:v>
                </c:pt>
                <c:pt idx="550">
                  <c:v>1.1088</c:v>
                </c:pt>
                <c:pt idx="551">
                  <c:v>1.0384</c:v>
                </c:pt>
                <c:pt idx="552">
                  <c:v>0.95590000000000008</c:v>
                </c:pt>
                <c:pt idx="553">
                  <c:v>1.3167000000000002</c:v>
                </c:pt>
                <c:pt idx="554">
                  <c:v>2.8600000000000003</c:v>
                </c:pt>
                <c:pt idx="555">
                  <c:v>2.8105000000000002</c:v>
                </c:pt>
                <c:pt idx="556">
                  <c:v>2.8523000000000001</c:v>
                </c:pt>
                <c:pt idx="557">
                  <c:v>3.2923</c:v>
                </c:pt>
                <c:pt idx="558">
                  <c:v>3.5618000000000003</c:v>
                </c:pt>
                <c:pt idx="559">
                  <c:v>3.3451000000000004</c:v>
                </c:pt>
                <c:pt idx="560">
                  <c:v>3.1592000000000002</c:v>
                </c:pt>
                <c:pt idx="561">
                  <c:v>2.8776000000000002</c:v>
                </c:pt>
                <c:pt idx="562">
                  <c:v>2.871</c:v>
                </c:pt>
                <c:pt idx="563">
                  <c:v>1.1264000000000001</c:v>
                </c:pt>
                <c:pt idx="564">
                  <c:v>3.1350000000000002</c:v>
                </c:pt>
                <c:pt idx="565">
                  <c:v>2.9216000000000002</c:v>
                </c:pt>
                <c:pt idx="566">
                  <c:v>2.1703000000000001</c:v>
                </c:pt>
                <c:pt idx="567">
                  <c:v>1.5411000000000001</c:v>
                </c:pt>
                <c:pt idx="568">
                  <c:v>2.9700000000000001E-2</c:v>
                </c:pt>
                <c:pt idx="569">
                  <c:v>8.8000000000000005E-3</c:v>
                </c:pt>
                <c:pt idx="570">
                  <c:v>7.7000000000000011E-3</c:v>
                </c:pt>
                <c:pt idx="571">
                  <c:v>7.7000000000000011E-3</c:v>
                </c:pt>
                <c:pt idx="572">
                  <c:v>7.7000000000000011E-3</c:v>
                </c:pt>
                <c:pt idx="573">
                  <c:v>7.7000000000000011E-3</c:v>
                </c:pt>
                <c:pt idx="574">
                  <c:v>7.7000000000000011E-3</c:v>
                </c:pt>
                <c:pt idx="575">
                  <c:v>7.7000000000000011E-3</c:v>
                </c:pt>
                <c:pt idx="576">
                  <c:v>7.7000000000000011E-3</c:v>
                </c:pt>
                <c:pt idx="577">
                  <c:v>7.7000000000000011E-3</c:v>
                </c:pt>
                <c:pt idx="578">
                  <c:v>7.7000000000000011E-3</c:v>
                </c:pt>
                <c:pt idx="579">
                  <c:v>7.7000000000000011E-3</c:v>
                </c:pt>
                <c:pt idx="580">
                  <c:v>7.7000000000000011E-3</c:v>
                </c:pt>
                <c:pt idx="581">
                  <c:v>7.7000000000000011E-3</c:v>
                </c:pt>
                <c:pt idx="582">
                  <c:v>0.20900000000000002</c:v>
                </c:pt>
                <c:pt idx="583">
                  <c:v>0.40260000000000001</c:v>
                </c:pt>
                <c:pt idx="584">
                  <c:v>0.30910000000000004</c:v>
                </c:pt>
                <c:pt idx="585">
                  <c:v>1.9844000000000002</c:v>
                </c:pt>
                <c:pt idx="586">
                  <c:v>1.1110000000000002</c:v>
                </c:pt>
                <c:pt idx="587">
                  <c:v>0.8580000000000001</c:v>
                </c:pt>
                <c:pt idx="588">
                  <c:v>1.2705000000000002</c:v>
                </c:pt>
                <c:pt idx="589">
                  <c:v>3.3891000000000004</c:v>
                </c:pt>
                <c:pt idx="590">
                  <c:v>3.8335000000000004</c:v>
                </c:pt>
              </c:numCache>
            </c:numRef>
          </c:xVal>
          <c:yVal>
            <c:numRef>
              <c:f>'Processed Ik'!$C$2:$C$2901</c:f>
              <c:numCache>
                <c:formatCode>General</c:formatCode>
                <c:ptCount val="2900"/>
                <c:pt idx="0">
                  <c:v>-5.8999999999999997E-2</c:v>
                </c:pt>
                <c:pt idx="1">
                  <c:v>-0.124</c:v>
                </c:pt>
                <c:pt idx="2">
                  <c:v>-0.19</c:v>
                </c:pt>
                <c:pt idx="3">
                  <c:v>-0.28599999999999998</c:v>
                </c:pt>
                <c:pt idx="4">
                  <c:v>-0.38400000000000001</c:v>
                </c:pt>
                <c:pt idx="5">
                  <c:v>-0.48599999999999999</c:v>
                </c:pt>
                <c:pt idx="6">
                  <c:v>-0.58699999999999997</c:v>
                </c:pt>
                <c:pt idx="7">
                  <c:v>-0.68700000000000006</c:v>
                </c:pt>
                <c:pt idx="8">
                  <c:v>-0.78900000000000003</c:v>
                </c:pt>
                <c:pt idx="9">
                  <c:v>-0.89</c:v>
                </c:pt>
                <c:pt idx="10">
                  <c:v>-0.99099999999999999</c:v>
                </c:pt>
                <c:pt idx="11">
                  <c:v>-1.0900000000000001</c:v>
                </c:pt>
                <c:pt idx="12">
                  <c:v>-1.19</c:v>
                </c:pt>
                <c:pt idx="13">
                  <c:v>-1.2909999999999999</c:v>
                </c:pt>
                <c:pt idx="14">
                  <c:v>-1.3939999999999999</c:v>
                </c:pt>
                <c:pt idx="15">
                  <c:v>-1.498</c:v>
                </c:pt>
                <c:pt idx="16">
                  <c:v>-1.6</c:v>
                </c:pt>
                <c:pt idx="17">
                  <c:v>-1.7</c:v>
                </c:pt>
                <c:pt idx="18">
                  <c:v>-1.788</c:v>
                </c:pt>
                <c:pt idx="19">
                  <c:v>-1.851</c:v>
                </c:pt>
                <c:pt idx="20">
                  <c:v>-1.9259999999999999</c:v>
                </c:pt>
                <c:pt idx="21">
                  <c:v>-2.0070000000000001</c:v>
                </c:pt>
                <c:pt idx="22">
                  <c:v>-2.0920000000000001</c:v>
                </c:pt>
                <c:pt idx="23">
                  <c:v>-2.149</c:v>
                </c:pt>
                <c:pt idx="24">
                  <c:v>-2.2170000000000001</c:v>
                </c:pt>
                <c:pt idx="25">
                  <c:v>-2.3170000000000002</c:v>
                </c:pt>
                <c:pt idx="26">
                  <c:v>-2.423</c:v>
                </c:pt>
                <c:pt idx="27">
                  <c:v>-2.5289999999999999</c:v>
                </c:pt>
                <c:pt idx="28">
                  <c:v>-2.6379999999999999</c:v>
                </c:pt>
                <c:pt idx="29">
                  <c:v>-2.694</c:v>
                </c:pt>
                <c:pt idx="30">
                  <c:v>-2.7490000000000001</c:v>
                </c:pt>
                <c:pt idx="31">
                  <c:v>-2.8050000000000002</c:v>
                </c:pt>
                <c:pt idx="32">
                  <c:v>-2.859</c:v>
                </c:pt>
                <c:pt idx="33">
                  <c:v>-2.915</c:v>
                </c:pt>
                <c:pt idx="34">
                  <c:v>-2.9710000000000001</c:v>
                </c:pt>
                <c:pt idx="35">
                  <c:v>-3.0270000000000001</c:v>
                </c:pt>
                <c:pt idx="36">
                  <c:v>-3.0840000000000001</c:v>
                </c:pt>
                <c:pt idx="37">
                  <c:v>-3.1419999999999999</c:v>
                </c:pt>
                <c:pt idx="38">
                  <c:v>-3.2010000000000001</c:v>
                </c:pt>
                <c:pt idx="39">
                  <c:v>-3.262</c:v>
                </c:pt>
                <c:pt idx="40">
                  <c:v>-3.3220000000000001</c:v>
                </c:pt>
                <c:pt idx="41">
                  <c:v>-3.38</c:v>
                </c:pt>
                <c:pt idx="42">
                  <c:v>-3.4740000000000002</c:v>
                </c:pt>
                <c:pt idx="43">
                  <c:v>-3.5369999999999999</c:v>
                </c:pt>
                <c:pt idx="44">
                  <c:v>-3.6019999999999999</c:v>
                </c:pt>
                <c:pt idx="45">
                  <c:v>-3.6749999999999998</c:v>
                </c:pt>
                <c:pt idx="46">
                  <c:v>-3.746</c:v>
                </c:pt>
                <c:pt idx="47">
                  <c:v>-3.831</c:v>
                </c:pt>
                <c:pt idx="48">
                  <c:v>-3.9220000000000002</c:v>
                </c:pt>
                <c:pt idx="49">
                  <c:v>-4.0129999999999999</c:v>
                </c:pt>
                <c:pt idx="50">
                  <c:v>-4.0960000000000001</c:v>
                </c:pt>
                <c:pt idx="51">
                  <c:v>-4.1710000000000003</c:v>
                </c:pt>
                <c:pt idx="52">
                  <c:v>-4.2460000000000004</c:v>
                </c:pt>
                <c:pt idx="53">
                  <c:v>-4.3239999999999998</c:v>
                </c:pt>
                <c:pt idx="54">
                  <c:v>-4.3940000000000001</c:v>
                </c:pt>
                <c:pt idx="55">
                  <c:v>-4.4589999999999996</c:v>
                </c:pt>
                <c:pt idx="56">
                  <c:v>-4.5199999999999996</c:v>
                </c:pt>
                <c:pt idx="57">
                  <c:v>-4.5759999999999996</c:v>
                </c:pt>
                <c:pt idx="58">
                  <c:v>-4.6529999999999996</c:v>
                </c:pt>
                <c:pt idx="59">
                  <c:v>-4.7279999999999998</c:v>
                </c:pt>
                <c:pt idx="60">
                  <c:v>-4.8029999999999999</c:v>
                </c:pt>
                <c:pt idx="61">
                  <c:v>-4.8760000000000003</c:v>
                </c:pt>
                <c:pt idx="62">
                  <c:v>-4.9450000000000003</c:v>
                </c:pt>
                <c:pt idx="63">
                  <c:v>-5</c:v>
                </c:pt>
                <c:pt idx="64">
                  <c:v>-5.0519999999999996</c:v>
                </c:pt>
                <c:pt idx="65">
                  <c:v>-5.1050000000000004</c:v>
                </c:pt>
                <c:pt idx="66">
                  <c:v>-5.16</c:v>
                </c:pt>
                <c:pt idx="67">
                  <c:v>-5.2140000000000004</c:v>
                </c:pt>
                <c:pt idx="68">
                  <c:v>-5.28</c:v>
                </c:pt>
                <c:pt idx="69">
                  <c:v>-5.3390000000000004</c:v>
                </c:pt>
                <c:pt idx="70">
                  <c:v>-5.3979999999999997</c:v>
                </c:pt>
                <c:pt idx="71">
                  <c:v>-5.4589999999999996</c:v>
                </c:pt>
                <c:pt idx="72">
                  <c:v>-5.5179999999999998</c:v>
                </c:pt>
                <c:pt idx="73">
                  <c:v>-5.5860000000000003</c:v>
                </c:pt>
                <c:pt idx="74">
                  <c:v>-5.66</c:v>
                </c:pt>
                <c:pt idx="75">
                  <c:v>-5.7210000000000001</c:v>
                </c:pt>
                <c:pt idx="76">
                  <c:v>-5.7859999999999996</c:v>
                </c:pt>
                <c:pt idx="77">
                  <c:v>-5.85</c:v>
                </c:pt>
                <c:pt idx="78">
                  <c:v>-5.9219999999999997</c:v>
                </c:pt>
                <c:pt idx="79">
                  <c:v>-5.9720000000000004</c:v>
                </c:pt>
                <c:pt idx="80">
                  <c:v>-6.0439999999999996</c:v>
                </c:pt>
                <c:pt idx="81">
                  <c:v>-6.109</c:v>
                </c:pt>
                <c:pt idx="82">
                  <c:v>-6.1740000000000004</c:v>
                </c:pt>
                <c:pt idx="83">
                  <c:v>-6.2450000000000001</c:v>
                </c:pt>
                <c:pt idx="84">
                  <c:v>-6.3140000000000001</c:v>
                </c:pt>
                <c:pt idx="85">
                  <c:v>-6.3840000000000003</c:v>
                </c:pt>
                <c:pt idx="86">
                  <c:v>-6.4470000000000001</c:v>
                </c:pt>
                <c:pt idx="87">
                  <c:v>-6.5119999999999996</c:v>
                </c:pt>
                <c:pt idx="88">
                  <c:v>-6.5780000000000003</c:v>
                </c:pt>
                <c:pt idx="89">
                  <c:v>-6.6440000000000001</c:v>
                </c:pt>
                <c:pt idx="90">
                  <c:v>-6.7069999999999999</c:v>
                </c:pt>
                <c:pt idx="91">
                  <c:v>-6.7649999999999997</c:v>
                </c:pt>
                <c:pt idx="92">
                  <c:v>-6.8259999999999996</c:v>
                </c:pt>
                <c:pt idx="93">
                  <c:v>-6.8869999999999996</c:v>
                </c:pt>
                <c:pt idx="94">
                  <c:v>-6.9459999999999997</c:v>
                </c:pt>
                <c:pt idx="95">
                  <c:v>-7.0060000000000002</c:v>
                </c:pt>
                <c:pt idx="96">
                  <c:v>-7.0629999999999997</c:v>
                </c:pt>
                <c:pt idx="97">
                  <c:v>-7.1210000000000004</c:v>
                </c:pt>
                <c:pt idx="98">
                  <c:v>-7.1779999999999999</c:v>
                </c:pt>
                <c:pt idx="99">
                  <c:v>-7.2320000000000002</c:v>
                </c:pt>
                <c:pt idx="100">
                  <c:v>-7.2830000000000004</c:v>
                </c:pt>
                <c:pt idx="101">
                  <c:v>-7.3339999999999996</c:v>
                </c:pt>
                <c:pt idx="102">
                  <c:v>-7.3869999999999996</c:v>
                </c:pt>
                <c:pt idx="103">
                  <c:v>-7.4390000000000001</c:v>
                </c:pt>
                <c:pt idx="104">
                  <c:v>-7.5010000000000003</c:v>
                </c:pt>
                <c:pt idx="105">
                  <c:v>-7.5519999999999996</c:v>
                </c:pt>
                <c:pt idx="106">
                  <c:v>-7.61</c:v>
                </c:pt>
                <c:pt idx="107">
                  <c:v>-7.6669999999999998</c:v>
                </c:pt>
                <c:pt idx="108">
                  <c:v>-7.726</c:v>
                </c:pt>
                <c:pt idx="109">
                  <c:v>-7.7880000000000003</c:v>
                </c:pt>
                <c:pt idx="110">
                  <c:v>-7.8540000000000001</c:v>
                </c:pt>
                <c:pt idx="111">
                  <c:v>-7.9169999999999998</c:v>
                </c:pt>
                <c:pt idx="112">
                  <c:v>-7.97</c:v>
                </c:pt>
                <c:pt idx="113">
                  <c:v>-8.0269999999999992</c:v>
                </c:pt>
                <c:pt idx="114">
                  <c:v>-8.0850000000000009</c:v>
                </c:pt>
                <c:pt idx="115">
                  <c:v>-8.1430000000000007</c:v>
                </c:pt>
                <c:pt idx="116">
                  <c:v>-8.1980000000000004</c:v>
                </c:pt>
                <c:pt idx="117">
                  <c:v>-8.2550000000000008</c:v>
                </c:pt>
                <c:pt idx="118">
                  <c:v>-8.3119999999999994</c:v>
                </c:pt>
                <c:pt idx="119">
                  <c:v>-8.3689999999999998</c:v>
                </c:pt>
                <c:pt idx="120">
                  <c:v>-8.4269999999999996</c:v>
                </c:pt>
                <c:pt idx="121">
                  <c:v>-8.4849999999999994</c:v>
                </c:pt>
                <c:pt idx="122">
                  <c:v>-8.5449999999999999</c:v>
                </c:pt>
                <c:pt idx="123">
                  <c:v>-8.6020000000000003</c:v>
                </c:pt>
                <c:pt idx="124">
                  <c:v>-8.66</c:v>
                </c:pt>
                <c:pt idx="125">
                  <c:v>-8.7219999999999995</c:v>
                </c:pt>
                <c:pt idx="126">
                  <c:v>-8.782</c:v>
                </c:pt>
                <c:pt idx="127">
                  <c:v>-8.8420000000000005</c:v>
                </c:pt>
                <c:pt idx="128">
                  <c:v>-8.9009999999999998</c:v>
                </c:pt>
                <c:pt idx="129">
                  <c:v>-8.9580000000000002</c:v>
                </c:pt>
                <c:pt idx="130">
                  <c:v>-9.0150000000000006</c:v>
                </c:pt>
                <c:pt idx="131">
                  <c:v>-9.0709999999999997</c:v>
                </c:pt>
                <c:pt idx="132">
                  <c:v>-9.125</c:v>
                </c:pt>
                <c:pt idx="133">
                  <c:v>-9.18</c:v>
                </c:pt>
                <c:pt idx="134">
                  <c:v>-9.234</c:v>
                </c:pt>
                <c:pt idx="135">
                  <c:v>-9.2840000000000007</c:v>
                </c:pt>
                <c:pt idx="136">
                  <c:v>-9.3339999999999996</c:v>
                </c:pt>
                <c:pt idx="137">
                  <c:v>-9.4</c:v>
                </c:pt>
                <c:pt idx="138">
                  <c:v>-9.4640000000000004</c:v>
                </c:pt>
                <c:pt idx="139">
                  <c:v>-9.5269999999999992</c:v>
                </c:pt>
                <c:pt idx="140">
                  <c:v>-9.59</c:v>
                </c:pt>
                <c:pt idx="141">
                  <c:v>-9.6519999999999992</c:v>
                </c:pt>
                <c:pt idx="142">
                  <c:v>-9.7129999999999992</c:v>
                </c:pt>
                <c:pt idx="143">
                  <c:v>-9.7739999999999991</c:v>
                </c:pt>
                <c:pt idx="144">
                  <c:v>-9.8350000000000009</c:v>
                </c:pt>
                <c:pt idx="145">
                  <c:v>-9.8889999999999993</c:v>
                </c:pt>
                <c:pt idx="146">
                  <c:v>-9.9390000000000001</c:v>
                </c:pt>
                <c:pt idx="147">
                  <c:v>-9.9949999999999992</c:v>
                </c:pt>
                <c:pt idx="148">
                  <c:v>-10.06</c:v>
                </c:pt>
                <c:pt idx="149">
                  <c:v>-10.125999999999999</c:v>
                </c:pt>
                <c:pt idx="150">
                  <c:v>-10.192</c:v>
                </c:pt>
                <c:pt idx="151">
                  <c:v>-10.263999999999999</c:v>
                </c:pt>
                <c:pt idx="152">
                  <c:v>-10.313000000000001</c:v>
                </c:pt>
                <c:pt idx="153">
                  <c:v>-10.362</c:v>
                </c:pt>
                <c:pt idx="154">
                  <c:v>-10.435</c:v>
                </c:pt>
                <c:pt idx="155">
                  <c:v>-10.483000000000001</c:v>
                </c:pt>
                <c:pt idx="156">
                  <c:v>-10.532999999999999</c:v>
                </c:pt>
                <c:pt idx="157">
                  <c:v>-10.605</c:v>
                </c:pt>
                <c:pt idx="158">
                  <c:v>-10.676</c:v>
                </c:pt>
                <c:pt idx="159">
                  <c:v>-10.747</c:v>
                </c:pt>
                <c:pt idx="160">
                  <c:v>-10.817</c:v>
                </c:pt>
                <c:pt idx="161">
                  <c:v>-10.885999999999999</c:v>
                </c:pt>
                <c:pt idx="162">
                  <c:v>-10.955</c:v>
                </c:pt>
                <c:pt idx="163">
                  <c:v>-11.026999999999999</c:v>
                </c:pt>
                <c:pt idx="164">
                  <c:v>-11.097</c:v>
                </c:pt>
                <c:pt idx="165">
                  <c:v>-11.167999999999999</c:v>
                </c:pt>
                <c:pt idx="166">
                  <c:v>-11.237</c:v>
                </c:pt>
                <c:pt idx="167">
                  <c:v>-11.304</c:v>
                </c:pt>
                <c:pt idx="168">
                  <c:v>-11.369</c:v>
                </c:pt>
                <c:pt idx="169">
                  <c:v>-11.430999999999999</c:v>
                </c:pt>
                <c:pt idx="170">
                  <c:v>-11.487</c:v>
                </c:pt>
                <c:pt idx="171">
                  <c:v>-11.544</c:v>
                </c:pt>
                <c:pt idx="172">
                  <c:v>-11.599</c:v>
                </c:pt>
                <c:pt idx="173">
                  <c:v>-11.653</c:v>
                </c:pt>
                <c:pt idx="174">
                  <c:v>-11.707000000000001</c:v>
                </c:pt>
                <c:pt idx="175">
                  <c:v>-11.759</c:v>
                </c:pt>
                <c:pt idx="176">
                  <c:v>-11.81</c:v>
                </c:pt>
                <c:pt idx="177">
                  <c:v>-11.859</c:v>
                </c:pt>
                <c:pt idx="178">
                  <c:v>-11.907</c:v>
                </c:pt>
                <c:pt idx="179">
                  <c:v>-11.96</c:v>
                </c:pt>
                <c:pt idx="180">
                  <c:v>-12.010999999999999</c:v>
                </c:pt>
                <c:pt idx="181">
                  <c:v>-12.071</c:v>
                </c:pt>
                <c:pt idx="182">
                  <c:v>-12.125999999999999</c:v>
                </c:pt>
                <c:pt idx="183">
                  <c:v>-12.188000000000001</c:v>
                </c:pt>
                <c:pt idx="184">
                  <c:v>-12.247</c:v>
                </c:pt>
                <c:pt idx="185">
                  <c:v>-12.31</c:v>
                </c:pt>
                <c:pt idx="186">
                  <c:v>-12.36</c:v>
                </c:pt>
                <c:pt idx="187">
                  <c:v>-12.411</c:v>
                </c:pt>
                <c:pt idx="188">
                  <c:v>-12.462</c:v>
                </c:pt>
                <c:pt idx="189">
                  <c:v>-12.513</c:v>
                </c:pt>
                <c:pt idx="190">
                  <c:v>-12.568</c:v>
                </c:pt>
                <c:pt idx="191">
                  <c:v>-12.624000000000001</c:v>
                </c:pt>
                <c:pt idx="192">
                  <c:v>-12.679</c:v>
                </c:pt>
                <c:pt idx="193">
                  <c:v>-12.731999999999999</c:v>
                </c:pt>
                <c:pt idx="194">
                  <c:v>-12.782999999999999</c:v>
                </c:pt>
                <c:pt idx="195">
                  <c:v>-12.834</c:v>
                </c:pt>
                <c:pt idx="196">
                  <c:v>-12.887</c:v>
                </c:pt>
                <c:pt idx="197">
                  <c:v>-12.939</c:v>
                </c:pt>
                <c:pt idx="198">
                  <c:v>-12.99</c:v>
                </c:pt>
                <c:pt idx="199">
                  <c:v>-13.041</c:v>
                </c:pt>
                <c:pt idx="200">
                  <c:v>-13.093</c:v>
                </c:pt>
                <c:pt idx="201">
                  <c:v>-13.143000000000001</c:v>
                </c:pt>
                <c:pt idx="202">
                  <c:v>-13.196</c:v>
                </c:pt>
                <c:pt idx="203">
                  <c:v>-13.244999999999999</c:v>
                </c:pt>
                <c:pt idx="204">
                  <c:v>-13.305</c:v>
                </c:pt>
                <c:pt idx="205">
                  <c:v>-13.367000000000001</c:v>
                </c:pt>
                <c:pt idx="206">
                  <c:v>-13.432</c:v>
                </c:pt>
                <c:pt idx="207">
                  <c:v>-13.481</c:v>
                </c:pt>
                <c:pt idx="208">
                  <c:v>-13.544</c:v>
                </c:pt>
                <c:pt idx="209">
                  <c:v>-13.603</c:v>
                </c:pt>
                <c:pt idx="210">
                  <c:v>-13.664</c:v>
                </c:pt>
                <c:pt idx="211">
                  <c:v>-13.728999999999999</c:v>
                </c:pt>
                <c:pt idx="212">
                  <c:v>-13.78</c:v>
                </c:pt>
                <c:pt idx="213">
                  <c:v>-13.83</c:v>
                </c:pt>
                <c:pt idx="214">
                  <c:v>-13.879</c:v>
                </c:pt>
                <c:pt idx="215">
                  <c:v>-13.941000000000001</c:v>
                </c:pt>
                <c:pt idx="216">
                  <c:v>-14.002000000000001</c:v>
                </c:pt>
                <c:pt idx="217">
                  <c:v>-14.064</c:v>
                </c:pt>
                <c:pt idx="218">
                  <c:v>-14.128</c:v>
                </c:pt>
                <c:pt idx="219">
                  <c:v>-14.178000000000001</c:v>
                </c:pt>
                <c:pt idx="220">
                  <c:v>-14.23</c:v>
                </c:pt>
                <c:pt idx="221">
                  <c:v>-14.28</c:v>
                </c:pt>
                <c:pt idx="222">
                  <c:v>-14.33</c:v>
                </c:pt>
                <c:pt idx="223">
                  <c:v>-14.378</c:v>
                </c:pt>
                <c:pt idx="224">
                  <c:v>-14.441000000000001</c:v>
                </c:pt>
                <c:pt idx="225">
                  <c:v>-14.505000000000001</c:v>
                </c:pt>
                <c:pt idx="226">
                  <c:v>-14.568</c:v>
                </c:pt>
                <c:pt idx="227">
                  <c:v>-14.627000000000001</c:v>
                </c:pt>
                <c:pt idx="228">
                  <c:v>-14.682</c:v>
                </c:pt>
                <c:pt idx="229">
                  <c:v>-14.733000000000001</c:v>
                </c:pt>
                <c:pt idx="230">
                  <c:v>-14.782999999999999</c:v>
                </c:pt>
                <c:pt idx="231">
                  <c:v>-14.835000000000001</c:v>
                </c:pt>
                <c:pt idx="232">
                  <c:v>-14.885</c:v>
                </c:pt>
                <c:pt idx="233">
                  <c:v>-14.943</c:v>
                </c:pt>
                <c:pt idx="234">
                  <c:v>-15</c:v>
                </c:pt>
                <c:pt idx="235">
                  <c:v>-15.055999999999999</c:v>
                </c:pt>
                <c:pt idx="236">
                  <c:v>-15.109</c:v>
                </c:pt>
                <c:pt idx="237">
                  <c:v>-15.164999999999999</c:v>
                </c:pt>
                <c:pt idx="238">
                  <c:v>-15.218</c:v>
                </c:pt>
                <c:pt idx="239">
                  <c:v>-15.268000000000001</c:v>
                </c:pt>
                <c:pt idx="240">
                  <c:v>-15.324</c:v>
                </c:pt>
                <c:pt idx="241">
                  <c:v>-15.375999999999999</c:v>
                </c:pt>
                <c:pt idx="242">
                  <c:v>-15.427</c:v>
                </c:pt>
                <c:pt idx="243">
                  <c:v>-15.478999999999999</c:v>
                </c:pt>
                <c:pt idx="244">
                  <c:v>-15.531000000000001</c:v>
                </c:pt>
                <c:pt idx="245">
                  <c:v>-15.581</c:v>
                </c:pt>
                <c:pt idx="246">
                  <c:v>-15.631</c:v>
                </c:pt>
                <c:pt idx="247">
                  <c:v>-15.683</c:v>
                </c:pt>
                <c:pt idx="248">
                  <c:v>-15.736000000000001</c:v>
                </c:pt>
                <c:pt idx="249">
                  <c:v>-15.792999999999999</c:v>
                </c:pt>
                <c:pt idx="250">
                  <c:v>-15.843999999999999</c:v>
                </c:pt>
                <c:pt idx="251">
                  <c:v>-15.896000000000001</c:v>
                </c:pt>
                <c:pt idx="252">
                  <c:v>-15.949</c:v>
                </c:pt>
                <c:pt idx="253">
                  <c:v>-16</c:v>
                </c:pt>
                <c:pt idx="254">
                  <c:v>-16.050999999999998</c:v>
                </c:pt>
                <c:pt idx="255">
                  <c:v>-16.106000000000002</c:v>
                </c:pt>
                <c:pt idx="256">
                  <c:v>-16.158000000000001</c:v>
                </c:pt>
                <c:pt idx="257">
                  <c:v>-16.209</c:v>
                </c:pt>
                <c:pt idx="258">
                  <c:v>-16.260999999999999</c:v>
                </c:pt>
                <c:pt idx="259">
                  <c:v>-16.312999999999999</c:v>
                </c:pt>
                <c:pt idx="260">
                  <c:v>-16.366</c:v>
                </c:pt>
                <c:pt idx="261">
                  <c:v>-16.419</c:v>
                </c:pt>
                <c:pt idx="262">
                  <c:v>-16.47</c:v>
                </c:pt>
                <c:pt idx="263">
                  <c:v>-16.52</c:v>
                </c:pt>
                <c:pt idx="264">
                  <c:v>-16.571999999999999</c:v>
                </c:pt>
                <c:pt idx="265">
                  <c:v>-16.623999999999999</c:v>
                </c:pt>
                <c:pt idx="266">
                  <c:v>-16.68</c:v>
                </c:pt>
                <c:pt idx="267">
                  <c:v>-16.734000000000002</c:v>
                </c:pt>
                <c:pt idx="268">
                  <c:v>-16.789000000000001</c:v>
                </c:pt>
                <c:pt idx="269">
                  <c:v>-16.841000000000001</c:v>
                </c:pt>
                <c:pt idx="270">
                  <c:v>-16.891999999999999</c:v>
                </c:pt>
                <c:pt idx="271">
                  <c:v>-16.95</c:v>
                </c:pt>
                <c:pt idx="272">
                  <c:v>-17.004999999999999</c:v>
                </c:pt>
                <c:pt idx="273">
                  <c:v>-17.050999999999998</c:v>
                </c:pt>
                <c:pt idx="274">
                  <c:v>-17.103000000000002</c:v>
                </c:pt>
                <c:pt idx="275">
                  <c:v>-17.152999999999999</c:v>
                </c:pt>
                <c:pt idx="276">
                  <c:v>-17.212</c:v>
                </c:pt>
                <c:pt idx="277">
                  <c:v>-17.271999999999998</c:v>
                </c:pt>
                <c:pt idx="278">
                  <c:v>-17.324000000000002</c:v>
                </c:pt>
                <c:pt idx="279">
                  <c:v>-17.376000000000001</c:v>
                </c:pt>
                <c:pt idx="280">
                  <c:v>-17.428999999999998</c:v>
                </c:pt>
                <c:pt idx="281">
                  <c:v>-17.48</c:v>
                </c:pt>
                <c:pt idx="282">
                  <c:v>-17.533999999999999</c:v>
                </c:pt>
                <c:pt idx="283">
                  <c:v>-17.585999999999999</c:v>
                </c:pt>
                <c:pt idx="284">
                  <c:v>-17.638999999999999</c:v>
                </c:pt>
                <c:pt idx="285">
                  <c:v>-17.690999999999999</c:v>
                </c:pt>
                <c:pt idx="286">
                  <c:v>-17.744</c:v>
                </c:pt>
                <c:pt idx="287">
                  <c:v>-17.8</c:v>
                </c:pt>
                <c:pt idx="288">
                  <c:v>-17.86</c:v>
                </c:pt>
                <c:pt idx="289">
                  <c:v>-17.914000000000001</c:v>
                </c:pt>
                <c:pt idx="290">
                  <c:v>-17.966999999999999</c:v>
                </c:pt>
                <c:pt idx="291">
                  <c:v>-18.018999999999998</c:v>
                </c:pt>
                <c:pt idx="292">
                  <c:v>-18.076000000000001</c:v>
                </c:pt>
                <c:pt idx="293">
                  <c:v>-18.129000000000001</c:v>
                </c:pt>
                <c:pt idx="294">
                  <c:v>-18.186</c:v>
                </c:pt>
                <c:pt idx="295">
                  <c:v>-18.236999999999998</c:v>
                </c:pt>
                <c:pt idx="296">
                  <c:v>-18.29</c:v>
                </c:pt>
                <c:pt idx="297">
                  <c:v>-18.341999999999999</c:v>
                </c:pt>
                <c:pt idx="298">
                  <c:v>-18.398</c:v>
                </c:pt>
                <c:pt idx="299">
                  <c:v>-18.449000000000002</c:v>
                </c:pt>
                <c:pt idx="300">
                  <c:v>-18.501999999999999</c:v>
                </c:pt>
                <c:pt idx="301">
                  <c:v>-18.555</c:v>
                </c:pt>
                <c:pt idx="302">
                  <c:v>-18.61</c:v>
                </c:pt>
                <c:pt idx="303">
                  <c:v>-18.664999999999999</c:v>
                </c:pt>
                <c:pt idx="304">
                  <c:v>-18.722000000000001</c:v>
                </c:pt>
                <c:pt idx="305">
                  <c:v>-18.774999999999999</c:v>
                </c:pt>
                <c:pt idx="306">
                  <c:v>-18.832000000000001</c:v>
                </c:pt>
                <c:pt idx="307">
                  <c:v>-18.885000000000002</c:v>
                </c:pt>
                <c:pt idx="308">
                  <c:v>-18.937000000000001</c:v>
                </c:pt>
                <c:pt idx="309">
                  <c:v>-18.989999999999998</c:v>
                </c:pt>
                <c:pt idx="310">
                  <c:v>-19.042999999999999</c:v>
                </c:pt>
                <c:pt idx="311">
                  <c:v>-19.100000000000001</c:v>
                </c:pt>
                <c:pt idx="312">
                  <c:v>-19.152999999999999</c:v>
                </c:pt>
                <c:pt idx="313">
                  <c:v>-19.204999999999998</c:v>
                </c:pt>
                <c:pt idx="314">
                  <c:v>-19.256</c:v>
                </c:pt>
                <c:pt idx="315">
                  <c:v>-19.309000000000001</c:v>
                </c:pt>
                <c:pt idx="316">
                  <c:v>-19.363</c:v>
                </c:pt>
                <c:pt idx="317">
                  <c:v>-19.417999999999999</c:v>
                </c:pt>
                <c:pt idx="318">
                  <c:v>-19.472999999999999</c:v>
                </c:pt>
                <c:pt idx="319">
                  <c:v>-19.527000000000001</c:v>
                </c:pt>
                <c:pt idx="320">
                  <c:v>-19.581</c:v>
                </c:pt>
                <c:pt idx="321">
                  <c:v>-19.632000000000001</c:v>
                </c:pt>
                <c:pt idx="322">
                  <c:v>-19.684999999999999</c:v>
                </c:pt>
                <c:pt idx="323">
                  <c:v>-19.736000000000001</c:v>
                </c:pt>
                <c:pt idx="324">
                  <c:v>-19.788</c:v>
                </c:pt>
                <c:pt idx="325">
                  <c:v>-19.841000000000001</c:v>
                </c:pt>
                <c:pt idx="326">
                  <c:v>-19.893000000000001</c:v>
                </c:pt>
                <c:pt idx="327">
                  <c:v>-19.946999999999999</c:v>
                </c:pt>
                <c:pt idx="328">
                  <c:v>-20</c:v>
                </c:pt>
                <c:pt idx="329">
                  <c:v>-20.053999999999998</c:v>
                </c:pt>
                <c:pt idx="330">
                  <c:v>-20.111999999999998</c:v>
                </c:pt>
                <c:pt idx="331">
                  <c:v>-20.166</c:v>
                </c:pt>
                <c:pt idx="332">
                  <c:v>-20.22</c:v>
                </c:pt>
                <c:pt idx="333">
                  <c:v>-20.271999999999998</c:v>
                </c:pt>
                <c:pt idx="334">
                  <c:v>-20.326000000000001</c:v>
                </c:pt>
                <c:pt idx="335">
                  <c:v>-20.38</c:v>
                </c:pt>
                <c:pt idx="336">
                  <c:v>-20.434999999999999</c:v>
                </c:pt>
                <c:pt idx="337">
                  <c:v>-20.488</c:v>
                </c:pt>
                <c:pt idx="338">
                  <c:v>-20.542000000000002</c:v>
                </c:pt>
                <c:pt idx="339">
                  <c:v>-20.594999999999999</c:v>
                </c:pt>
                <c:pt idx="340">
                  <c:v>-20.646000000000001</c:v>
                </c:pt>
                <c:pt idx="341">
                  <c:v>-20.696000000000002</c:v>
                </c:pt>
                <c:pt idx="342">
                  <c:v>-20.745999999999999</c:v>
                </c:pt>
                <c:pt idx="343">
                  <c:v>-20.797000000000001</c:v>
                </c:pt>
                <c:pt idx="344">
                  <c:v>-20.849</c:v>
                </c:pt>
                <c:pt idx="345">
                  <c:v>-20.902000000000001</c:v>
                </c:pt>
                <c:pt idx="346">
                  <c:v>-20.954999999999998</c:v>
                </c:pt>
                <c:pt idx="347">
                  <c:v>-21.01</c:v>
                </c:pt>
                <c:pt idx="348">
                  <c:v>-21.06</c:v>
                </c:pt>
                <c:pt idx="349">
                  <c:v>-21.114999999999998</c:v>
                </c:pt>
                <c:pt idx="350">
                  <c:v>-21.167000000000002</c:v>
                </c:pt>
                <c:pt idx="351">
                  <c:v>-21.221</c:v>
                </c:pt>
                <c:pt idx="352">
                  <c:v>-21.273</c:v>
                </c:pt>
                <c:pt idx="353">
                  <c:v>-21.321999999999999</c:v>
                </c:pt>
                <c:pt idx="354">
                  <c:v>-21.373999999999999</c:v>
                </c:pt>
                <c:pt idx="355">
                  <c:v>-21.428000000000001</c:v>
                </c:pt>
                <c:pt idx="356">
                  <c:v>-21.478000000000002</c:v>
                </c:pt>
                <c:pt idx="357">
                  <c:v>-21.532</c:v>
                </c:pt>
                <c:pt idx="358">
                  <c:v>-21.582000000000001</c:v>
                </c:pt>
                <c:pt idx="359">
                  <c:v>-21.635999999999999</c:v>
                </c:pt>
                <c:pt idx="360">
                  <c:v>-21.690999999999999</c:v>
                </c:pt>
                <c:pt idx="361">
                  <c:v>-21.744</c:v>
                </c:pt>
                <c:pt idx="362">
                  <c:v>-21.798999999999999</c:v>
                </c:pt>
                <c:pt idx="363">
                  <c:v>-21.852</c:v>
                </c:pt>
                <c:pt idx="364">
                  <c:v>-21.902999999999999</c:v>
                </c:pt>
                <c:pt idx="365">
                  <c:v>-21.952999999999999</c:v>
                </c:pt>
                <c:pt idx="366">
                  <c:v>-22.006</c:v>
                </c:pt>
                <c:pt idx="367">
                  <c:v>-22.059000000000001</c:v>
                </c:pt>
                <c:pt idx="368">
                  <c:v>-22.111999999999998</c:v>
                </c:pt>
                <c:pt idx="369">
                  <c:v>-22.163</c:v>
                </c:pt>
                <c:pt idx="370">
                  <c:v>-22.216000000000001</c:v>
                </c:pt>
                <c:pt idx="371">
                  <c:v>-22.268000000000001</c:v>
                </c:pt>
                <c:pt idx="372">
                  <c:v>-22.32</c:v>
                </c:pt>
                <c:pt idx="373">
                  <c:v>-22.369</c:v>
                </c:pt>
                <c:pt idx="374">
                  <c:v>-22.422999999999998</c:v>
                </c:pt>
                <c:pt idx="375">
                  <c:v>-22.474</c:v>
                </c:pt>
                <c:pt idx="376">
                  <c:v>-22.526</c:v>
                </c:pt>
                <c:pt idx="377">
                  <c:v>-22.581</c:v>
                </c:pt>
                <c:pt idx="378">
                  <c:v>-22.63</c:v>
                </c:pt>
                <c:pt idx="379">
                  <c:v>-22.68</c:v>
                </c:pt>
                <c:pt idx="380">
                  <c:v>-22.728999999999999</c:v>
                </c:pt>
                <c:pt idx="381">
                  <c:v>-22.779</c:v>
                </c:pt>
                <c:pt idx="382">
                  <c:v>-22.827999999999999</c:v>
                </c:pt>
                <c:pt idx="383">
                  <c:v>-22.882000000000001</c:v>
                </c:pt>
                <c:pt idx="384">
                  <c:v>-22.934999999999999</c:v>
                </c:pt>
                <c:pt idx="385">
                  <c:v>-22.986999999999998</c:v>
                </c:pt>
                <c:pt idx="386">
                  <c:v>-23.038</c:v>
                </c:pt>
                <c:pt idx="387">
                  <c:v>-23.088000000000001</c:v>
                </c:pt>
                <c:pt idx="388">
                  <c:v>-23.141999999999999</c:v>
                </c:pt>
                <c:pt idx="389">
                  <c:v>-23.193999999999999</c:v>
                </c:pt>
                <c:pt idx="390">
                  <c:v>-23.245000000000001</c:v>
                </c:pt>
                <c:pt idx="391">
                  <c:v>-23.295000000000002</c:v>
                </c:pt>
                <c:pt idx="392">
                  <c:v>-23.347999999999999</c:v>
                </c:pt>
                <c:pt idx="393">
                  <c:v>-23.4</c:v>
                </c:pt>
                <c:pt idx="394">
                  <c:v>-23.454999999999998</c:v>
                </c:pt>
                <c:pt idx="395">
                  <c:v>-23.510999999999999</c:v>
                </c:pt>
                <c:pt idx="396">
                  <c:v>-23.562000000000001</c:v>
                </c:pt>
                <c:pt idx="397">
                  <c:v>-23.614000000000001</c:v>
                </c:pt>
                <c:pt idx="398">
                  <c:v>-23.667999999999999</c:v>
                </c:pt>
                <c:pt idx="399">
                  <c:v>-23.722000000000001</c:v>
                </c:pt>
                <c:pt idx="400">
                  <c:v>-23.776</c:v>
                </c:pt>
                <c:pt idx="401">
                  <c:v>-23.83</c:v>
                </c:pt>
                <c:pt idx="402">
                  <c:v>-23.882999999999999</c:v>
                </c:pt>
                <c:pt idx="403">
                  <c:v>-23.937000000000001</c:v>
                </c:pt>
                <c:pt idx="404">
                  <c:v>-23.992000000000001</c:v>
                </c:pt>
                <c:pt idx="405">
                  <c:v>-24.045999999999999</c:v>
                </c:pt>
                <c:pt idx="406">
                  <c:v>-24.100999999999999</c:v>
                </c:pt>
                <c:pt idx="407">
                  <c:v>-24.152000000000001</c:v>
                </c:pt>
                <c:pt idx="408">
                  <c:v>-24.202999999999999</c:v>
                </c:pt>
                <c:pt idx="409">
                  <c:v>-24.254000000000001</c:v>
                </c:pt>
                <c:pt idx="410">
                  <c:v>-24.308</c:v>
                </c:pt>
                <c:pt idx="411">
                  <c:v>-24.359000000000002</c:v>
                </c:pt>
                <c:pt idx="412">
                  <c:v>-24.411999999999999</c:v>
                </c:pt>
                <c:pt idx="413">
                  <c:v>-24.465</c:v>
                </c:pt>
                <c:pt idx="414">
                  <c:v>-24.52</c:v>
                </c:pt>
                <c:pt idx="415">
                  <c:v>-24.573</c:v>
                </c:pt>
                <c:pt idx="416">
                  <c:v>-24.628</c:v>
                </c:pt>
                <c:pt idx="417">
                  <c:v>-24.678999999999998</c:v>
                </c:pt>
                <c:pt idx="418">
                  <c:v>-24.733000000000001</c:v>
                </c:pt>
                <c:pt idx="419">
                  <c:v>-24.786000000000001</c:v>
                </c:pt>
                <c:pt idx="420">
                  <c:v>-24.84</c:v>
                </c:pt>
                <c:pt idx="421">
                  <c:v>-24.893000000000001</c:v>
                </c:pt>
                <c:pt idx="422">
                  <c:v>-24.946000000000002</c:v>
                </c:pt>
                <c:pt idx="423">
                  <c:v>-25</c:v>
                </c:pt>
                <c:pt idx="424">
                  <c:v>-25.053000000000001</c:v>
                </c:pt>
                <c:pt idx="425">
                  <c:v>-25.103000000000002</c:v>
                </c:pt>
                <c:pt idx="426">
                  <c:v>-25.155000000000001</c:v>
                </c:pt>
                <c:pt idx="427">
                  <c:v>-25.207000000000001</c:v>
                </c:pt>
                <c:pt idx="428">
                  <c:v>-25.257000000000001</c:v>
                </c:pt>
                <c:pt idx="429">
                  <c:v>-25.309000000000001</c:v>
                </c:pt>
                <c:pt idx="430">
                  <c:v>-25.36</c:v>
                </c:pt>
                <c:pt idx="431">
                  <c:v>-25.411000000000001</c:v>
                </c:pt>
                <c:pt idx="432">
                  <c:v>-25.463000000000001</c:v>
                </c:pt>
                <c:pt idx="433">
                  <c:v>-25.513999999999999</c:v>
                </c:pt>
                <c:pt idx="434">
                  <c:v>-25.562999999999999</c:v>
                </c:pt>
                <c:pt idx="435">
                  <c:v>-25.614000000000001</c:v>
                </c:pt>
                <c:pt idx="436">
                  <c:v>-25.667000000000002</c:v>
                </c:pt>
                <c:pt idx="437">
                  <c:v>-25.719000000000001</c:v>
                </c:pt>
                <c:pt idx="438">
                  <c:v>-25.77</c:v>
                </c:pt>
                <c:pt idx="439">
                  <c:v>-25.821999999999999</c:v>
                </c:pt>
                <c:pt idx="440">
                  <c:v>-25.876000000000001</c:v>
                </c:pt>
                <c:pt idx="441">
                  <c:v>-25.927</c:v>
                </c:pt>
                <c:pt idx="442">
                  <c:v>-25.977</c:v>
                </c:pt>
                <c:pt idx="443">
                  <c:v>-26.027999999999999</c:v>
                </c:pt>
                <c:pt idx="444">
                  <c:v>-26.081</c:v>
                </c:pt>
                <c:pt idx="445">
                  <c:v>-26.132999999999999</c:v>
                </c:pt>
                <c:pt idx="446">
                  <c:v>-26.184999999999999</c:v>
                </c:pt>
                <c:pt idx="447">
                  <c:v>-26.236000000000001</c:v>
                </c:pt>
                <c:pt idx="448">
                  <c:v>-26.286999999999999</c:v>
                </c:pt>
                <c:pt idx="449">
                  <c:v>-26.341999999999999</c:v>
                </c:pt>
                <c:pt idx="450">
                  <c:v>-26.395</c:v>
                </c:pt>
                <c:pt idx="451">
                  <c:v>-26.45</c:v>
                </c:pt>
                <c:pt idx="452">
                  <c:v>-26.501000000000001</c:v>
                </c:pt>
                <c:pt idx="453">
                  <c:v>-26.550999999999998</c:v>
                </c:pt>
                <c:pt idx="454">
                  <c:v>-26.600999999999999</c:v>
                </c:pt>
                <c:pt idx="455">
                  <c:v>-26.655000000000001</c:v>
                </c:pt>
                <c:pt idx="456">
                  <c:v>-26.704999999999998</c:v>
                </c:pt>
                <c:pt idx="457">
                  <c:v>-26.76</c:v>
                </c:pt>
                <c:pt idx="458">
                  <c:v>-26.812000000000001</c:v>
                </c:pt>
                <c:pt idx="459">
                  <c:v>-26.864000000000001</c:v>
                </c:pt>
                <c:pt idx="460">
                  <c:v>-26.916</c:v>
                </c:pt>
                <c:pt idx="461">
                  <c:v>-26.969000000000001</c:v>
                </c:pt>
                <c:pt idx="462">
                  <c:v>-27.023</c:v>
                </c:pt>
                <c:pt idx="463">
                  <c:v>-27.077000000000002</c:v>
                </c:pt>
                <c:pt idx="464">
                  <c:v>-27.132000000000001</c:v>
                </c:pt>
                <c:pt idx="465">
                  <c:v>-27.186</c:v>
                </c:pt>
                <c:pt idx="466">
                  <c:v>-27.238</c:v>
                </c:pt>
                <c:pt idx="467">
                  <c:v>-27.291</c:v>
                </c:pt>
                <c:pt idx="468">
                  <c:v>-27.344000000000001</c:v>
                </c:pt>
                <c:pt idx="469">
                  <c:v>-27.396000000000001</c:v>
                </c:pt>
                <c:pt idx="470">
                  <c:v>-27.446999999999999</c:v>
                </c:pt>
                <c:pt idx="471">
                  <c:v>-27.5</c:v>
                </c:pt>
                <c:pt idx="472">
                  <c:v>-27.555</c:v>
                </c:pt>
                <c:pt idx="473">
                  <c:v>-27.61</c:v>
                </c:pt>
                <c:pt idx="474">
                  <c:v>-27.663</c:v>
                </c:pt>
                <c:pt idx="475">
                  <c:v>-27.715</c:v>
                </c:pt>
                <c:pt idx="476">
                  <c:v>-27.765999999999998</c:v>
                </c:pt>
                <c:pt idx="477">
                  <c:v>-27.815999999999999</c:v>
                </c:pt>
                <c:pt idx="478">
                  <c:v>-27.867000000000001</c:v>
                </c:pt>
                <c:pt idx="479">
                  <c:v>-27.920999999999999</c:v>
                </c:pt>
                <c:pt idx="480">
                  <c:v>-27.972000000000001</c:v>
                </c:pt>
                <c:pt idx="481">
                  <c:v>-28.024000000000001</c:v>
                </c:pt>
                <c:pt idx="482">
                  <c:v>-28.074999999999999</c:v>
                </c:pt>
                <c:pt idx="483">
                  <c:v>-28.128</c:v>
                </c:pt>
                <c:pt idx="484">
                  <c:v>-28.181999999999999</c:v>
                </c:pt>
                <c:pt idx="485">
                  <c:v>-28.233000000000001</c:v>
                </c:pt>
                <c:pt idx="486">
                  <c:v>-28.283000000000001</c:v>
                </c:pt>
                <c:pt idx="487">
                  <c:v>-28.332999999999998</c:v>
                </c:pt>
                <c:pt idx="488">
                  <c:v>-28.385000000000002</c:v>
                </c:pt>
                <c:pt idx="489">
                  <c:v>-28.434999999999999</c:v>
                </c:pt>
                <c:pt idx="490">
                  <c:v>-28.486999999999998</c:v>
                </c:pt>
                <c:pt idx="491">
                  <c:v>-28.539000000000001</c:v>
                </c:pt>
                <c:pt idx="492">
                  <c:v>-28.59</c:v>
                </c:pt>
                <c:pt idx="493">
                  <c:v>-28.641999999999999</c:v>
                </c:pt>
                <c:pt idx="494">
                  <c:v>-28.693000000000001</c:v>
                </c:pt>
                <c:pt idx="495">
                  <c:v>-28.745000000000001</c:v>
                </c:pt>
                <c:pt idx="496">
                  <c:v>-28.795000000000002</c:v>
                </c:pt>
                <c:pt idx="497">
                  <c:v>-28.847999999999999</c:v>
                </c:pt>
                <c:pt idx="498">
                  <c:v>-28.899000000000001</c:v>
                </c:pt>
                <c:pt idx="499">
                  <c:v>-28.95</c:v>
                </c:pt>
                <c:pt idx="500">
                  <c:v>-29</c:v>
                </c:pt>
                <c:pt idx="501">
                  <c:v>-29.01</c:v>
                </c:pt>
                <c:pt idx="502">
                  <c:v>-29.062000000000001</c:v>
                </c:pt>
                <c:pt idx="503">
                  <c:v>-29.117000000000001</c:v>
                </c:pt>
                <c:pt idx="504">
                  <c:v>-29.167000000000002</c:v>
                </c:pt>
                <c:pt idx="505">
                  <c:v>-29.219000000000001</c:v>
                </c:pt>
                <c:pt idx="506">
                  <c:v>-29.271999999999998</c:v>
                </c:pt>
                <c:pt idx="507">
                  <c:v>-29.326000000000001</c:v>
                </c:pt>
                <c:pt idx="508">
                  <c:v>-29.378</c:v>
                </c:pt>
                <c:pt idx="509">
                  <c:v>-29.428999999999998</c:v>
                </c:pt>
                <c:pt idx="510">
                  <c:v>-29.481999999999999</c:v>
                </c:pt>
                <c:pt idx="511">
                  <c:v>-29.533999999999999</c:v>
                </c:pt>
                <c:pt idx="512">
                  <c:v>-29.587</c:v>
                </c:pt>
                <c:pt idx="513">
                  <c:v>-29.64</c:v>
                </c:pt>
                <c:pt idx="514">
                  <c:v>-29.693000000000001</c:v>
                </c:pt>
                <c:pt idx="515">
                  <c:v>-29.745000000000001</c:v>
                </c:pt>
                <c:pt idx="516">
                  <c:v>-29.795999999999999</c:v>
                </c:pt>
                <c:pt idx="517">
                  <c:v>-29.847999999999999</c:v>
                </c:pt>
                <c:pt idx="518">
                  <c:v>-29.9</c:v>
                </c:pt>
                <c:pt idx="519">
                  <c:v>-29.95</c:v>
                </c:pt>
                <c:pt idx="520">
                  <c:v>-29.998999999999999</c:v>
                </c:pt>
                <c:pt idx="521">
                  <c:v>-30.048999999999999</c:v>
                </c:pt>
                <c:pt idx="522">
                  <c:v>-30.097999999999999</c:v>
                </c:pt>
                <c:pt idx="523">
                  <c:v>-30.146999999999998</c:v>
                </c:pt>
                <c:pt idx="524">
                  <c:v>-30.196000000000002</c:v>
                </c:pt>
                <c:pt idx="525">
                  <c:v>-30.247</c:v>
                </c:pt>
                <c:pt idx="526">
                  <c:v>-30.297999999999998</c:v>
                </c:pt>
                <c:pt idx="527">
                  <c:v>-30.349</c:v>
                </c:pt>
                <c:pt idx="528">
                  <c:v>-30.402000000000001</c:v>
                </c:pt>
                <c:pt idx="529">
                  <c:v>-30.454999999999998</c:v>
                </c:pt>
                <c:pt idx="530">
                  <c:v>-30.507999999999999</c:v>
                </c:pt>
                <c:pt idx="531">
                  <c:v>-30.561</c:v>
                </c:pt>
                <c:pt idx="532">
                  <c:v>-30.614000000000001</c:v>
                </c:pt>
                <c:pt idx="533">
                  <c:v>-30.664999999999999</c:v>
                </c:pt>
                <c:pt idx="534">
                  <c:v>-30.718</c:v>
                </c:pt>
                <c:pt idx="535">
                  <c:v>-30.768000000000001</c:v>
                </c:pt>
                <c:pt idx="536">
                  <c:v>-30.818999999999999</c:v>
                </c:pt>
                <c:pt idx="537">
                  <c:v>-30.870999999999999</c:v>
                </c:pt>
                <c:pt idx="538">
                  <c:v>-30.920999999999999</c:v>
                </c:pt>
                <c:pt idx="539">
                  <c:v>-30.972000000000001</c:v>
                </c:pt>
                <c:pt idx="540">
                  <c:v>-31.023</c:v>
                </c:pt>
                <c:pt idx="541">
                  <c:v>-31.074000000000002</c:v>
                </c:pt>
                <c:pt idx="542">
                  <c:v>-31.126000000000001</c:v>
                </c:pt>
                <c:pt idx="543">
                  <c:v>-31.178000000000001</c:v>
                </c:pt>
                <c:pt idx="544">
                  <c:v>-31.228000000000002</c:v>
                </c:pt>
                <c:pt idx="545">
                  <c:v>-31.282</c:v>
                </c:pt>
                <c:pt idx="546">
                  <c:v>-31.331</c:v>
                </c:pt>
                <c:pt idx="547">
                  <c:v>-31.382000000000001</c:v>
                </c:pt>
                <c:pt idx="548">
                  <c:v>-31.431999999999999</c:v>
                </c:pt>
                <c:pt idx="549">
                  <c:v>-31.481999999999999</c:v>
                </c:pt>
                <c:pt idx="550">
                  <c:v>-31.530999999999999</c:v>
                </c:pt>
                <c:pt idx="551">
                  <c:v>-31.58</c:v>
                </c:pt>
                <c:pt idx="552">
                  <c:v>-31.629000000000001</c:v>
                </c:pt>
                <c:pt idx="553">
                  <c:v>-31.681999999999999</c:v>
                </c:pt>
                <c:pt idx="554">
                  <c:v>-31.731999999999999</c:v>
                </c:pt>
                <c:pt idx="555">
                  <c:v>-31.78</c:v>
                </c:pt>
                <c:pt idx="556">
                  <c:v>-31.832999999999998</c:v>
                </c:pt>
                <c:pt idx="557">
                  <c:v>-31.885999999999999</c:v>
                </c:pt>
                <c:pt idx="558">
                  <c:v>-31.934999999999999</c:v>
                </c:pt>
                <c:pt idx="559">
                  <c:v>-31.986999999999998</c:v>
                </c:pt>
                <c:pt idx="560">
                  <c:v>-32.04</c:v>
                </c:pt>
                <c:pt idx="561">
                  <c:v>-32.090000000000003</c:v>
                </c:pt>
                <c:pt idx="562">
                  <c:v>-32.139000000000003</c:v>
                </c:pt>
                <c:pt idx="563">
                  <c:v>-32.19</c:v>
                </c:pt>
                <c:pt idx="564">
                  <c:v>-32.24</c:v>
                </c:pt>
                <c:pt idx="565">
                  <c:v>-32.292000000000002</c:v>
                </c:pt>
                <c:pt idx="566">
                  <c:v>-32.341999999999999</c:v>
                </c:pt>
                <c:pt idx="567">
                  <c:v>-32.395000000000003</c:v>
                </c:pt>
                <c:pt idx="568">
                  <c:v>-32.447000000000003</c:v>
                </c:pt>
                <c:pt idx="569">
                  <c:v>-32.497999999999998</c:v>
                </c:pt>
                <c:pt idx="570">
                  <c:v>-32.548000000000002</c:v>
                </c:pt>
                <c:pt idx="571">
                  <c:v>-32.6</c:v>
                </c:pt>
                <c:pt idx="572">
                  <c:v>-32.645000000000003</c:v>
                </c:pt>
                <c:pt idx="573">
                  <c:v>-32.697000000000003</c:v>
                </c:pt>
                <c:pt idx="574">
                  <c:v>-32.75</c:v>
                </c:pt>
                <c:pt idx="575">
                  <c:v>-32.804000000000002</c:v>
                </c:pt>
                <c:pt idx="576">
                  <c:v>-32.856000000000002</c:v>
                </c:pt>
                <c:pt idx="577">
                  <c:v>-32.911000000000001</c:v>
                </c:pt>
                <c:pt idx="578">
                  <c:v>-32.965000000000003</c:v>
                </c:pt>
                <c:pt idx="579">
                  <c:v>-33.018999999999998</c:v>
                </c:pt>
                <c:pt idx="580">
                  <c:v>-33.072000000000003</c:v>
                </c:pt>
                <c:pt idx="581">
                  <c:v>-33.124000000000002</c:v>
                </c:pt>
                <c:pt idx="582">
                  <c:v>-33.177999999999997</c:v>
                </c:pt>
                <c:pt idx="583">
                  <c:v>-33.231999999999999</c:v>
                </c:pt>
                <c:pt idx="584">
                  <c:v>-33.284999999999997</c:v>
                </c:pt>
                <c:pt idx="585">
                  <c:v>-33.337000000000003</c:v>
                </c:pt>
                <c:pt idx="586">
                  <c:v>-33.389000000000003</c:v>
                </c:pt>
                <c:pt idx="587">
                  <c:v>-33.442</c:v>
                </c:pt>
                <c:pt idx="588">
                  <c:v>-33.494999999999997</c:v>
                </c:pt>
                <c:pt idx="589">
                  <c:v>-33.548000000000002</c:v>
                </c:pt>
                <c:pt idx="590">
                  <c:v>-33.6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14" t="s">
        <v>17</v>
      </c>
      <c r="C2" s="316" t="s">
        <v>129</v>
      </c>
      <c r="D2" s="316"/>
      <c r="E2" s="316"/>
      <c r="F2" s="318" t="s">
        <v>26</v>
      </c>
      <c r="G2" s="318"/>
      <c r="H2" s="318"/>
      <c r="I2" s="318"/>
      <c r="J2" s="319" t="s">
        <v>14</v>
      </c>
      <c r="K2" s="319"/>
      <c r="L2" s="319"/>
      <c r="M2" s="321" t="s">
        <v>128</v>
      </c>
      <c r="N2" s="322"/>
      <c r="O2" s="180" t="s">
        <v>13</v>
      </c>
    </row>
    <row r="3" spans="1:15" s="182" customFormat="1" ht="12.95" customHeight="1" x14ac:dyDescent="0.2">
      <c r="A3" s="181"/>
      <c r="B3" s="315"/>
      <c r="C3" s="317"/>
      <c r="D3" s="317"/>
      <c r="E3" s="317"/>
      <c r="F3" s="325"/>
      <c r="G3" s="325"/>
      <c r="H3" s="325"/>
      <c r="I3" s="325"/>
      <c r="J3" s="320"/>
      <c r="K3" s="320"/>
      <c r="L3" s="320"/>
      <c r="M3" s="323"/>
      <c r="N3" s="32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25"/>
      <c r="G4" s="325"/>
      <c r="H4" s="325"/>
      <c r="I4" s="32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42519</v>
      </c>
      <c r="D5" s="188">
        <f>'Groundwater Profile Log'!D5</f>
        <v>42520</v>
      </c>
      <c r="E5" s="326" t="s">
        <v>36</v>
      </c>
      <c r="F5" s="326"/>
      <c r="G5" s="327" t="str">
        <f>'Groundwater Profile Log'!G5</f>
        <v>481APS05</v>
      </c>
      <c r="H5" s="327"/>
      <c r="I5" s="189"/>
      <c r="J5" s="183"/>
      <c r="K5" s="190" t="s">
        <v>22</v>
      </c>
      <c r="L5" s="327" t="str">
        <f>'Groundwater Profile Log'!L5</f>
        <v>Peri Pump</v>
      </c>
      <c r="M5" s="328"/>
      <c r="N5" s="183"/>
      <c r="O5" s="180"/>
    </row>
    <row r="6" spans="1:15" ht="23.1" customHeight="1" x14ac:dyDescent="0.2">
      <c r="A6" s="180"/>
      <c r="B6" s="190" t="s">
        <v>16</v>
      </c>
      <c r="C6" s="329" t="str">
        <f>'Groundwater Profile Log'!C6:D6</f>
        <v>Marietta, GA</v>
      </c>
      <c r="D6" s="329"/>
      <c r="E6" s="191"/>
      <c r="F6" s="192" t="s">
        <v>53</v>
      </c>
      <c r="G6" s="330" t="str">
        <f>'Groundwater Profile Log'!G6</f>
        <v>ZCRQT7055</v>
      </c>
      <c r="H6" s="330"/>
      <c r="I6" s="191"/>
      <c r="J6" s="183"/>
      <c r="K6" s="190" t="s">
        <v>33</v>
      </c>
      <c r="L6" s="331">
        <f>'Groundwater Profile Log'!L6:M6</f>
        <v>39.007297000000001</v>
      </c>
      <c r="M6" s="331"/>
      <c r="N6" s="183"/>
      <c r="O6" s="180"/>
    </row>
    <row r="7" spans="1:15" s="182" customFormat="1" ht="23.1" customHeight="1" x14ac:dyDescent="0.3">
      <c r="A7" s="181"/>
      <c r="B7" s="192" t="s">
        <v>54</v>
      </c>
      <c r="C7" s="335">
        <f>'Groundwater Profile Log'!C7</f>
        <v>206201008</v>
      </c>
      <c r="D7" s="335"/>
      <c r="E7" s="191"/>
      <c r="F7" s="190" t="s">
        <v>20</v>
      </c>
      <c r="G7" s="335" t="str">
        <f>'Groundwater Profile Log'!G7</f>
        <v>Cascade</v>
      </c>
      <c r="H7" s="335"/>
      <c r="I7" s="191"/>
      <c r="J7" s="193"/>
      <c r="K7" s="194" t="s">
        <v>37</v>
      </c>
      <c r="L7" s="331">
        <f>'Groundwater Profile Log'!L7:M7</f>
        <v>68.952601000000001</v>
      </c>
      <c r="M7" s="331"/>
      <c r="N7" s="195"/>
      <c r="O7" s="196"/>
    </row>
    <row r="8" spans="1:15" s="182" customFormat="1" ht="23.1" customHeight="1" x14ac:dyDescent="0.3">
      <c r="A8" s="181"/>
      <c r="B8" s="190" t="s">
        <v>19</v>
      </c>
      <c r="C8" s="335" t="str">
        <f>'Groundwater Profile Log'!C8</f>
        <v>JP &amp; DB</v>
      </c>
      <c r="D8" s="330"/>
      <c r="E8" s="191"/>
      <c r="F8" s="190" t="s">
        <v>38</v>
      </c>
      <c r="G8" s="336">
        <f ca="1">AVERAGE(E14:E36)</f>
        <v>-15.401499999999999</v>
      </c>
      <c r="H8" s="336"/>
      <c r="I8" s="191"/>
      <c r="J8" s="183"/>
      <c r="K8" s="194" t="s">
        <v>23</v>
      </c>
      <c r="L8" s="335" t="s">
        <v>85</v>
      </c>
      <c r="M8" s="33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37" t="s">
        <v>10</v>
      </c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8"/>
      <c r="N10" s="339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40" t="s">
        <v>1</v>
      </c>
      <c r="K11" s="341"/>
      <c r="L11" s="341"/>
      <c r="M11" s="341"/>
      <c r="N11" s="342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43"/>
      <c r="C13" s="343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-23.4</v>
      </c>
      <c r="C14" s="228" t="str">
        <f ca="1">IF( 'Sample 1'!$B$50=0,"",CELL("contents",OFFSET( 'Sample 1'!$B$1,( 'Sample 1'!$B$50-1),4)))</f>
        <v>05/30/2020:15:11:54</v>
      </c>
      <c r="D14" s="229">
        <f ca="1">IF( 'Sample 1'!$B$50=0,"",CELL("contents",OFFSET( 'Sample 1'!$B$1,( 'Sample 1'!$B$50-1),5)))</f>
        <v>900</v>
      </c>
      <c r="E14" s="230">
        <f ca="1">IF( 'Sample 1'!$B$50=0,"", 'Sample 1'!E$14)</f>
        <v>-15.635999999999999</v>
      </c>
      <c r="F14" s="229">
        <f ca="1">IF( 'Sample 1'!$B$50=0,"",CELL("contents",OFFSET( 'Sample 1'!$B$1,( 'Sample 1'!$B$50-1),6)))</f>
        <v>124</v>
      </c>
      <c r="G14" s="230">
        <f ca="1">IF( 'Sample 1'!$B$50=0,"",CELL("contents",OFFSET( 'Sample 1'!$B$1,( 'Sample 1'!$B$50-1),8)))</f>
        <v>3.1</v>
      </c>
      <c r="H14" s="230">
        <f ca="1">IF( 'Sample 1'!$B$50=0,"",CELL("contents",OFFSET( 'Sample 1'!$B$1,( 'Sample 1'!$B$50-1),10)))</f>
        <v>4.68</v>
      </c>
      <c r="I14" s="231">
        <f ca="1">IF( 'Sample 1'!$B$50=0,"",CELL("contents",OFFSET( 'Sample 1'!$B$1,( 'Sample 1'!$B$50-1),12)))</f>
        <v>202</v>
      </c>
      <c r="J14" s="332">
        <f ca="1">IF('Sample 1'!$B$50=0,"",IF(CELL("contents",OFFSET('Sample 1'!$B$1,('Sample 1'!$B$50-1),18))="","",CELL("contents",OFFSET('Sample 1'!$B$1,('Sample 1'!$B$50-1),18))))</f>
        <v>0</v>
      </c>
      <c r="K14" s="333" t="s">
        <v>68</v>
      </c>
      <c r="L14" s="333" t="s">
        <v>68</v>
      </c>
      <c r="M14" s="333" t="s">
        <v>68</v>
      </c>
      <c r="N14" s="334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-26.8</v>
      </c>
      <c r="C15" s="228" t="str">
        <f ca="1">IF( 'Sample 2'!$B$50=0,"",CELL("contents",OFFSET( 'Sample 2'!$B$1,( 'Sample 2'!$B$50-1),4)))</f>
        <v>05/31/2020:09:01:45</v>
      </c>
      <c r="D15" s="229">
        <f ca="1">IF( 'Sample 2'!$B$50=0,"",CELL("contents",OFFSET( 'Sample 2'!$B$1,( 'Sample 2'!$B$50-1),5)))</f>
        <v>600</v>
      </c>
      <c r="E15" s="230">
        <f ca="1">IF( 'Sample 2'!$B$50=0,"", 'Sample 2'!$E$14)</f>
        <v>-15.167</v>
      </c>
      <c r="F15" s="229">
        <f ca="1">IF( 'Sample 2'!$B$50=0,"",CELL("contents",OFFSET( 'Sample 2'!$B$1,( 'Sample 2'!$B$50-1),6)))</f>
        <v>274</v>
      </c>
      <c r="G15" s="230">
        <f ca="1">IF( 'Sample 2'!$B$50=0,"",CELL("contents",OFFSET( 'Sample 2'!$B$1,( 'Sample 2'!$B$50-1),8)))</f>
        <v>4.3600000000000003</v>
      </c>
      <c r="H15" s="230">
        <f ca="1">IF( 'Sample 2'!$B$50=0,"",CELL("contents",OFFSET( 'Sample 2'!$B$1,( 'Sample 2'!$B$50-1),10)))</f>
        <v>5.16</v>
      </c>
      <c r="I15" s="231">
        <f ca="1">IF( 'Sample 2'!$B$50=0,"",CELL("contents",OFFSET( 'Sample 2'!$B$1,( 'Sample 2'!$B$50-1),12)))</f>
        <v>117</v>
      </c>
      <c r="J15" s="332">
        <f ca="1">IF('Sample 2'!$B$50=0,"",IF(CELL("contents",OFFSET('Sample 2'!$B$1,('Sample 2'!$B$50-1),18))="","",CELL("contents",OFFSET('Sample 2'!$B$1,('Sample 2'!$B$50-1),18))))</f>
        <v>0</v>
      </c>
      <c r="K15" s="333" t="s">
        <v>68</v>
      </c>
      <c r="L15" s="333" t="s">
        <v>68</v>
      </c>
      <c r="M15" s="333" t="s">
        <v>68</v>
      </c>
      <c r="N15" s="334" t="s">
        <v>68</v>
      </c>
      <c r="O15" s="217"/>
    </row>
    <row r="16" spans="1:15" s="232" customFormat="1" ht="43.9" customHeight="1" x14ac:dyDescent="0.2">
      <c r="A16" s="180"/>
      <c r="B16" s="227" t="str">
        <f ca="1">IF( 'Sample 3'!$B$50=0,"",-ABS( 'Sample 3'!$D$14))</f>
        <v/>
      </c>
      <c r="C16" s="228" t="str">
        <f ca="1">IF( 'Sample 3'!$B$50=0,"",CELL("contents",OFFSET( 'Sample 3'!$B$1,( 'Sample 3'!$B$50-1),4)))</f>
        <v/>
      </c>
      <c r="D16" s="229" t="str">
        <f ca="1">IF( 'Sample 3'!$B$50=0,"",CELL("contents",OFFSET( 'Sample 3'!$B$1,( 'Sample 3'!$B$50-1),5)))</f>
        <v/>
      </c>
      <c r="E16" s="230" t="str">
        <f ca="1">IF( 'Sample 3'!$B$50=0,"", 'Sample 3'!$E$14)</f>
        <v/>
      </c>
      <c r="F16" s="229" t="str">
        <f ca="1">IF( 'Sample 3'!$B$50=0,"",CELL("contents",OFFSET( 'Sample 3'!$B$1,( 'Sample 3'!$B$50-1),6)))</f>
        <v/>
      </c>
      <c r="G16" s="230" t="str">
        <f ca="1">IF( 'Sample 3'!$B$50=0,"",CELL("contents",OFFSET( 'Sample 3'!$B$1,( 'Sample 3'!$B$50-1),8)))</f>
        <v/>
      </c>
      <c r="H16" s="230" t="str">
        <f ca="1">IF( 'Sample 3'!$B$50=0,"",CELL("contents",OFFSET( 'Sample 3'!$B$1,( 'Sample 3'!$B$50-1),10)))</f>
        <v/>
      </c>
      <c r="I16" s="231" t="str">
        <f ca="1">IF( 'Sample 3'!$B$50=0,"",CELL("contents",OFFSET( 'Sample 3'!$B$1,( 'Sample 3'!$B$50-1),12)))</f>
        <v/>
      </c>
      <c r="J16" s="332" t="str">
        <f ca="1">IF('Sample 3'!$B$50=0,"",IF(CELL("contents",OFFSET('Sample 3'!$B$1,('Sample 3'!$B$50-1),18))="","",CELL("contents",OFFSET('Sample 3'!$B$1,('Sample 3'!$B$50-1),18))))</f>
        <v/>
      </c>
      <c r="K16" s="333" t="s">
        <v>68</v>
      </c>
      <c r="L16" s="333" t="s">
        <v>68</v>
      </c>
      <c r="M16" s="333" t="s">
        <v>68</v>
      </c>
      <c r="N16" s="334" t="s">
        <v>68</v>
      </c>
      <c r="O16" s="217"/>
    </row>
    <row r="17" spans="1:15" s="232" customFormat="1" ht="43.9" customHeight="1" x14ac:dyDescent="0.2">
      <c r="A17" s="180"/>
      <c r="B17" s="227" t="str">
        <f ca="1">IF( 'Sample 4'!$B$50=0,"",-ABS( 'Sample 4'!$D$14))</f>
        <v/>
      </c>
      <c r="C17" s="228" t="str">
        <f ca="1">IF( 'Sample 4'!$B$50=0,"",CELL("contents",OFFSET( 'Sample 4'!$B$1,( 'Sample 1'!$B$50-1),4)))</f>
        <v/>
      </c>
      <c r="D17" s="229" t="str">
        <f ca="1">IF( 'Sample 4'!$B$50=0,"",CELL("contents",OFFSET( 'Sample 4'!$B$1,( 'Sample 4'!$B$50-1),5)))</f>
        <v/>
      </c>
      <c r="E17" s="230" t="str">
        <f ca="1">IF( 'Sample 4'!$B$50=0,"", 'Sample 4'!$E$14)</f>
        <v/>
      </c>
      <c r="F17" s="229" t="str">
        <f ca="1">IF( 'Sample 4'!$B$50=0,"",CELL("contents",OFFSET( 'Sample 4'!$B$1,( 'Sample 4'!$B$50-1),6)))</f>
        <v/>
      </c>
      <c r="G17" s="230" t="str">
        <f ca="1">IF( 'Sample 4'!$B$50=0,"",CELL("contents",OFFSET( 'Sample 4'!$B$1,( 'Sample 4'!$B$50-1),8)))</f>
        <v/>
      </c>
      <c r="H17" s="230" t="str">
        <f ca="1">IF( 'Sample 4'!$B$50=0,"",CELL("contents",OFFSET( 'Sample 4'!$B$1,( 'Sample 4'!$B$50-1),10)))</f>
        <v/>
      </c>
      <c r="I17" s="231" t="str">
        <f ca="1">IF( 'Sample 4'!$B$50=0,"",CELL("contents",OFFSET( 'Sample 4'!$B$1,( 'Sample 4'!$B$50-1),12)))</f>
        <v/>
      </c>
      <c r="J17" s="332" t="str">
        <f ca="1">IF('Sample 4'!$B$50=0,"",IF(CELL("contents",OFFSET('Sample 4'!$B$1,('Sample 4'!$B$50-1),18))="","",CELL("contents",OFFSET('Sample 4'!$B$1,('Sample 4'!$B$50-1),18))))</f>
        <v/>
      </c>
      <c r="K17" s="333" t="s">
        <v>68</v>
      </c>
      <c r="L17" s="333" t="s">
        <v>68</v>
      </c>
      <c r="M17" s="333" t="s">
        <v>68</v>
      </c>
      <c r="N17" s="334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32" t="str">
        <f ca="1">IF('Sample 5'!$B$50=0,"",IF(CELL("contents",OFFSET('Sample 5'!$B$1,('Sample 5'!$B$50-1),18))="","",CELL("contents",OFFSET('Sample 5'!$B$1,('Sample 5'!$B$50-1),18))))</f>
        <v/>
      </c>
      <c r="K18" s="333" t="s">
        <v>68</v>
      </c>
      <c r="L18" s="333" t="s">
        <v>68</v>
      </c>
      <c r="M18" s="333" t="s">
        <v>68</v>
      </c>
      <c r="N18" s="334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32" t="str">
        <f ca="1">IF('Sample 6'!$B$50=0,"",IF(CELL("contents",OFFSET('Sample 6'!$B$1,('Sample 6'!$B$50-1),18))="","",CELL("contents",OFFSET('Sample 6'!$B$1,('Sample 6'!$B$50-1),18))))</f>
        <v/>
      </c>
      <c r="K19" s="333" t="s">
        <v>68</v>
      </c>
      <c r="L19" s="333" t="s">
        <v>68</v>
      </c>
      <c r="M19" s="333" t="s">
        <v>68</v>
      </c>
      <c r="N19" s="334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32" t="str">
        <f ca="1">IF('Sample 7'!$B$50=0,"",IF(CELL("contents",OFFSET('Sample 7'!$B$1,('Sample 7'!$B$50-1),18))="","",CELL("contents",OFFSET('Sample 7'!$B$1,('Sample 7'!$B$50-1),18))))</f>
        <v/>
      </c>
      <c r="K20" s="333" t="s">
        <v>68</v>
      </c>
      <c r="L20" s="333" t="s">
        <v>68</v>
      </c>
      <c r="M20" s="333" t="s">
        <v>68</v>
      </c>
      <c r="N20" s="334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32" t="str">
        <f ca="1">IF('Sample 8'!$B$50=0,"",IF(CELL("contents",OFFSET('Sample 8'!$B$1,('Sample 8'!$B$50-1),18))="","",CELL("contents",OFFSET('Sample 8'!$B$1,('Sample 8'!$B$50-1),18))))</f>
        <v/>
      </c>
      <c r="K21" s="333" t="s">
        <v>68</v>
      </c>
      <c r="L21" s="333" t="s">
        <v>68</v>
      </c>
      <c r="M21" s="333" t="s">
        <v>68</v>
      </c>
      <c r="N21" s="334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32" t="str">
        <f ca="1">IF('Sample 9'!$B$50=0,"",IF(CELL("contents",OFFSET('Sample 9'!$B$1,('Sample 9'!$B$50-1),18))="","",CELL("contents",OFFSET('Sample 9'!$B$1,('Sample 9'!$B$50-1),18))))</f>
        <v/>
      </c>
      <c r="K22" s="333" t="s">
        <v>68</v>
      </c>
      <c r="L22" s="333" t="s">
        <v>68</v>
      </c>
      <c r="M22" s="333" t="s">
        <v>68</v>
      </c>
      <c r="N22" s="334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32" t="str">
        <f ca="1">IF('Sample 10'!$B$50=0,"",IF(CELL("contents",OFFSET('Sample 10'!$B$1,('Sample 10'!$B$50-1),18))="","",CELL("contents",OFFSET('Sample 10'!$B$1,('Sample 10'!$B$50-1),18))))</f>
        <v/>
      </c>
      <c r="K23" s="333" t="s">
        <v>68</v>
      </c>
      <c r="L23" s="333" t="s">
        <v>68</v>
      </c>
      <c r="M23" s="333" t="s">
        <v>68</v>
      </c>
      <c r="N23" s="334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32" t="str">
        <f ca="1">IF('Sample 11'!$B$50=0,"",IF(CELL("contents",OFFSET('Sample 11'!$B$1,('Sample 11'!$B$50-1),18))="","",CELL("contents",OFFSET('Sample 11'!$B$1,('Sample 11'!$B$50-1),18))))</f>
        <v/>
      </c>
      <c r="K24" s="333" t="s">
        <v>68</v>
      </c>
      <c r="L24" s="333" t="s">
        <v>68</v>
      </c>
      <c r="M24" s="333" t="s">
        <v>68</v>
      </c>
      <c r="N24" s="334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32" t="str">
        <f ca="1">IF('Sample 12'!$B$50=0,"",IF(CELL("contents",OFFSET('Sample 12'!$B$1,('Sample 12'!$B$50-1),18))="","",CELL("contents",OFFSET('Sample 12'!$B$1,('Sample 12'!$B$50-1),18))))</f>
        <v/>
      </c>
      <c r="K25" s="333" t="s">
        <v>68</v>
      </c>
      <c r="L25" s="333" t="s">
        <v>68</v>
      </c>
      <c r="M25" s="333" t="s">
        <v>68</v>
      </c>
      <c r="N25" s="334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32" t="str">
        <f ca="1">IF('Sample 13'!$B$50=0,"",IF(CELL("contents",OFFSET('Sample 13'!$B$1,('Sample 13'!$B$50-1),18))="","",CELL("contents",OFFSET('Sample 13'!$B$1,('Sample 13'!$B$50-1),18))))</f>
        <v/>
      </c>
      <c r="K26" s="333" t="s">
        <v>68</v>
      </c>
      <c r="L26" s="333" t="s">
        <v>68</v>
      </c>
      <c r="M26" s="333" t="s">
        <v>68</v>
      </c>
      <c r="N26" s="334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32" t="str">
        <f ca="1">IF('Sample 14'!$B$50=0,"",IF(CELL("contents",OFFSET('Sample 14'!$B$1,('Sample 14'!$B$50-1),18))="","",CELL("contents",OFFSET('Sample 14'!$B$1,('Sample 14'!$B$50-1),18))))</f>
        <v/>
      </c>
      <c r="K27" s="333" t="s">
        <v>68</v>
      </c>
      <c r="L27" s="333" t="s">
        <v>68</v>
      </c>
      <c r="M27" s="333" t="s">
        <v>68</v>
      </c>
      <c r="N27" s="334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32" t="str">
        <f ca="1">IF('Sample 15'!$B$50=0,"",IF(CELL("contents",OFFSET('Sample 15'!$B$1,('Sample 15'!$B$50-1),18))="","",CELL("contents",OFFSET('Sample 15'!$B$1,('Sample 15'!$B$50-1),18))))</f>
        <v/>
      </c>
      <c r="K28" s="333" t="s">
        <v>68</v>
      </c>
      <c r="L28" s="333" t="s">
        <v>68</v>
      </c>
      <c r="M28" s="333" t="s">
        <v>68</v>
      </c>
      <c r="N28" s="334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32" t="str">
        <f ca="1">IF('Sample 16'!$B$50=0,"",IF(CELL("contents",OFFSET('Sample 16'!$B$1,('Sample 16'!$B$50-1),18))="","",CELL("contents",OFFSET('Sample 16'!$B$1,('Sample 16'!$B$50-1),18))))</f>
        <v/>
      </c>
      <c r="K29" s="333" t="s">
        <v>68</v>
      </c>
      <c r="L29" s="333" t="s">
        <v>68</v>
      </c>
      <c r="M29" s="333" t="s">
        <v>68</v>
      </c>
      <c r="N29" s="334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32" t="str">
        <f ca="1">IF('Sample 17'!$B$50=0,"",IF(CELL("contents",OFFSET('Sample 17'!$B$1,('Sample 17'!$B$50-1),18))="","",CELL("contents",OFFSET('Sample 17'!$B$1,('Sample 17'!$B$50-1),18))))</f>
        <v/>
      </c>
      <c r="K30" s="333" t="s">
        <v>68</v>
      </c>
      <c r="L30" s="333" t="s">
        <v>68</v>
      </c>
      <c r="M30" s="333" t="s">
        <v>68</v>
      </c>
      <c r="N30" s="334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32" t="str">
        <f ca="1">IF('Sample 18'!$B$50=0,"",IF(CELL("contents",OFFSET('Sample 18'!$B$1,('Sample 18'!$B$50-1),18))="","",CELL("contents",OFFSET('Sample 18'!$B$1,('Sample 18'!$B$50-1),18))))</f>
        <v/>
      </c>
      <c r="K31" s="333" t="s">
        <v>68</v>
      </c>
      <c r="L31" s="333" t="s">
        <v>68</v>
      </c>
      <c r="M31" s="333" t="s">
        <v>68</v>
      </c>
      <c r="N31" s="334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32" t="str">
        <f ca="1">IF('Sample 19'!$B$50=0,"",IF(CELL("contents",OFFSET('Sample 19'!$B$1,('Sample 19'!$B$50-1),18))="","",CELL("contents",OFFSET('Sample 19'!$B$1,('Sample 19'!$B$50-1),18))))</f>
        <v/>
      </c>
      <c r="K32" s="333" t="s">
        <v>68</v>
      </c>
      <c r="L32" s="333" t="s">
        <v>68</v>
      </c>
      <c r="M32" s="333" t="s">
        <v>68</v>
      </c>
      <c r="N32" s="334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32" t="str">
        <f ca="1">IF('Sample 20'!$B$50=0,"",IF(CELL("contents",OFFSET('Sample 20'!$B$1,('Sample 20'!$B$50-1),18))="","",CELL("contents",OFFSET('Sample 20'!$B$1,('Sample 20'!$B$50-1),18))))</f>
        <v/>
      </c>
      <c r="K33" s="333" t="s">
        <v>68</v>
      </c>
      <c r="L33" s="333" t="s">
        <v>68</v>
      </c>
      <c r="M33" s="333" t="s">
        <v>68</v>
      </c>
      <c r="N33" s="334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32" t="str">
        <f ca="1">IF('Sample 21'!$B$50=0,"",IF(CELL("contents",OFFSET('Sample 21'!$B$1,('Sample 21'!$B$50-1),18))="","",CELL("contents",OFFSET('Sample 21'!$B$1,('Sample 21'!$B$50-1),18))))</f>
        <v/>
      </c>
      <c r="K34" s="333" t="s">
        <v>68</v>
      </c>
      <c r="L34" s="333" t="s">
        <v>68</v>
      </c>
      <c r="M34" s="333" t="s">
        <v>68</v>
      </c>
      <c r="N34" s="334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32" t="str">
        <f ca="1">IF('Sample 22'!$B$50=0,"",IF(CELL("contents",OFFSET('Sample 22'!$B$1,('Sample 22'!$B$50-1),18))="","",CELL("contents",OFFSET('Sample 22'!$B$1,('Sample 22'!$B$50-1),18))))</f>
        <v/>
      </c>
      <c r="K35" s="333" t="s">
        <v>68</v>
      </c>
      <c r="L35" s="333" t="s">
        <v>68</v>
      </c>
      <c r="M35" s="333" t="s">
        <v>68</v>
      </c>
      <c r="N35" s="334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32" t="str">
        <f ca="1">IF('Sample 23'!$B$50=0,"",IF(CELL("contents",OFFSET('Sample 23'!$B$1,('Sample 23'!$B$50-1),18))="","",CELL("contents",OFFSET('Sample 23'!$B$1,('Sample 23'!$B$50-1),18))))</f>
        <v/>
      </c>
      <c r="K36" s="333" t="s">
        <v>68</v>
      </c>
      <c r="L36" s="333" t="s">
        <v>68</v>
      </c>
      <c r="M36" s="333" t="s">
        <v>68</v>
      </c>
      <c r="N36" s="334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44"/>
      <c r="M39" s="344"/>
      <c r="N39" s="344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8 G5:H8 L5:M5 M8 M6 M7 D6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5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6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7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8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9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10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11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12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13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14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8" zoomScale="60" zoomScaleNormal="60" zoomScaleSheetLayoutView="75" workbookViewId="0">
      <selection activeCell="D28" sqref="D28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"/>
    </row>
    <row r="2" spans="1:13" ht="9.9499999999999993" customHeight="1" x14ac:dyDescent="0.2">
      <c r="B2" s="73"/>
      <c r="C2" s="354" t="s">
        <v>65</v>
      </c>
      <c r="D2" s="355"/>
      <c r="E2" s="355"/>
      <c r="F2" s="355"/>
      <c r="G2" s="355"/>
      <c r="H2" s="355"/>
      <c r="I2" s="355"/>
      <c r="J2" s="355"/>
      <c r="M2" s="14"/>
    </row>
    <row r="3" spans="1:13" ht="18.75" customHeight="1" x14ac:dyDescent="0.2">
      <c r="B3" s="73"/>
      <c r="C3" s="354"/>
      <c r="D3" s="355"/>
      <c r="E3" s="355"/>
      <c r="F3" s="355"/>
      <c r="G3" s="355"/>
      <c r="H3" s="355"/>
      <c r="I3" s="355"/>
      <c r="J3" s="355"/>
      <c r="M3" s="14"/>
    </row>
    <row r="4" spans="1:13" ht="25.15" customHeight="1" x14ac:dyDescent="0.2">
      <c r="B4" s="73"/>
      <c r="C4" s="349" t="s">
        <v>52</v>
      </c>
      <c r="D4" s="350" t="str">
        <f>'Groundwater Profile Log'!C2</f>
        <v>Trinity</v>
      </c>
      <c r="E4" s="108"/>
      <c r="F4" s="356"/>
      <c r="G4" s="356"/>
      <c r="H4" s="146"/>
      <c r="I4" s="357" t="s">
        <v>14</v>
      </c>
      <c r="J4" s="357"/>
      <c r="K4" s="300" t="str">
        <f>Front!M2</f>
        <v>DPT43</v>
      </c>
      <c r="M4" s="14" t="s">
        <v>13</v>
      </c>
    </row>
    <row r="5" spans="1:13" s="9" customFormat="1" ht="12.95" customHeight="1" x14ac:dyDescent="0.2">
      <c r="B5" s="101"/>
      <c r="C5" s="349"/>
      <c r="D5" s="350"/>
      <c r="E5" s="108"/>
      <c r="F5" s="356"/>
      <c r="G5" s="356"/>
      <c r="H5" s="146"/>
      <c r="I5" s="357"/>
      <c r="J5" s="357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56"/>
      <c r="G6" s="356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42520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39.007297000000001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68.952601000000001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JP &amp; DB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8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8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9"/>
      <c r="M14" s="31"/>
    </row>
    <row r="15" spans="1:13" s="24" customFormat="1" ht="9.6" customHeight="1" x14ac:dyDescent="0.2">
      <c r="B15" s="17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-5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74.069000000000003</v>
      </c>
      <c r="G16" s="174">
        <v>60</v>
      </c>
      <c r="H16" s="174">
        <v>1.421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-9.9951000000000008</v>
      </c>
      <c r="D17" s="173" t="s">
        <v>86</v>
      </c>
      <c r="E17" s="303">
        <f>IF(ISNUMBER(C17), LOOKUP(D17,{"IK Decreased When Hammer Stopped","IK Increased When Hammer Stopped","No Change When Hammer Stopped"},{1,2,3}), "")</f>
        <v>1</v>
      </c>
      <c r="F17" s="308">
        <v>15.9261</v>
      </c>
      <c r="G17" s="174">
        <v>60</v>
      </c>
      <c r="H17" s="174">
        <v>0.26229999999999998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-15</v>
      </c>
      <c r="D18" s="173" t="s">
        <v>88</v>
      </c>
      <c r="E18" s="303">
        <f>IF(ISNUMBER(C18), LOOKUP(D18,{"IK Decreased When Hammer Stopped","IK Increased When Hammer Stopped","No Change When Hammer Stopped"},{1,2,3}), "")</f>
        <v>2</v>
      </c>
      <c r="F18" s="308">
        <v>51.894500000000001</v>
      </c>
      <c r="G18" s="174">
        <v>60</v>
      </c>
      <c r="H18" s="174">
        <v>0.90739999999999998</v>
      </c>
      <c r="I18" s="173" t="s">
        <v>89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-16</v>
      </c>
      <c r="D19" s="173" t="s">
        <v>86</v>
      </c>
      <c r="E19" s="303">
        <f>IF(ISNUMBER(C19), LOOKUP(D19,{"IK Decreased When Hammer Stopped","IK Increased When Hammer Stopped","No Change When Hammer Stopped"},{1,2,3}), "")</f>
        <v>1</v>
      </c>
      <c r="F19" s="308">
        <v>90.365899999999996</v>
      </c>
      <c r="G19" s="174">
        <v>60</v>
      </c>
      <c r="H19" s="174">
        <v>1.7197</v>
      </c>
      <c r="I19" s="173" t="s">
        <v>90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-20.879300000000001</v>
      </c>
      <c r="D20" s="173" t="s">
        <v>83</v>
      </c>
      <c r="E20" s="303">
        <f>IF(ISNUMBER(C20), LOOKUP(D20,{"IK Decreased When Hammer Stopped","IK Increased When Hammer Stopped","No Change When Hammer Stopped"},{1,2,3}), "")</f>
        <v>3</v>
      </c>
      <c r="F20" s="308">
        <v>24.8965</v>
      </c>
      <c r="G20" s="174">
        <v>60</v>
      </c>
      <c r="H20" s="174">
        <v>0.41549999999999998</v>
      </c>
      <c r="I20" s="173" t="s">
        <v>91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-20</v>
      </c>
      <c r="D21" s="173" t="s">
        <v>86</v>
      </c>
      <c r="E21" s="303">
        <f>IF(ISNUMBER(C21), LOOKUP(D21,{"IK Decreased When Hammer Stopped","IK Increased When Hammer Stopped","No Change When Hammer Stopped"},{1,2,3}), "")</f>
        <v>1</v>
      </c>
      <c r="F21" s="308">
        <v>29.5672</v>
      </c>
      <c r="G21" s="174">
        <v>60</v>
      </c>
      <c r="H21" s="174">
        <v>0.49709999999999999</v>
      </c>
      <c r="I21" s="173" t="s">
        <v>92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-22.5242</v>
      </c>
      <c r="D22" s="173" t="s">
        <v>86</v>
      </c>
      <c r="E22" s="303">
        <f>IF(ISNUMBER(C22), LOOKUP(D22,{"IK Decreased When Hammer Stopped","IK Increased When Hammer Stopped","No Change When Hammer Stopped"},{1,2,3}), "")</f>
        <v>1</v>
      </c>
      <c r="F22" s="308">
        <v>69.819000000000003</v>
      </c>
      <c r="G22" s="174">
        <v>60</v>
      </c>
      <c r="H22" s="174">
        <v>1.2663</v>
      </c>
      <c r="I22" s="173" t="s">
        <v>93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-23.4</v>
      </c>
      <c r="D23" s="173" t="s">
        <v>83</v>
      </c>
      <c r="E23" s="303">
        <f>IF(ISNUMBER(C23), LOOKUP(D23,{"IK Decreased When Hammer Stopped","IK Increased When Hammer Stopped","No Change When Hammer Stopped"},{1,2,3}), "")</f>
        <v>3</v>
      </c>
      <c r="F23" s="308">
        <v>101.31399999999999</v>
      </c>
      <c r="G23" s="174">
        <v>60</v>
      </c>
      <c r="H23" s="174">
        <v>1.984</v>
      </c>
      <c r="I23" s="173" t="s">
        <v>94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-25</v>
      </c>
      <c r="D24" s="173" t="s">
        <v>86</v>
      </c>
      <c r="E24" s="303">
        <f>IF(ISNUMBER(C24), LOOKUP(D24,{"IK Decreased When Hammer Stopped","IK Increased When Hammer Stopped","No Change When Hammer Stopped"},{1,2,3}), "")</f>
        <v>1</v>
      </c>
      <c r="F24" s="308">
        <v>31.9253</v>
      </c>
      <c r="G24" s="174">
        <v>60</v>
      </c>
      <c r="H24" s="174">
        <v>0.53879999999999995</v>
      </c>
      <c r="I24" s="173" t="s">
        <v>95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-29</v>
      </c>
      <c r="D25" s="173" t="s">
        <v>86</v>
      </c>
      <c r="E25" s="303">
        <f>IF(ISNUMBER(C25), LOOKUP(D25,{"IK Decreased When Hammer Stopped","IK Increased When Hammer Stopped","No Change When Hammer Stopped"},{1,2,3}), "")</f>
        <v>1</v>
      </c>
      <c r="F25" s="308">
        <v>36.786099999999998</v>
      </c>
      <c r="G25" s="174">
        <v>60</v>
      </c>
      <c r="H25" s="174">
        <v>0.62590000000000001</v>
      </c>
      <c r="I25" s="173" t="s">
        <v>96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-29.9</v>
      </c>
      <c r="D26" s="173" t="s">
        <v>86</v>
      </c>
      <c r="E26" s="303">
        <f>IF(ISNUMBER(C26), LOOKUP(D26,{"IK Decreased When Hammer Stopped","IK Increased When Hammer Stopped","No Change When Hammer Stopped"},{1,2,3}), "")</f>
        <v>1</v>
      </c>
      <c r="F26" s="308">
        <v>35.327399999999997</v>
      </c>
      <c r="G26" s="174">
        <v>60</v>
      </c>
      <c r="H26" s="174">
        <v>0.6018</v>
      </c>
      <c r="I26" s="173" t="s">
        <v>97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-32.6</v>
      </c>
      <c r="D27" s="173" t="s">
        <v>83</v>
      </c>
      <c r="E27" s="303">
        <f>IF(ISNUMBER(C27), LOOKUP(D27,{"IK Decreased When Hammer Stopped","IK Increased When Hammer Stopped","No Change When Hammer Stopped"},{1,2,3}), "")</f>
        <v>3</v>
      </c>
      <c r="F27" s="308">
        <v>0.42359999999999998</v>
      </c>
      <c r="G27" s="174">
        <v>60</v>
      </c>
      <c r="H27" s="174">
        <v>6.8999999999999999E-3</v>
      </c>
      <c r="I27" s="173" t="s">
        <v>98</v>
      </c>
      <c r="J27" s="174" t="s">
        <v>85</v>
      </c>
      <c r="K27" s="303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-33.6</v>
      </c>
      <c r="D28" s="173"/>
      <c r="E28" s="303">
        <v>1</v>
      </c>
      <c r="F28" s="282"/>
      <c r="G28" s="174">
        <v>60</v>
      </c>
      <c r="H28" s="283"/>
      <c r="I28" s="281"/>
      <c r="J28" s="253" t="s">
        <v>127</v>
      </c>
      <c r="K28" s="303">
        <f>IF(ISNUMBER(C28),LOOKUP(J28,{"Broken Down Hole equipment","NA","Reached Target Depth","ROP Dropped Below Threshold","Sudden Hard Refusal"},{7,11,8,9,10}),"")</f>
        <v>8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AFP6\APS\MSTJV\[DPT43_Groundwater Profiling Log_MSTJV.xlsx]IK Behavior</v>
      </c>
    </row>
    <row r="58" spans="2:3" x14ac:dyDescent="0.2">
      <c r="B58" s="345"/>
      <c r="C58" s="346"/>
    </row>
    <row r="59" spans="2:3" x14ac:dyDescent="0.2">
      <c r="B59" s="347"/>
      <c r="C59" s="348"/>
    </row>
  </sheetData>
  <sheetProtection selectLockedCells="1"/>
  <mergeCells count="12">
    <mergeCell ref="C1:L1"/>
    <mergeCell ref="C2:J3"/>
    <mergeCell ref="F4:G6"/>
    <mergeCell ref="I4:J5"/>
    <mergeCell ref="L13:L14"/>
    <mergeCell ref="B58:C58"/>
    <mergeCell ref="B59:C59"/>
    <mergeCell ref="C4:C5"/>
    <mergeCell ref="D4:D5"/>
    <mergeCell ref="C12:L12"/>
    <mergeCell ref="C15:L15"/>
    <mergeCell ref="C46:L46"/>
  </mergeCells>
  <dataValidations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27 K16:K45 E29:E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15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16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17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18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19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20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21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22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23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14" t="s">
        <v>17</v>
      </c>
      <c r="C2" s="392" t="s">
        <v>82</v>
      </c>
      <c r="D2" s="401"/>
      <c r="E2" s="278"/>
      <c r="F2" s="318" t="s">
        <v>26</v>
      </c>
      <c r="G2" s="318"/>
      <c r="H2" s="318"/>
      <c r="I2" s="318"/>
      <c r="J2" s="319" t="s">
        <v>14</v>
      </c>
      <c r="K2" s="319"/>
      <c r="L2" s="319"/>
      <c r="M2" s="392" t="s">
        <v>81</v>
      </c>
      <c r="N2" s="398"/>
      <c r="O2" s="171"/>
      <c r="P2" s="50" t="s">
        <v>13</v>
      </c>
    </row>
    <row r="3" spans="1:16" s="46" customFormat="1" ht="12.95" customHeight="1" x14ac:dyDescent="0.25">
      <c r="A3" s="45"/>
      <c r="B3" s="315"/>
      <c r="C3" s="402"/>
      <c r="D3" s="402"/>
      <c r="E3" s="279"/>
      <c r="F3" s="325"/>
      <c r="G3" s="325"/>
      <c r="H3" s="325"/>
      <c r="I3" s="325"/>
      <c r="J3" s="320"/>
      <c r="K3" s="320"/>
      <c r="L3" s="320"/>
      <c r="M3" s="399"/>
      <c r="N3" s="400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25"/>
      <c r="G4" s="325"/>
      <c r="H4" s="325"/>
      <c r="I4" s="325"/>
      <c r="J4" s="403"/>
      <c r="K4" s="403"/>
      <c r="L4" s="403"/>
      <c r="M4" s="403"/>
      <c r="N4" s="403"/>
      <c r="O4" s="172"/>
      <c r="P4" s="47"/>
    </row>
    <row r="5" spans="1:16" ht="30.75" customHeight="1" x14ac:dyDescent="0.2">
      <c r="A5" s="44"/>
      <c r="B5" s="187" t="s">
        <v>44</v>
      </c>
      <c r="C5" s="307">
        <v>42520</v>
      </c>
      <c r="D5" s="307">
        <v>42520</v>
      </c>
      <c r="E5" s="326" t="s">
        <v>36</v>
      </c>
      <c r="F5" s="326"/>
      <c r="G5" s="392" t="s">
        <v>77</v>
      </c>
      <c r="H5" s="393"/>
      <c r="I5" s="189"/>
      <c r="J5" s="183"/>
      <c r="K5" s="190" t="s">
        <v>22</v>
      </c>
      <c r="L5" s="392" t="s">
        <v>80</v>
      </c>
      <c r="M5" s="393"/>
      <c r="N5" s="183"/>
      <c r="O5" s="171"/>
      <c r="P5" s="50"/>
    </row>
    <row r="6" spans="1:16" ht="23.1" customHeight="1" x14ac:dyDescent="0.2">
      <c r="A6" s="44"/>
      <c r="B6" s="190" t="s">
        <v>16</v>
      </c>
      <c r="C6" s="404" t="s">
        <v>75</v>
      </c>
      <c r="D6" s="405"/>
      <c r="E6" s="191"/>
      <c r="F6" s="192" t="s">
        <v>53</v>
      </c>
      <c r="G6" s="392" t="s">
        <v>78</v>
      </c>
      <c r="H6" s="393"/>
      <c r="I6" s="191"/>
      <c r="J6" s="183"/>
      <c r="K6" s="190" t="s">
        <v>33</v>
      </c>
      <c r="L6" s="390">
        <v>39.007297000000001</v>
      </c>
      <c r="M6" s="391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92">
        <v>206201008</v>
      </c>
      <c r="D7" s="393"/>
      <c r="E7" s="191"/>
      <c r="F7" s="190" t="s">
        <v>20</v>
      </c>
      <c r="G7" s="392" t="s">
        <v>79</v>
      </c>
      <c r="H7" s="393"/>
      <c r="I7" s="191"/>
      <c r="J7" s="193"/>
      <c r="K7" s="194" t="s">
        <v>37</v>
      </c>
      <c r="L7" s="390">
        <v>68.952601000000001</v>
      </c>
      <c r="M7" s="391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92" t="s">
        <v>76</v>
      </c>
      <c r="D8" s="393"/>
      <c r="E8" s="191"/>
      <c r="F8" s="190" t="s">
        <v>38</v>
      </c>
      <c r="G8" s="394">
        <v>-10</v>
      </c>
      <c r="H8" s="395"/>
      <c r="I8" s="191"/>
      <c r="J8" s="183"/>
      <c r="K8" s="194" t="s">
        <v>23</v>
      </c>
      <c r="L8" s="392">
        <v>1</v>
      </c>
      <c r="M8" s="393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6" t="s">
        <v>10</v>
      </c>
      <c r="C10" s="397"/>
      <c r="D10" s="397"/>
      <c r="E10" s="397"/>
      <c r="F10" s="397"/>
      <c r="G10" s="397"/>
      <c r="H10" s="397"/>
      <c r="I10" s="397"/>
      <c r="J10" s="397"/>
      <c r="K10" s="397"/>
      <c r="L10" s="397"/>
      <c r="M10" s="397"/>
      <c r="N10" s="397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75" t="s">
        <v>64</v>
      </c>
      <c r="D2" s="376"/>
      <c r="E2" s="376"/>
      <c r="F2" s="376"/>
      <c r="G2" s="376"/>
      <c r="H2" s="376"/>
      <c r="I2" s="376"/>
      <c r="J2" s="376"/>
      <c r="K2" s="376"/>
      <c r="L2" s="376"/>
      <c r="M2" s="109"/>
      <c r="N2" s="14"/>
    </row>
    <row r="3" spans="1:14" ht="18.75" customHeight="1" x14ac:dyDescent="0.2">
      <c r="B3" s="73"/>
      <c r="C3" s="354"/>
      <c r="D3" s="355"/>
      <c r="E3" s="355"/>
      <c r="F3" s="355"/>
      <c r="G3" s="355"/>
      <c r="H3" s="355"/>
      <c r="I3" s="355"/>
      <c r="J3" s="355"/>
      <c r="K3" s="355"/>
      <c r="L3" s="355"/>
      <c r="M3" s="109"/>
      <c r="N3" s="14"/>
    </row>
    <row r="4" spans="1:14" ht="25.15" customHeight="1" x14ac:dyDescent="0.2">
      <c r="B4" s="73"/>
      <c r="C4" s="349" t="s">
        <v>52</v>
      </c>
      <c r="D4" s="350" t="str">
        <f>'Groundwater Profile Log'!C2</f>
        <v>Trinity</v>
      </c>
      <c r="E4" s="131"/>
      <c r="F4" s="356"/>
      <c r="G4" s="356"/>
      <c r="H4" s="356"/>
      <c r="I4" s="357" t="s">
        <v>14</v>
      </c>
      <c r="J4" s="357"/>
      <c r="K4" s="377" t="str">
        <f>'Groundwater Profile Log'!M2</f>
        <v>DPT-43</v>
      </c>
      <c r="L4" s="377">
        <f>'Groundwater Profile Log'!K2</f>
        <v>0</v>
      </c>
      <c r="M4" s="362"/>
      <c r="N4" s="14" t="s">
        <v>13</v>
      </c>
    </row>
    <row r="5" spans="1:14" s="9" customFormat="1" ht="12.95" customHeight="1" x14ac:dyDescent="0.2">
      <c r="B5" s="101"/>
      <c r="C5" s="349"/>
      <c r="D5" s="350"/>
      <c r="E5" s="131"/>
      <c r="F5" s="356"/>
      <c r="G5" s="356"/>
      <c r="H5" s="356"/>
      <c r="I5" s="357"/>
      <c r="J5" s="357"/>
      <c r="K5" s="110"/>
      <c r="L5" s="110"/>
      <c r="M5" s="363"/>
      <c r="N5" s="13"/>
    </row>
    <row r="6" spans="1:14" s="9" customFormat="1" ht="12.95" customHeight="1" x14ac:dyDescent="0.2">
      <c r="B6" s="101"/>
      <c r="C6" s="111"/>
      <c r="D6" s="104"/>
      <c r="E6" s="104"/>
      <c r="F6" s="356"/>
      <c r="G6" s="356"/>
      <c r="H6" s="356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42520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4" t="str">
        <f>'Groundwater Profile Log'!L5</f>
        <v>Peri Pump</v>
      </c>
      <c r="L7" s="364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65">
        <f>Front!L6</f>
        <v>39.007297000000001</v>
      </c>
      <c r="L8" s="365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5">
        <f>Front!L7</f>
        <v>68.952601000000001</v>
      </c>
      <c r="L9" s="365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JP &amp; DB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4">
        <f>'Groundwater Profile Log'!L8</f>
        <v>1</v>
      </c>
      <c r="L10" s="364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73"/>
      <c r="H12" s="374"/>
      <c r="I12" s="374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69" t="s">
        <v>1</v>
      </c>
      <c r="K13" s="370"/>
      <c r="L13" s="370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2"/>
      <c r="D15" s="352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73">
        <v>-16</v>
      </c>
      <c r="D16" s="173" t="s">
        <v>100</v>
      </c>
      <c r="E16" s="137"/>
      <c r="F16" s="173" t="s">
        <v>99</v>
      </c>
      <c r="G16" s="305">
        <f>IF(ISNUMBER(C16),LOOKUP(F16,{"Could Not Produce Water","Equipment Issue","Yield Deemed Too Slow"},{4,5,6}),"")</f>
        <v>4</v>
      </c>
      <c r="H16" s="97"/>
      <c r="I16" s="138"/>
      <c r="J16" s="366" t="s">
        <v>101</v>
      </c>
      <c r="K16" s="371"/>
      <c r="L16" s="371"/>
      <c r="M16" s="372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173">
        <v>-32.599997999999999</v>
      </c>
      <c r="D17" s="173" t="s">
        <v>102</v>
      </c>
      <c r="E17" s="137"/>
      <c r="F17" s="173" t="s">
        <v>99</v>
      </c>
      <c r="G17" s="305">
        <f>IF(ISNUMBER(C17),LOOKUP(F17,{"Could Not Produce Water","Equipment Issue","Yield Deemed Too Slow"},{4,5,6}),"")</f>
        <v>4</v>
      </c>
      <c r="H17" s="97"/>
      <c r="I17" s="138"/>
      <c r="J17" s="366" t="s">
        <v>103</v>
      </c>
      <c r="K17" s="367"/>
      <c r="L17" s="367"/>
      <c r="M17" s="368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0"/>
      <c r="K18" s="361"/>
      <c r="L18" s="361"/>
      <c r="M18" s="361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0"/>
      <c r="K19" s="361"/>
      <c r="L19" s="361"/>
      <c r="M19" s="361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0"/>
      <c r="K20" s="361"/>
      <c r="L20" s="361"/>
      <c r="M20" s="361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0"/>
      <c r="K21" s="361"/>
      <c r="L21" s="361"/>
      <c r="M21" s="361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0"/>
      <c r="K22" s="361"/>
      <c r="L22" s="361"/>
      <c r="M22" s="361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0"/>
      <c r="K23" s="361"/>
      <c r="L23" s="361"/>
      <c r="M23" s="361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0"/>
      <c r="K24" s="361"/>
      <c r="L24" s="361"/>
      <c r="M24" s="361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0"/>
      <c r="K25" s="361"/>
      <c r="L25" s="361"/>
      <c r="M25" s="361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0"/>
      <c r="K26" s="361"/>
      <c r="L26" s="361"/>
      <c r="M26" s="361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0"/>
      <c r="K27" s="361"/>
      <c r="L27" s="361"/>
      <c r="M27" s="361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0"/>
      <c r="K28" s="361"/>
      <c r="L28" s="361"/>
      <c r="M28" s="361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0"/>
      <c r="K29" s="361"/>
      <c r="L29" s="361"/>
      <c r="M29" s="361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0"/>
      <c r="K30" s="361"/>
      <c r="L30" s="361"/>
      <c r="M30" s="361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0"/>
      <c r="K31" s="361"/>
      <c r="L31" s="361"/>
      <c r="M31" s="361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0"/>
      <c r="K32" s="361"/>
      <c r="L32" s="361"/>
      <c r="M32" s="361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0"/>
      <c r="K33" s="361"/>
      <c r="L33" s="361"/>
      <c r="M33" s="361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0"/>
      <c r="K34" s="361"/>
      <c r="L34" s="361"/>
      <c r="M34" s="361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0"/>
      <c r="K35" s="361"/>
      <c r="L35" s="361"/>
      <c r="M35" s="361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0"/>
      <c r="K36" s="361"/>
      <c r="L36" s="361"/>
      <c r="M36" s="361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0"/>
      <c r="K37" s="361"/>
      <c r="L37" s="361"/>
      <c r="M37" s="361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0"/>
      <c r="K38" s="361"/>
      <c r="L38" s="361"/>
      <c r="M38" s="361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0"/>
      <c r="K39" s="361"/>
      <c r="L39" s="361"/>
      <c r="M39" s="361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0"/>
      <c r="K40" s="361"/>
      <c r="L40" s="361"/>
      <c r="M40" s="361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0"/>
      <c r="K41" s="361"/>
      <c r="L41" s="361"/>
      <c r="M41" s="361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0"/>
      <c r="K42" s="361"/>
      <c r="L42" s="361"/>
      <c r="M42" s="361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0"/>
      <c r="K43" s="361"/>
      <c r="L43" s="361"/>
      <c r="M43" s="361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0"/>
      <c r="K44" s="361"/>
      <c r="L44" s="361"/>
      <c r="M44" s="361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0"/>
      <c r="K45" s="361"/>
      <c r="L45" s="361"/>
      <c r="M45" s="361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0"/>
      <c r="K46" s="361"/>
      <c r="L46" s="361"/>
      <c r="M46" s="361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AFP6\APS\MSTJV\[DPT43_Groundwater Profiling Log_MSTJV.xlsx]Sample Attempt</v>
      </c>
    </row>
    <row r="49" spans="2:13" x14ac:dyDescent="0.2">
      <c r="M49" s="140"/>
    </row>
    <row r="59" spans="2:13" x14ac:dyDescent="0.2">
      <c r="B59" s="345"/>
      <c r="C59" s="346"/>
    </row>
    <row r="60" spans="2:13" x14ac:dyDescent="0.2">
      <c r="B60" s="347"/>
      <c r="C60" s="348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2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120</v>
      </c>
      <c r="B1" t="s">
        <v>121</v>
      </c>
      <c r="C1" t="s">
        <v>122</v>
      </c>
      <c r="D1" t="s">
        <v>123</v>
      </c>
      <c r="E1" t="s">
        <v>45</v>
      </c>
      <c r="F1" t="s">
        <v>124</v>
      </c>
      <c r="G1" t="s">
        <v>125</v>
      </c>
      <c r="H1" t="s">
        <v>62</v>
      </c>
    </row>
    <row r="2" spans="1:8" x14ac:dyDescent="0.2">
      <c r="A2">
        <v>23373.351999999999</v>
      </c>
      <c r="B2">
        <v>-5.3999999999999999E-2</v>
      </c>
      <c r="C2">
        <v>-5.8999999999999997E-2</v>
      </c>
      <c r="D2">
        <v>0</v>
      </c>
      <c r="E2">
        <v>143.727</v>
      </c>
      <c r="F2">
        <v>60</v>
      </c>
      <c r="G2">
        <v>57.976999999999997</v>
      </c>
      <c r="H2">
        <v>3.9853000000000005</v>
      </c>
    </row>
    <row r="3" spans="1:8" x14ac:dyDescent="0.2">
      <c r="A3">
        <v>23373.974999999999</v>
      </c>
      <c r="B3">
        <v>-0.115</v>
      </c>
      <c r="C3">
        <v>-0.124</v>
      </c>
      <c r="D3">
        <v>10.535</v>
      </c>
      <c r="E3">
        <v>143.75399999999999</v>
      </c>
      <c r="F3">
        <v>60</v>
      </c>
      <c r="G3">
        <v>57.915999999999997</v>
      </c>
      <c r="H3">
        <v>3.9831000000000003</v>
      </c>
    </row>
    <row r="4" spans="1:8" x14ac:dyDescent="0.2">
      <c r="A4">
        <v>23376.16</v>
      </c>
      <c r="B4">
        <v>-0.17499999999999999</v>
      </c>
      <c r="C4">
        <v>-0.19</v>
      </c>
      <c r="D4">
        <v>2.9830000000000001</v>
      </c>
      <c r="E4">
        <v>144.845</v>
      </c>
      <c r="F4">
        <v>60</v>
      </c>
      <c r="G4">
        <v>57.951000000000001</v>
      </c>
      <c r="H4">
        <v>4.0282</v>
      </c>
    </row>
    <row r="5" spans="1:8" x14ac:dyDescent="0.2">
      <c r="A5">
        <v>23377.1</v>
      </c>
      <c r="B5">
        <v>-0.26400000000000001</v>
      </c>
      <c r="C5">
        <v>-0.28599999999999998</v>
      </c>
      <c r="D5">
        <v>10.25</v>
      </c>
      <c r="E5">
        <v>145.33799999999999</v>
      </c>
      <c r="F5">
        <v>60</v>
      </c>
      <c r="G5">
        <v>57.969000000000001</v>
      </c>
      <c r="H5">
        <v>4.0457999999999998</v>
      </c>
    </row>
    <row r="6" spans="1:8" x14ac:dyDescent="0.2">
      <c r="A6">
        <v>23377.721000000001</v>
      </c>
      <c r="B6">
        <v>-0.35399999999999998</v>
      </c>
      <c r="C6">
        <v>-0.38400000000000001</v>
      </c>
      <c r="D6">
        <v>15.837</v>
      </c>
      <c r="E6">
        <v>144.45400000000001</v>
      </c>
      <c r="F6">
        <v>60</v>
      </c>
      <c r="G6">
        <v>57.948</v>
      </c>
      <c r="H6">
        <v>4.0018000000000002</v>
      </c>
    </row>
    <row r="7" spans="1:8" x14ac:dyDescent="0.2">
      <c r="A7">
        <v>23378.346000000001</v>
      </c>
      <c r="B7">
        <v>-0.44800000000000001</v>
      </c>
      <c r="C7">
        <v>-0.48599999999999999</v>
      </c>
      <c r="D7">
        <v>16.266999999999999</v>
      </c>
      <c r="E7">
        <v>144.04300000000001</v>
      </c>
      <c r="F7">
        <v>60</v>
      </c>
      <c r="G7">
        <v>57.917999999999999</v>
      </c>
      <c r="H7">
        <v>3.9787000000000003</v>
      </c>
    </row>
    <row r="8" spans="1:8" x14ac:dyDescent="0.2">
      <c r="A8">
        <v>23378.969000000001</v>
      </c>
      <c r="B8">
        <v>-0.54100000000000004</v>
      </c>
      <c r="C8">
        <v>-0.58699999999999997</v>
      </c>
      <c r="D8">
        <v>16.183</v>
      </c>
      <c r="E8">
        <v>143.983</v>
      </c>
      <c r="F8">
        <v>60</v>
      </c>
      <c r="G8">
        <v>57.926000000000002</v>
      </c>
      <c r="H8">
        <v>3.9710000000000001</v>
      </c>
    </row>
    <row r="9" spans="1:8" x14ac:dyDescent="0.2">
      <c r="A9">
        <v>23379.592000000001</v>
      </c>
      <c r="B9">
        <v>-0.63400000000000001</v>
      </c>
      <c r="C9">
        <v>-0.68700000000000006</v>
      </c>
      <c r="D9">
        <v>16.175000000000001</v>
      </c>
      <c r="E9">
        <v>144.42699999999999</v>
      </c>
      <c r="F9">
        <v>60</v>
      </c>
      <c r="G9">
        <v>57.893000000000001</v>
      </c>
      <c r="H9">
        <v>3.9853000000000005</v>
      </c>
    </row>
    <row r="10" spans="1:8" x14ac:dyDescent="0.2">
      <c r="A10">
        <v>23380.210999999999</v>
      </c>
      <c r="B10">
        <v>-0.72699999999999998</v>
      </c>
      <c r="C10">
        <v>-0.78900000000000003</v>
      </c>
      <c r="D10">
        <v>16.321999999999999</v>
      </c>
      <c r="E10">
        <v>145.03899999999999</v>
      </c>
      <c r="F10">
        <v>60</v>
      </c>
      <c r="G10">
        <v>57.906999999999996</v>
      </c>
      <c r="H10">
        <v>4.0072999999999999</v>
      </c>
    </row>
    <row r="11" spans="1:8" x14ac:dyDescent="0.2">
      <c r="A11">
        <v>23380.831999999999</v>
      </c>
      <c r="B11">
        <v>-0.82099999999999995</v>
      </c>
      <c r="C11">
        <v>-0.89</v>
      </c>
      <c r="D11">
        <v>16.321999999999999</v>
      </c>
      <c r="E11">
        <v>144.73699999999999</v>
      </c>
      <c r="F11">
        <v>60</v>
      </c>
      <c r="G11">
        <v>57.9</v>
      </c>
      <c r="H11">
        <v>3.9886000000000004</v>
      </c>
    </row>
    <row r="12" spans="1:8" x14ac:dyDescent="0.2">
      <c r="A12">
        <v>23381.455000000002</v>
      </c>
      <c r="B12">
        <v>-0.91400000000000003</v>
      </c>
      <c r="C12">
        <v>-0.99099999999999999</v>
      </c>
      <c r="D12">
        <v>16.198</v>
      </c>
      <c r="E12">
        <v>144.751</v>
      </c>
      <c r="F12">
        <v>60</v>
      </c>
      <c r="G12">
        <v>57.856000000000002</v>
      </c>
      <c r="H12">
        <v>3.9842000000000004</v>
      </c>
    </row>
    <row r="13" spans="1:8" x14ac:dyDescent="0.2">
      <c r="A13">
        <v>23382.07</v>
      </c>
      <c r="B13">
        <v>-1.006</v>
      </c>
      <c r="C13">
        <v>-1.0900000000000001</v>
      </c>
      <c r="D13">
        <v>16.184999999999999</v>
      </c>
      <c r="E13">
        <v>145.44300000000001</v>
      </c>
      <c r="F13">
        <v>60</v>
      </c>
      <c r="G13">
        <v>57.856000000000002</v>
      </c>
      <c r="H13">
        <v>4.0095000000000001</v>
      </c>
    </row>
    <row r="14" spans="1:8" x14ac:dyDescent="0.2">
      <c r="A14">
        <v>23382.68</v>
      </c>
      <c r="B14">
        <v>-1.0980000000000001</v>
      </c>
      <c r="C14">
        <v>-1.19</v>
      </c>
      <c r="D14">
        <v>16.344999999999999</v>
      </c>
      <c r="E14">
        <v>145.77500000000001</v>
      </c>
      <c r="F14">
        <v>60</v>
      </c>
      <c r="G14">
        <v>57.853000000000002</v>
      </c>
      <c r="H14">
        <v>4.0194000000000001</v>
      </c>
    </row>
    <row r="15" spans="1:8" x14ac:dyDescent="0.2">
      <c r="A15">
        <v>23383.287</v>
      </c>
      <c r="B15">
        <v>-1.1910000000000001</v>
      </c>
      <c r="C15">
        <v>-1.2909999999999999</v>
      </c>
      <c r="D15">
        <v>16.606000000000002</v>
      </c>
      <c r="E15">
        <v>144.9</v>
      </c>
      <c r="F15">
        <v>60</v>
      </c>
      <c r="G15">
        <v>57.831000000000003</v>
      </c>
      <c r="H15">
        <v>3.9754</v>
      </c>
    </row>
    <row r="16" spans="1:8" x14ac:dyDescent="0.2">
      <c r="A16">
        <v>23383.912</v>
      </c>
      <c r="B16">
        <v>-1.286</v>
      </c>
      <c r="C16">
        <v>-1.3939999999999999</v>
      </c>
      <c r="D16">
        <v>16.536999999999999</v>
      </c>
      <c r="E16">
        <v>145.953</v>
      </c>
      <c r="F16">
        <v>60</v>
      </c>
      <c r="G16">
        <v>57.811</v>
      </c>
      <c r="H16">
        <v>4.0172000000000008</v>
      </c>
    </row>
    <row r="17" spans="1:8" x14ac:dyDescent="0.2">
      <c r="A17">
        <v>23384.523000000001</v>
      </c>
      <c r="B17">
        <v>-1.3819999999999999</v>
      </c>
      <c r="C17">
        <v>-1.498</v>
      </c>
      <c r="D17">
        <v>17.024000000000001</v>
      </c>
      <c r="E17">
        <v>145.83600000000001</v>
      </c>
      <c r="F17">
        <v>60</v>
      </c>
      <c r="G17">
        <v>57.81</v>
      </c>
      <c r="H17">
        <v>4.0062000000000006</v>
      </c>
    </row>
    <row r="18" spans="1:8" x14ac:dyDescent="0.2">
      <c r="A18">
        <v>23385.131000000001</v>
      </c>
      <c r="B18">
        <v>-1.476</v>
      </c>
      <c r="C18">
        <v>-1.6</v>
      </c>
      <c r="D18">
        <v>16.792000000000002</v>
      </c>
      <c r="E18">
        <v>145.76400000000001</v>
      </c>
      <c r="F18">
        <v>60</v>
      </c>
      <c r="G18">
        <v>57.749000000000002</v>
      </c>
      <c r="H18">
        <v>3.9984999999999999</v>
      </c>
    </row>
    <row r="19" spans="1:8" x14ac:dyDescent="0.2">
      <c r="A19">
        <v>23385.752</v>
      </c>
      <c r="B19">
        <v>-1.5680000000000001</v>
      </c>
      <c r="C19">
        <v>-1.7</v>
      </c>
      <c r="D19">
        <v>16.013000000000002</v>
      </c>
      <c r="E19">
        <v>145.4</v>
      </c>
      <c r="F19">
        <v>60</v>
      </c>
      <c r="G19">
        <v>57.783000000000001</v>
      </c>
      <c r="H19">
        <v>3.9776000000000002</v>
      </c>
    </row>
    <row r="20" spans="1:8" x14ac:dyDescent="0.2">
      <c r="A20">
        <v>23386.365000000002</v>
      </c>
      <c r="B20">
        <v>-1.65</v>
      </c>
      <c r="C20">
        <v>-1.788</v>
      </c>
      <c r="D20">
        <v>14.457000000000001</v>
      </c>
      <c r="E20">
        <v>146.69900000000001</v>
      </c>
      <c r="F20">
        <v>60</v>
      </c>
      <c r="G20">
        <v>57.75</v>
      </c>
      <c r="H20">
        <v>4.0304000000000002</v>
      </c>
    </row>
    <row r="21" spans="1:8" x14ac:dyDescent="0.2">
      <c r="A21">
        <v>23387.275000000001</v>
      </c>
      <c r="B21">
        <v>-1.7070000000000001</v>
      </c>
      <c r="C21">
        <v>-1.851</v>
      </c>
      <c r="D21">
        <v>6.8970000000000002</v>
      </c>
      <c r="E21">
        <v>146.196</v>
      </c>
      <c r="F21">
        <v>60</v>
      </c>
      <c r="G21">
        <v>57.756</v>
      </c>
      <c r="H21">
        <v>4.0051000000000005</v>
      </c>
    </row>
    <row r="22" spans="1:8" x14ac:dyDescent="0.2">
      <c r="A22">
        <v>23391.59</v>
      </c>
      <c r="B22">
        <v>-1.776</v>
      </c>
      <c r="C22">
        <v>-1.9259999999999999</v>
      </c>
      <c r="D22">
        <v>1.7270000000000001</v>
      </c>
      <c r="E22">
        <v>146.637</v>
      </c>
      <c r="F22">
        <v>60</v>
      </c>
      <c r="G22">
        <v>57.798999999999999</v>
      </c>
      <c r="H22">
        <v>4.0205000000000002</v>
      </c>
    </row>
    <row r="23" spans="1:8" x14ac:dyDescent="0.2">
      <c r="A23">
        <v>23392.205000000002</v>
      </c>
      <c r="B23">
        <v>-1.851</v>
      </c>
      <c r="C23">
        <v>-2.0070000000000001</v>
      </c>
      <c r="D23">
        <v>13.134</v>
      </c>
      <c r="E23">
        <v>146.78</v>
      </c>
      <c r="F23">
        <v>60</v>
      </c>
      <c r="G23">
        <v>57.767000000000003</v>
      </c>
      <c r="H23">
        <v>4.0227000000000004</v>
      </c>
    </row>
    <row r="24" spans="1:8" x14ac:dyDescent="0.2">
      <c r="A24">
        <v>23392.822</v>
      </c>
      <c r="B24">
        <v>-1.93</v>
      </c>
      <c r="C24">
        <v>-2.0920000000000001</v>
      </c>
      <c r="D24">
        <v>13.817</v>
      </c>
      <c r="E24">
        <v>146.58500000000001</v>
      </c>
      <c r="F24">
        <v>60</v>
      </c>
      <c r="G24">
        <v>57.756</v>
      </c>
      <c r="H24">
        <v>4.0095000000000001</v>
      </c>
    </row>
    <row r="25" spans="1:8" x14ac:dyDescent="0.2">
      <c r="A25">
        <v>23393.734</v>
      </c>
      <c r="B25">
        <v>-1.982</v>
      </c>
      <c r="C25">
        <v>-2.149</v>
      </c>
      <c r="D25">
        <v>6.2640000000000002</v>
      </c>
      <c r="E25">
        <v>146.749</v>
      </c>
      <c r="F25">
        <v>60</v>
      </c>
      <c r="G25">
        <v>57.755000000000003</v>
      </c>
      <c r="H25">
        <v>4.0139000000000005</v>
      </c>
    </row>
    <row r="26" spans="1:8" x14ac:dyDescent="0.2">
      <c r="A26">
        <v>23404.567999999999</v>
      </c>
      <c r="B26">
        <v>-2.044</v>
      </c>
      <c r="C26">
        <v>-2.2170000000000001</v>
      </c>
      <c r="D26">
        <v>0.624</v>
      </c>
      <c r="E26">
        <v>146.53100000000001</v>
      </c>
      <c r="F26">
        <v>60</v>
      </c>
      <c r="G26">
        <v>57.765999999999998</v>
      </c>
      <c r="H26">
        <v>4.0007000000000001</v>
      </c>
    </row>
    <row r="27" spans="1:8" x14ac:dyDescent="0.2">
      <c r="A27">
        <v>23405.182000000001</v>
      </c>
      <c r="B27">
        <v>-2.137</v>
      </c>
      <c r="C27">
        <v>-2.3170000000000002</v>
      </c>
      <c r="D27">
        <v>16.335000000000001</v>
      </c>
      <c r="E27">
        <v>147.21199999999999</v>
      </c>
      <c r="F27">
        <v>60</v>
      </c>
      <c r="G27">
        <v>57.81</v>
      </c>
      <c r="H27">
        <v>4.0260000000000007</v>
      </c>
    </row>
    <row r="28" spans="1:8" x14ac:dyDescent="0.2">
      <c r="A28">
        <v>23405.796999999999</v>
      </c>
      <c r="B28">
        <v>-2.2349999999999999</v>
      </c>
      <c r="C28">
        <v>-2.423</v>
      </c>
      <c r="D28">
        <v>17.285</v>
      </c>
      <c r="E28">
        <v>146.56800000000001</v>
      </c>
      <c r="F28">
        <v>60</v>
      </c>
      <c r="G28">
        <v>57.783999999999999</v>
      </c>
      <c r="H28">
        <v>3.9930000000000003</v>
      </c>
    </row>
    <row r="29" spans="1:8" x14ac:dyDescent="0.2">
      <c r="A29">
        <v>23406.414000000001</v>
      </c>
      <c r="B29">
        <v>-2.3330000000000002</v>
      </c>
      <c r="C29">
        <v>-2.5289999999999999</v>
      </c>
      <c r="D29">
        <v>17.192</v>
      </c>
      <c r="E29">
        <v>147.04499999999999</v>
      </c>
      <c r="F29">
        <v>60</v>
      </c>
      <c r="G29">
        <v>57.814</v>
      </c>
      <c r="H29">
        <v>4.0084000000000009</v>
      </c>
    </row>
    <row r="30" spans="1:8" x14ac:dyDescent="0.2">
      <c r="A30">
        <v>23407.032999999999</v>
      </c>
      <c r="B30">
        <v>-2.4329999999999998</v>
      </c>
      <c r="C30">
        <v>-2.6379999999999999</v>
      </c>
      <c r="D30">
        <v>17.608000000000001</v>
      </c>
      <c r="E30">
        <v>146.83799999999999</v>
      </c>
      <c r="F30">
        <v>60</v>
      </c>
      <c r="G30">
        <v>57.74</v>
      </c>
      <c r="H30">
        <v>3.9941</v>
      </c>
    </row>
    <row r="31" spans="1:8" x14ac:dyDescent="0.2">
      <c r="A31">
        <v>23407.344000000001</v>
      </c>
      <c r="B31">
        <v>-2.4849999999999999</v>
      </c>
      <c r="C31">
        <v>-2.694</v>
      </c>
      <c r="D31">
        <v>18.007000000000001</v>
      </c>
      <c r="E31">
        <v>146.79599999999999</v>
      </c>
      <c r="F31">
        <v>60</v>
      </c>
      <c r="G31">
        <v>57.743000000000002</v>
      </c>
      <c r="H31">
        <v>3.9897</v>
      </c>
    </row>
    <row r="32" spans="1:8" x14ac:dyDescent="0.2">
      <c r="A32">
        <v>23407.653999999999</v>
      </c>
      <c r="B32">
        <v>-2.536</v>
      </c>
      <c r="C32">
        <v>-2.7490000000000001</v>
      </c>
      <c r="D32">
        <v>17.8</v>
      </c>
      <c r="E32">
        <v>146.91300000000001</v>
      </c>
      <c r="F32">
        <v>60</v>
      </c>
      <c r="G32">
        <v>57.73</v>
      </c>
      <c r="H32">
        <v>3.9919000000000002</v>
      </c>
    </row>
    <row r="33" spans="1:8" x14ac:dyDescent="0.2">
      <c r="A33">
        <v>23407.965</v>
      </c>
      <c r="B33">
        <v>-2.5870000000000002</v>
      </c>
      <c r="C33">
        <v>-2.8050000000000002</v>
      </c>
      <c r="D33">
        <v>17.725999999999999</v>
      </c>
      <c r="E33">
        <v>147.07599999999999</v>
      </c>
      <c r="F33">
        <v>60</v>
      </c>
      <c r="G33">
        <v>57.713999999999999</v>
      </c>
      <c r="H33">
        <v>3.9963000000000002</v>
      </c>
    </row>
    <row r="34" spans="1:8" x14ac:dyDescent="0.2">
      <c r="A34">
        <v>23408.278999999999</v>
      </c>
      <c r="B34">
        <v>-2.637</v>
      </c>
      <c r="C34">
        <v>-2.859</v>
      </c>
      <c r="D34">
        <v>17.260000000000002</v>
      </c>
      <c r="E34">
        <v>147.12200000000001</v>
      </c>
      <c r="F34">
        <v>60</v>
      </c>
      <c r="G34">
        <v>57.75</v>
      </c>
      <c r="H34">
        <v>3.9952000000000005</v>
      </c>
    </row>
    <row r="35" spans="1:8" x14ac:dyDescent="0.2">
      <c r="A35">
        <v>23408.598000000002</v>
      </c>
      <c r="B35">
        <v>-2.6880000000000002</v>
      </c>
      <c r="C35">
        <v>-2.915</v>
      </c>
      <c r="D35">
        <v>17.591000000000001</v>
      </c>
      <c r="E35">
        <v>147.059</v>
      </c>
      <c r="F35">
        <v>60</v>
      </c>
      <c r="G35">
        <v>57.722000000000001</v>
      </c>
      <c r="H35">
        <v>3.9897</v>
      </c>
    </row>
    <row r="36" spans="1:8" x14ac:dyDescent="0.2">
      <c r="A36">
        <v>23408.91</v>
      </c>
      <c r="B36">
        <v>-2.74</v>
      </c>
      <c r="C36">
        <v>-2.9710000000000001</v>
      </c>
      <c r="D36">
        <v>17.762</v>
      </c>
      <c r="E36">
        <v>146.85499999999999</v>
      </c>
      <c r="F36">
        <v>60</v>
      </c>
      <c r="G36">
        <v>57.71</v>
      </c>
      <c r="H36">
        <v>3.9787000000000003</v>
      </c>
    </row>
    <row r="37" spans="1:8" x14ac:dyDescent="0.2">
      <c r="A37">
        <v>23409.217000000001</v>
      </c>
      <c r="B37">
        <v>-2.7919999999999998</v>
      </c>
      <c r="C37">
        <v>-3.0270000000000001</v>
      </c>
      <c r="D37">
        <v>18.399999999999999</v>
      </c>
      <c r="E37">
        <v>147.70099999999999</v>
      </c>
      <c r="F37">
        <v>60</v>
      </c>
      <c r="G37">
        <v>57.673999999999999</v>
      </c>
      <c r="H37">
        <v>4.0117000000000003</v>
      </c>
    </row>
    <row r="38" spans="1:8" x14ac:dyDescent="0.2">
      <c r="A38">
        <v>23409.52</v>
      </c>
      <c r="B38">
        <v>-2.8439999999999999</v>
      </c>
      <c r="C38">
        <v>-3.0840000000000001</v>
      </c>
      <c r="D38">
        <v>18.718</v>
      </c>
      <c r="E38">
        <v>148.07</v>
      </c>
      <c r="F38">
        <v>60</v>
      </c>
      <c r="G38">
        <v>57.65</v>
      </c>
      <c r="H38">
        <v>4.0260000000000007</v>
      </c>
    </row>
    <row r="39" spans="1:8" x14ac:dyDescent="0.2">
      <c r="A39">
        <v>23409.824000000001</v>
      </c>
      <c r="B39">
        <v>-2.8980000000000001</v>
      </c>
      <c r="C39">
        <v>-3.1419999999999999</v>
      </c>
      <c r="D39">
        <v>19.29</v>
      </c>
      <c r="E39">
        <v>147.50299999999999</v>
      </c>
      <c r="F39">
        <v>60</v>
      </c>
      <c r="G39">
        <v>57.69</v>
      </c>
      <c r="H39">
        <v>3.9974000000000003</v>
      </c>
    </row>
    <row r="40" spans="1:8" x14ac:dyDescent="0.2">
      <c r="A40">
        <v>23410.129000000001</v>
      </c>
      <c r="B40">
        <v>-2.9529999999999998</v>
      </c>
      <c r="C40">
        <v>-3.2010000000000001</v>
      </c>
      <c r="D40">
        <v>19.442</v>
      </c>
      <c r="E40">
        <v>147.79499999999999</v>
      </c>
      <c r="F40">
        <v>60</v>
      </c>
      <c r="G40">
        <v>57.639000000000003</v>
      </c>
      <c r="H40">
        <v>4.0072999999999999</v>
      </c>
    </row>
    <row r="41" spans="1:8" x14ac:dyDescent="0.2">
      <c r="A41">
        <v>23410.432000000001</v>
      </c>
      <c r="B41">
        <v>-3.0089999999999999</v>
      </c>
      <c r="C41">
        <v>-3.262</v>
      </c>
      <c r="D41">
        <v>19.925000000000001</v>
      </c>
      <c r="E41">
        <v>147.90199999999999</v>
      </c>
      <c r="F41">
        <v>60</v>
      </c>
      <c r="G41">
        <v>57.674999999999997</v>
      </c>
      <c r="H41">
        <v>4.0095000000000001</v>
      </c>
    </row>
    <row r="42" spans="1:8" x14ac:dyDescent="0.2">
      <c r="A42">
        <v>23410.738000000001</v>
      </c>
      <c r="B42">
        <v>-3.0640000000000001</v>
      </c>
      <c r="C42">
        <v>-3.3220000000000001</v>
      </c>
      <c r="D42">
        <v>19.754000000000001</v>
      </c>
      <c r="E42">
        <v>147.55600000000001</v>
      </c>
      <c r="F42">
        <v>60</v>
      </c>
      <c r="G42">
        <v>57.64</v>
      </c>
      <c r="H42">
        <v>3.9908000000000006</v>
      </c>
    </row>
    <row r="43" spans="1:8" x14ac:dyDescent="0.2">
      <c r="A43">
        <v>23411.044999999998</v>
      </c>
      <c r="B43">
        <v>-3.1179999999999999</v>
      </c>
      <c r="C43">
        <v>-3.38</v>
      </c>
      <c r="D43">
        <v>18.876000000000001</v>
      </c>
      <c r="E43">
        <v>147.001</v>
      </c>
      <c r="F43">
        <v>60</v>
      </c>
      <c r="G43">
        <v>57.637999999999998</v>
      </c>
      <c r="H43">
        <v>3.9644000000000004</v>
      </c>
    </row>
    <row r="44" spans="1:8" x14ac:dyDescent="0.2">
      <c r="A44">
        <v>23411.664000000001</v>
      </c>
      <c r="B44">
        <v>-3.2040000000000002</v>
      </c>
      <c r="C44">
        <v>-3.4740000000000002</v>
      </c>
      <c r="D44">
        <v>15.063000000000001</v>
      </c>
      <c r="E44">
        <v>147.154</v>
      </c>
      <c r="F44">
        <v>60</v>
      </c>
      <c r="G44">
        <v>57.642000000000003</v>
      </c>
      <c r="H44">
        <v>3.9666000000000001</v>
      </c>
    </row>
    <row r="45" spans="1:8" x14ac:dyDescent="0.2">
      <c r="A45">
        <v>23412.287</v>
      </c>
      <c r="B45">
        <v>-3.262</v>
      </c>
      <c r="C45">
        <v>-3.5369999999999999</v>
      </c>
      <c r="D45">
        <v>10.183</v>
      </c>
      <c r="E45">
        <v>147.833</v>
      </c>
      <c r="F45">
        <v>60</v>
      </c>
      <c r="G45">
        <v>57.634</v>
      </c>
      <c r="H45">
        <v>3.9930000000000003</v>
      </c>
    </row>
    <row r="46" spans="1:8" x14ac:dyDescent="0.2">
      <c r="A46">
        <v>23413.221000000001</v>
      </c>
      <c r="B46">
        <v>-3.3220000000000001</v>
      </c>
      <c r="C46">
        <v>-3.6019999999999999</v>
      </c>
      <c r="D46">
        <v>6.9509999999999996</v>
      </c>
      <c r="E46">
        <v>148.57300000000001</v>
      </c>
      <c r="F46">
        <v>60</v>
      </c>
      <c r="G46">
        <v>57.646999999999998</v>
      </c>
      <c r="H46">
        <v>4.0216000000000003</v>
      </c>
    </row>
    <row r="47" spans="1:8" x14ac:dyDescent="0.2">
      <c r="A47">
        <v>23414.151999999998</v>
      </c>
      <c r="B47">
        <v>-3.39</v>
      </c>
      <c r="C47">
        <v>-3.6749999999999998</v>
      </c>
      <c r="D47">
        <v>7.8529999999999998</v>
      </c>
      <c r="E47">
        <v>149.673</v>
      </c>
      <c r="F47">
        <v>60</v>
      </c>
      <c r="G47">
        <v>57.625</v>
      </c>
      <c r="H47">
        <v>4.0667</v>
      </c>
    </row>
    <row r="48" spans="1:8" x14ac:dyDescent="0.2">
      <c r="A48">
        <v>23414.776999999998</v>
      </c>
      <c r="B48">
        <v>-3.4550000000000001</v>
      </c>
      <c r="C48">
        <v>-3.746</v>
      </c>
      <c r="D48">
        <v>11.429</v>
      </c>
      <c r="E48">
        <v>149.602</v>
      </c>
      <c r="F48">
        <v>60</v>
      </c>
      <c r="G48">
        <v>57.563000000000002</v>
      </c>
      <c r="H48">
        <v>4.0601000000000003</v>
      </c>
    </row>
    <row r="49" spans="1:8" x14ac:dyDescent="0.2">
      <c r="A49">
        <v>23415.4</v>
      </c>
      <c r="B49">
        <v>-3.5339999999999998</v>
      </c>
      <c r="C49">
        <v>-3.831</v>
      </c>
      <c r="D49">
        <v>13.603999999999999</v>
      </c>
      <c r="E49">
        <v>148.74100000000001</v>
      </c>
      <c r="F49">
        <v>60</v>
      </c>
      <c r="G49">
        <v>57.582999999999998</v>
      </c>
      <c r="H49">
        <v>4.0183</v>
      </c>
    </row>
    <row r="50" spans="1:8" x14ac:dyDescent="0.2">
      <c r="A50">
        <v>23416.02</v>
      </c>
      <c r="B50">
        <v>-3.617</v>
      </c>
      <c r="C50">
        <v>-3.9220000000000002</v>
      </c>
      <c r="D50">
        <v>14.603999999999999</v>
      </c>
      <c r="E50">
        <v>148.76900000000001</v>
      </c>
      <c r="F50">
        <v>60</v>
      </c>
      <c r="G50">
        <v>57.613</v>
      </c>
      <c r="H50">
        <v>4.0150000000000006</v>
      </c>
    </row>
    <row r="51" spans="1:8" x14ac:dyDescent="0.2">
      <c r="A51">
        <v>23416.645</v>
      </c>
      <c r="B51">
        <v>-3.702</v>
      </c>
      <c r="C51">
        <v>-4.0129999999999999</v>
      </c>
      <c r="D51">
        <v>14.667999999999999</v>
      </c>
      <c r="E51">
        <v>148.89699999999999</v>
      </c>
      <c r="F51">
        <v>60</v>
      </c>
      <c r="G51">
        <v>57.62</v>
      </c>
      <c r="H51">
        <v>4.0160999999999998</v>
      </c>
    </row>
    <row r="52" spans="1:8" x14ac:dyDescent="0.2">
      <c r="A52">
        <v>23417.254000000001</v>
      </c>
      <c r="B52">
        <v>-3.778</v>
      </c>
      <c r="C52">
        <v>-4.0960000000000001</v>
      </c>
      <c r="D52">
        <v>13.496</v>
      </c>
      <c r="E52">
        <v>149.77199999999999</v>
      </c>
      <c r="F52">
        <v>60</v>
      </c>
      <c r="G52">
        <v>57.612000000000002</v>
      </c>
      <c r="H52">
        <v>4.0502000000000002</v>
      </c>
    </row>
    <row r="53" spans="1:8" x14ac:dyDescent="0.2">
      <c r="A53">
        <v>23417.875</v>
      </c>
      <c r="B53">
        <v>-3.847</v>
      </c>
      <c r="C53">
        <v>-4.1710000000000003</v>
      </c>
      <c r="D53">
        <v>12.145</v>
      </c>
      <c r="E53">
        <v>149.01400000000001</v>
      </c>
      <c r="F53">
        <v>60</v>
      </c>
      <c r="G53">
        <v>57.512</v>
      </c>
      <c r="H53">
        <v>4.0128000000000004</v>
      </c>
    </row>
    <row r="54" spans="1:8" x14ac:dyDescent="0.2">
      <c r="A54">
        <v>23418.493999999999</v>
      </c>
      <c r="B54">
        <v>-3.9169999999999998</v>
      </c>
      <c r="C54">
        <v>-4.2460000000000004</v>
      </c>
      <c r="D54">
        <v>12.151999999999999</v>
      </c>
      <c r="E54">
        <v>148.89500000000001</v>
      </c>
      <c r="F54">
        <v>60</v>
      </c>
      <c r="G54">
        <v>57.569000000000003</v>
      </c>
      <c r="H54">
        <v>4.0040000000000004</v>
      </c>
    </row>
    <row r="55" spans="1:8" x14ac:dyDescent="0.2">
      <c r="A55">
        <v>23419.109</v>
      </c>
      <c r="B55">
        <v>-3.988</v>
      </c>
      <c r="C55">
        <v>-4.3239999999999998</v>
      </c>
      <c r="D55">
        <v>12.595000000000001</v>
      </c>
      <c r="E55">
        <v>147.608</v>
      </c>
      <c r="F55">
        <v>60</v>
      </c>
      <c r="G55">
        <v>57.744999999999997</v>
      </c>
      <c r="H55">
        <v>3.9446000000000003</v>
      </c>
    </row>
    <row r="56" spans="1:8" x14ac:dyDescent="0.2">
      <c r="A56">
        <v>23419.732</v>
      </c>
      <c r="B56">
        <v>-4.0529999999999999</v>
      </c>
      <c r="C56">
        <v>-4.3940000000000001</v>
      </c>
      <c r="D56">
        <v>11.292999999999999</v>
      </c>
      <c r="E56">
        <v>147.47399999999999</v>
      </c>
      <c r="F56">
        <v>60</v>
      </c>
      <c r="G56">
        <v>57.698</v>
      </c>
      <c r="H56">
        <v>3.9358</v>
      </c>
    </row>
    <row r="57" spans="1:8" x14ac:dyDescent="0.2">
      <c r="A57">
        <v>23420.351999999999</v>
      </c>
      <c r="B57">
        <v>-4.1130000000000004</v>
      </c>
      <c r="C57">
        <v>-4.4589999999999996</v>
      </c>
      <c r="D57">
        <v>10.494</v>
      </c>
      <c r="E57">
        <v>148.02500000000001</v>
      </c>
      <c r="F57">
        <v>60</v>
      </c>
      <c r="G57">
        <v>57.802999999999997</v>
      </c>
      <c r="H57">
        <v>3.9567000000000001</v>
      </c>
    </row>
    <row r="58" spans="1:8" x14ac:dyDescent="0.2">
      <c r="A58">
        <v>23420.974999999999</v>
      </c>
      <c r="B58">
        <v>-4.1689999999999996</v>
      </c>
      <c r="C58">
        <v>-4.5199999999999996</v>
      </c>
      <c r="D58">
        <v>9.8350000000000009</v>
      </c>
      <c r="E58">
        <v>147.15299999999999</v>
      </c>
      <c r="F58">
        <v>60</v>
      </c>
      <c r="G58">
        <v>57.765000000000001</v>
      </c>
      <c r="H58">
        <v>3.9160000000000004</v>
      </c>
    </row>
    <row r="59" spans="1:8" x14ac:dyDescent="0.2">
      <c r="A59">
        <v>23421.596000000001</v>
      </c>
      <c r="B59">
        <v>-4.2210000000000001</v>
      </c>
      <c r="C59">
        <v>-4.5759999999999996</v>
      </c>
      <c r="D59">
        <v>9.0180000000000007</v>
      </c>
      <c r="E59">
        <v>145.71700000000001</v>
      </c>
      <c r="F59">
        <v>60</v>
      </c>
      <c r="G59">
        <v>57.954000000000001</v>
      </c>
      <c r="H59">
        <v>3.8533000000000004</v>
      </c>
    </row>
    <row r="60" spans="1:8" x14ac:dyDescent="0.2">
      <c r="A60">
        <v>23422.526999999998</v>
      </c>
      <c r="B60">
        <v>-4.2919999999999998</v>
      </c>
      <c r="C60">
        <v>-4.6529999999999996</v>
      </c>
      <c r="D60">
        <v>8.2240000000000002</v>
      </c>
      <c r="E60">
        <v>144.14099999999999</v>
      </c>
      <c r="F60">
        <v>60</v>
      </c>
      <c r="G60">
        <v>58.454000000000001</v>
      </c>
      <c r="H60">
        <v>3.7840000000000003</v>
      </c>
    </row>
    <row r="61" spans="1:8" x14ac:dyDescent="0.2">
      <c r="A61">
        <v>23423.455000000002</v>
      </c>
      <c r="B61">
        <v>-4.3609999999999998</v>
      </c>
      <c r="C61">
        <v>-4.7279999999999998</v>
      </c>
      <c r="D61">
        <v>8.0609999999999999</v>
      </c>
      <c r="E61">
        <v>138.47200000000001</v>
      </c>
      <c r="F61">
        <v>60</v>
      </c>
      <c r="G61">
        <v>59.02</v>
      </c>
      <c r="H61">
        <v>3.5541</v>
      </c>
    </row>
    <row r="62" spans="1:8" x14ac:dyDescent="0.2">
      <c r="A62">
        <v>23424.386999999999</v>
      </c>
      <c r="B62">
        <v>-4.43</v>
      </c>
      <c r="C62">
        <v>-4.8029999999999999</v>
      </c>
      <c r="D62">
        <v>8.0730000000000004</v>
      </c>
      <c r="E62">
        <v>132.149</v>
      </c>
      <c r="F62">
        <v>60</v>
      </c>
      <c r="G62">
        <v>59.77</v>
      </c>
      <c r="H62">
        <v>3.3109999999999999</v>
      </c>
    </row>
    <row r="63" spans="1:8" x14ac:dyDescent="0.2">
      <c r="A63">
        <v>23425.313999999998</v>
      </c>
      <c r="B63">
        <v>-4.4969999999999999</v>
      </c>
      <c r="C63">
        <v>-4.8760000000000003</v>
      </c>
      <c r="D63">
        <v>7.8639999999999999</v>
      </c>
      <c r="E63">
        <v>127.27200000000001</v>
      </c>
      <c r="F63">
        <v>60</v>
      </c>
      <c r="G63">
        <v>60.253999999999998</v>
      </c>
      <c r="H63">
        <v>3.1317000000000004</v>
      </c>
    </row>
    <row r="64" spans="1:8" x14ac:dyDescent="0.2">
      <c r="A64">
        <v>23426.243999999999</v>
      </c>
      <c r="B64">
        <v>-4.5609999999999999</v>
      </c>
      <c r="C64">
        <v>-4.9450000000000003</v>
      </c>
      <c r="D64">
        <v>7.4240000000000004</v>
      </c>
      <c r="E64">
        <v>123.581</v>
      </c>
      <c r="F64">
        <v>60</v>
      </c>
      <c r="G64">
        <v>60.597000000000001</v>
      </c>
      <c r="H64">
        <v>3.0008000000000004</v>
      </c>
    </row>
    <row r="65" spans="1:8" x14ac:dyDescent="0.2">
      <c r="A65">
        <v>23427.178</v>
      </c>
      <c r="B65">
        <v>-4.6120000000000001</v>
      </c>
      <c r="C65">
        <v>-5</v>
      </c>
      <c r="D65">
        <v>5.9039999999999999</v>
      </c>
      <c r="E65">
        <v>119.164</v>
      </c>
      <c r="F65">
        <v>60</v>
      </c>
      <c r="G65">
        <v>61.232999999999997</v>
      </c>
      <c r="H65">
        <v>2.8501000000000003</v>
      </c>
    </row>
    <row r="66" spans="1:8" x14ac:dyDescent="0.2">
      <c r="A66">
        <v>23541.726999999999</v>
      </c>
      <c r="B66">
        <v>-5.0519999999999996</v>
      </c>
      <c r="C66">
        <v>-5.0519999999999996</v>
      </c>
      <c r="D66">
        <v>0</v>
      </c>
      <c r="E66">
        <v>73.331000000000003</v>
      </c>
      <c r="F66">
        <v>60</v>
      </c>
      <c r="G66">
        <v>67.328999999999994</v>
      </c>
      <c r="H66">
        <v>1.5444</v>
      </c>
    </row>
    <row r="67" spans="1:8" x14ac:dyDescent="0.2">
      <c r="A67">
        <v>23542.657999999999</v>
      </c>
      <c r="B67">
        <v>-5.1050000000000004</v>
      </c>
      <c r="C67">
        <v>-5.1050000000000004</v>
      </c>
      <c r="D67">
        <v>5.6550000000000002</v>
      </c>
      <c r="E67">
        <v>82.766000000000005</v>
      </c>
      <c r="F67">
        <v>60</v>
      </c>
      <c r="G67">
        <v>66.793999999999997</v>
      </c>
      <c r="H67">
        <v>1.7820000000000003</v>
      </c>
    </row>
    <row r="68" spans="1:8" x14ac:dyDescent="0.2">
      <c r="A68">
        <v>23543.58</v>
      </c>
      <c r="B68">
        <v>-5.16</v>
      </c>
      <c r="C68">
        <v>-5.16</v>
      </c>
      <c r="D68">
        <v>5.9320000000000004</v>
      </c>
      <c r="E68">
        <v>86.91</v>
      </c>
      <c r="F68">
        <v>60</v>
      </c>
      <c r="G68">
        <v>66.201999999999998</v>
      </c>
      <c r="H68">
        <v>1.8898000000000001</v>
      </c>
    </row>
    <row r="69" spans="1:8" x14ac:dyDescent="0.2">
      <c r="A69">
        <v>23544.51</v>
      </c>
      <c r="B69">
        <v>-5.2140000000000004</v>
      </c>
      <c r="C69">
        <v>-5.2140000000000004</v>
      </c>
      <c r="D69">
        <v>5.8410000000000002</v>
      </c>
      <c r="E69">
        <v>87.698999999999998</v>
      </c>
      <c r="F69">
        <v>60</v>
      </c>
      <c r="G69">
        <v>66.703000000000003</v>
      </c>
      <c r="H69">
        <v>1.9096000000000002</v>
      </c>
    </row>
    <row r="70" spans="1:8" x14ac:dyDescent="0.2">
      <c r="A70">
        <v>23545.756000000001</v>
      </c>
      <c r="B70">
        <v>-5.28</v>
      </c>
      <c r="C70">
        <v>-5.28</v>
      </c>
      <c r="D70">
        <v>5.3010000000000002</v>
      </c>
      <c r="E70">
        <v>87.352000000000004</v>
      </c>
      <c r="F70">
        <v>60</v>
      </c>
      <c r="G70">
        <v>66.248999999999995</v>
      </c>
      <c r="H70">
        <v>1.8997000000000002</v>
      </c>
    </row>
    <row r="71" spans="1:8" x14ac:dyDescent="0.2">
      <c r="A71">
        <v>23546.684000000001</v>
      </c>
      <c r="B71">
        <v>-5.3390000000000004</v>
      </c>
      <c r="C71">
        <v>-5.3390000000000004</v>
      </c>
      <c r="D71">
        <v>6.3769999999999998</v>
      </c>
      <c r="E71">
        <v>87.206999999999994</v>
      </c>
      <c r="F71">
        <v>60</v>
      </c>
      <c r="G71">
        <v>66.754999999999995</v>
      </c>
      <c r="H71">
        <v>1.8942000000000001</v>
      </c>
    </row>
    <row r="72" spans="1:8" x14ac:dyDescent="0.2">
      <c r="A72">
        <v>23547.611000000001</v>
      </c>
      <c r="B72">
        <v>-5.3979999999999997</v>
      </c>
      <c r="C72">
        <v>-5.3979999999999997</v>
      </c>
      <c r="D72">
        <v>6.3680000000000003</v>
      </c>
      <c r="E72">
        <v>85.165000000000006</v>
      </c>
      <c r="F72">
        <v>60</v>
      </c>
      <c r="G72">
        <v>66.718999999999994</v>
      </c>
      <c r="H72">
        <v>1.8392000000000002</v>
      </c>
    </row>
    <row r="73" spans="1:8" x14ac:dyDescent="0.2">
      <c r="A73">
        <v>23548.525000000001</v>
      </c>
      <c r="B73">
        <v>-5.4589999999999996</v>
      </c>
      <c r="C73">
        <v>-5.4589999999999996</v>
      </c>
      <c r="D73">
        <v>6.577</v>
      </c>
      <c r="E73">
        <v>80.787000000000006</v>
      </c>
      <c r="F73">
        <v>60</v>
      </c>
      <c r="G73">
        <v>67.260000000000005</v>
      </c>
      <c r="H73">
        <v>1.7248000000000001</v>
      </c>
    </row>
    <row r="74" spans="1:8" x14ac:dyDescent="0.2">
      <c r="A74">
        <v>23549.456999999999</v>
      </c>
      <c r="B74">
        <v>-5.5179999999999998</v>
      </c>
      <c r="C74">
        <v>-5.5179999999999998</v>
      </c>
      <c r="D74">
        <v>6.3789999999999996</v>
      </c>
      <c r="E74">
        <v>79.516999999999996</v>
      </c>
      <c r="F74">
        <v>60</v>
      </c>
      <c r="G74">
        <v>67.090999999999994</v>
      </c>
      <c r="H74">
        <v>1.6918000000000002</v>
      </c>
    </row>
    <row r="75" spans="1:8" x14ac:dyDescent="0.2">
      <c r="A75">
        <v>23550.396000000001</v>
      </c>
      <c r="B75">
        <v>-5.5860000000000003</v>
      </c>
      <c r="C75">
        <v>-5.5860000000000003</v>
      </c>
      <c r="D75">
        <v>7.26</v>
      </c>
      <c r="E75">
        <v>79.988</v>
      </c>
      <c r="F75">
        <v>60</v>
      </c>
      <c r="G75">
        <v>66.903000000000006</v>
      </c>
      <c r="H75">
        <v>1.7028000000000001</v>
      </c>
    </row>
    <row r="76" spans="1:8" x14ac:dyDescent="0.2">
      <c r="A76">
        <v>23551.326000000001</v>
      </c>
      <c r="B76">
        <v>-5.66</v>
      </c>
      <c r="C76">
        <v>-5.66</v>
      </c>
      <c r="D76">
        <v>7.9089999999999998</v>
      </c>
      <c r="E76">
        <v>83.597999999999999</v>
      </c>
      <c r="F76">
        <v>60</v>
      </c>
      <c r="G76">
        <v>66.801000000000002</v>
      </c>
      <c r="H76">
        <v>1.7941000000000003</v>
      </c>
    </row>
    <row r="77" spans="1:8" x14ac:dyDescent="0.2">
      <c r="A77">
        <v>23552.256000000001</v>
      </c>
      <c r="B77">
        <v>-5.7210000000000001</v>
      </c>
      <c r="C77">
        <v>-5.7210000000000001</v>
      </c>
      <c r="D77">
        <v>6.5970000000000004</v>
      </c>
      <c r="E77">
        <v>84.614000000000004</v>
      </c>
      <c r="F77">
        <v>60</v>
      </c>
      <c r="G77">
        <v>67.034000000000006</v>
      </c>
      <c r="H77">
        <v>1.8194000000000001</v>
      </c>
    </row>
    <row r="78" spans="1:8" x14ac:dyDescent="0.2">
      <c r="A78">
        <v>23553.493999999999</v>
      </c>
      <c r="B78">
        <v>-5.7859999999999996</v>
      </c>
      <c r="C78">
        <v>-5.7859999999999996</v>
      </c>
      <c r="D78">
        <v>5.2480000000000002</v>
      </c>
      <c r="E78">
        <v>81.971000000000004</v>
      </c>
      <c r="F78">
        <v>60</v>
      </c>
      <c r="G78">
        <v>66.801000000000002</v>
      </c>
      <c r="H78">
        <v>1.7501000000000002</v>
      </c>
    </row>
    <row r="79" spans="1:8" x14ac:dyDescent="0.2">
      <c r="A79">
        <v>23554.437000000002</v>
      </c>
      <c r="B79">
        <v>-5.85</v>
      </c>
      <c r="C79">
        <v>-5.85</v>
      </c>
      <c r="D79">
        <v>6.7329999999999997</v>
      </c>
      <c r="E79">
        <v>81.506</v>
      </c>
      <c r="F79">
        <v>60</v>
      </c>
      <c r="G79">
        <v>66.909000000000006</v>
      </c>
      <c r="H79">
        <v>1.7369000000000001</v>
      </c>
    </row>
    <row r="80" spans="1:8" x14ac:dyDescent="0.2">
      <c r="A80">
        <v>23555.366999999998</v>
      </c>
      <c r="B80">
        <v>-5.9219999999999997</v>
      </c>
      <c r="C80">
        <v>-5.9219999999999997</v>
      </c>
      <c r="D80">
        <v>7.7839999999999998</v>
      </c>
      <c r="E80">
        <v>84.811999999999998</v>
      </c>
      <c r="F80">
        <v>60</v>
      </c>
      <c r="G80">
        <v>66.284000000000006</v>
      </c>
      <c r="H80">
        <v>1.8205000000000002</v>
      </c>
    </row>
    <row r="81" spans="1:8" x14ac:dyDescent="0.2">
      <c r="A81">
        <v>23555.99</v>
      </c>
      <c r="B81">
        <v>-5.9720000000000004</v>
      </c>
      <c r="C81">
        <v>-5.9720000000000004</v>
      </c>
      <c r="D81">
        <v>8.0990000000000002</v>
      </c>
      <c r="E81">
        <v>87.174000000000007</v>
      </c>
      <c r="F81">
        <v>60</v>
      </c>
      <c r="G81">
        <v>66.361999999999995</v>
      </c>
      <c r="H81">
        <v>1.8821000000000003</v>
      </c>
    </row>
    <row r="82" spans="1:8" x14ac:dyDescent="0.2">
      <c r="A82">
        <v>23556.92</v>
      </c>
      <c r="B82">
        <v>-6.0439999999999996</v>
      </c>
      <c r="C82">
        <v>-6.0439999999999996</v>
      </c>
      <c r="D82">
        <v>7.7309999999999999</v>
      </c>
      <c r="E82">
        <v>89.340999999999994</v>
      </c>
      <c r="F82">
        <v>60</v>
      </c>
      <c r="G82">
        <v>66.5</v>
      </c>
      <c r="H82">
        <v>1.9382000000000001</v>
      </c>
    </row>
    <row r="83" spans="1:8" x14ac:dyDescent="0.2">
      <c r="A83">
        <v>23557.851999999999</v>
      </c>
      <c r="B83">
        <v>-6.109</v>
      </c>
      <c r="C83">
        <v>-6.109</v>
      </c>
      <c r="D83">
        <v>6.9240000000000004</v>
      </c>
      <c r="E83">
        <v>83.415000000000006</v>
      </c>
      <c r="F83">
        <v>60</v>
      </c>
      <c r="G83">
        <v>67.100999999999999</v>
      </c>
      <c r="H83">
        <v>1.7809000000000001</v>
      </c>
    </row>
    <row r="84" spans="1:8" x14ac:dyDescent="0.2">
      <c r="A84">
        <v>23558.780999999999</v>
      </c>
      <c r="B84">
        <v>-6.1740000000000004</v>
      </c>
      <c r="C84">
        <v>-6.1740000000000004</v>
      </c>
      <c r="D84">
        <v>6.984</v>
      </c>
      <c r="E84">
        <v>74.488</v>
      </c>
      <c r="F84">
        <v>60</v>
      </c>
      <c r="G84">
        <v>67.703999999999994</v>
      </c>
      <c r="H84">
        <v>1.5565000000000002</v>
      </c>
    </row>
    <row r="85" spans="1:8" x14ac:dyDescent="0.2">
      <c r="A85">
        <v>23559.717000000001</v>
      </c>
      <c r="B85">
        <v>-6.2450000000000001</v>
      </c>
      <c r="C85">
        <v>-6.2450000000000001</v>
      </c>
      <c r="D85">
        <v>7.6029999999999998</v>
      </c>
      <c r="E85">
        <v>69.186000000000007</v>
      </c>
      <c r="F85">
        <v>60</v>
      </c>
      <c r="G85">
        <v>68.087999999999994</v>
      </c>
      <c r="H85">
        <v>1.4267000000000001</v>
      </c>
    </row>
    <row r="86" spans="1:8" x14ac:dyDescent="0.2">
      <c r="A86">
        <v>23560.646000000001</v>
      </c>
      <c r="B86">
        <v>-6.3140000000000001</v>
      </c>
      <c r="C86">
        <v>-6.3140000000000001</v>
      </c>
      <c r="D86">
        <v>7.4930000000000003</v>
      </c>
      <c r="E86">
        <v>67.603999999999999</v>
      </c>
      <c r="F86">
        <v>60</v>
      </c>
      <c r="G86">
        <v>67.885999999999996</v>
      </c>
      <c r="H86">
        <v>1.3882000000000001</v>
      </c>
    </row>
    <row r="87" spans="1:8" x14ac:dyDescent="0.2">
      <c r="A87">
        <v>23561.576000000001</v>
      </c>
      <c r="B87">
        <v>-6.3840000000000003</v>
      </c>
      <c r="C87">
        <v>-6.3840000000000003</v>
      </c>
      <c r="D87">
        <v>7.4390000000000001</v>
      </c>
      <c r="E87">
        <v>71.022000000000006</v>
      </c>
      <c r="F87">
        <v>60</v>
      </c>
      <c r="G87">
        <v>67.667000000000002</v>
      </c>
      <c r="H87">
        <v>1.4685000000000001</v>
      </c>
    </row>
    <row r="88" spans="1:8" x14ac:dyDescent="0.2">
      <c r="A88">
        <v>23562.5</v>
      </c>
      <c r="B88">
        <v>-6.4470000000000001</v>
      </c>
      <c r="C88">
        <v>-6.4470000000000001</v>
      </c>
      <c r="D88">
        <v>6.9119999999999999</v>
      </c>
      <c r="E88">
        <v>71.388000000000005</v>
      </c>
      <c r="F88">
        <v>60</v>
      </c>
      <c r="G88">
        <v>67.753</v>
      </c>
      <c r="H88">
        <v>1.4773000000000001</v>
      </c>
    </row>
    <row r="89" spans="1:8" x14ac:dyDescent="0.2">
      <c r="A89">
        <v>23563.434000000001</v>
      </c>
      <c r="B89">
        <v>-6.5119999999999996</v>
      </c>
      <c r="C89">
        <v>-6.5119999999999996</v>
      </c>
      <c r="D89">
        <v>6.9710000000000001</v>
      </c>
      <c r="E89">
        <v>74.665999999999997</v>
      </c>
      <c r="F89">
        <v>60</v>
      </c>
      <c r="G89">
        <v>67.25</v>
      </c>
      <c r="H89">
        <v>1.5554000000000001</v>
      </c>
    </row>
    <row r="90" spans="1:8" x14ac:dyDescent="0.2">
      <c r="A90">
        <v>23564.366999999998</v>
      </c>
      <c r="B90">
        <v>-6.5780000000000003</v>
      </c>
      <c r="C90">
        <v>-6.5780000000000003</v>
      </c>
      <c r="D90">
        <v>6.984</v>
      </c>
      <c r="E90">
        <v>77.885000000000005</v>
      </c>
      <c r="F90">
        <v>60</v>
      </c>
      <c r="G90">
        <v>66.849999999999994</v>
      </c>
      <c r="H90">
        <v>1.6335000000000002</v>
      </c>
    </row>
    <row r="91" spans="1:8" x14ac:dyDescent="0.2">
      <c r="A91">
        <v>23565.300999999999</v>
      </c>
      <c r="B91">
        <v>-6.6440000000000001</v>
      </c>
      <c r="C91">
        <v>-6.6440000000000001</v>
      </c>
      <c r="D91">
        <v>7.1479999999999997</v>
      </c>
      <c r="E91">
        <v>82.72</v>
      </c>
      <c r="F91">
        <v>60</v>
      </c>
      <c r="G91">
        <v>66.460999999999999</v>
      </c>
      <c r="H91">
        <v>1.7545000000000002</v>
      </c>
    </row>
    <row r="92" spans="1:8" x14ac:dyDescent="0.2">
      <c r="A92">
        <v>23566.236000000001</v>
      </c>
      <c r="B92">
        <v>-6.7069999999999999</v>
      </c>
      <c r="C92">
        <v>-6.7069999999999999</v>
      </c>
      <c r="D92">
        <v>6.6920000000000002</v>
      </c>
      <c r="E92">
        <v>83.415999999999997</v>
      </c>
      <c r="F92">
        <v>60</v>
      </c>
      <c r="G92">
        <v>66.659000000000006</v>
      </c>
      <c r="H92">
        <v>1.7710000000000004</v>
      </c>
    </row>
    <row r="93" spans="1:8" x14ac:dyDescent="0.2">
      <c r="A93">
        <v>23567.175999999999</v>
      </c>
      <c r="B93">
        <v>-6.7649999999999997</v>
      </c>
      <c r="C93">
        <v>-6.7649999999999997</v>
      </c>
      <c r="D93">
        <v>6.173</v>
      </c>
      <c r="E93">
        <v>83.536000000000001</v>
      </c>
      <c r="F93">
        <v>60</v>
      </c>
      <c r="G93">
        <v>66.784999999999997</v>
      </c>
      <c r="H93">
        <v>1.7732000000000003</v>
      </c>
    </row>
    <row r="94" spans="1:8" x14ac:dyDescent="0.2">
      <c r="A94">
        <v>23568.118999999999</v>
      </c>
      <c r="B94">
        <v>-6.8259999999999996</v>
      </c>
      <c r="C94">
        <v>-6.8259999999999996</v>
      </c>
      <c r="D94">
        <v>6.4329999999999998</v>
      </c>
      <c r="E94">
        <v>84.673000000000002</v>
      </c>
      <c r="F94">
        <v>60</v>
      </c>
      <c r="G94">
        <v>66.524000000000001</v>
      </c>
      <c r="H94">
        <v>1.8018000000000001</v>
      </c>
    </row>
    <row r="95" spans="1:8" x14ac:dyDescent="0.2">
      <c r="A95">
        <v>23569.061000000002</v>
      </c>
      <c r="B95">
        <v>-6.8869999999999996</v>
      </c>
      <c r="C95">
        <v>-6.8869999999999996</v>
      </c>
      <c r="D95">
        <v>6.45</v>
      </c>
      <c r="E95">
        <v>87.325000000000003</v>
      </c>
      <c r="F95">
        <v>60</v>
      </c>
      <c r="G95">
        <v>66.257000000000005</v>
      </c>
      <c r="H95">
        <v>1.8689000000000002</v>
      </c>
    </row>
    <row r="96" spans="1:8" x14ac:dyDescent="0.2">
      <c r="A96">
        <v>23569.993999999999</v>
      </c>
      <c r="B96">
        <v>-6.9459999999999997</v>
      </c>
      <c r="C96">
        <v>-6.9459999999999997</v>
      </c>
      <c r="D96">
        <v>6.3319999999999999</v>
      </c>
      <c r="E96">
        <v>88.873999999999995</v>
      </c>
      <c r="F96">
        <v>60</v>
      </c>
      <c r="G96">
        <v>66.161000000000001</v>
      </c>
      <c r="H96">
        <v>1.9085000000000003</v>
      </c>
    </row>
    <row r="97" spans="1:8" x14ac:dyDescent="0.2">
      <c r="A97">
        <v>23570.923999999999</v>
      </c>
      <c r="B97">
        <v>-7.0060000000000002</v>
      </c>
      <c r="C97">
        <v>-7.0060000000000002</v>
      </c>
      <c r="D97">
        <v>6.5039999999999996</v>
      </c>
      <c r="E97">
        <v>91.79</v>
      </c>
      <c r="F97">
        <v>60</v>
      </c>
      <c r="G97">
        <v>65.906999999999996</v>
      </c>
      <c r="H97">
        <v>1.9855</v>
      </c>
    </row>
    <row r="98" spans="1:8" x14ac:dyDescent="0.2">
      <c r="A98">
        <v>23571.833999999999</v>
      </c>
      <c r="B98">
        <v>-7.0629999999999997</v>
      </c>
      <c r="C98">
        <v>-7.0629999999999997</v>
      </c>
      <c r="D98">
        <v>6.2130000000000001</v>
      </c>
      <c r="E98">
        <v>97.031999999999996</v>
      </c>
      <c r="F98">
        <v>60</v>
      </c>
      <c r="G98">
        <v>65.254000000000005</v>
      </c>
      <c r="H98">
        <v>2.1274000000000002</v>
      </c>
    </row>
    <row r="99" spans="1:8" x14ac:dyDescent="0.2">
      <c r="A99">
        <v>23572.758000000002</v>
      </c>
      <c r="B99">
        <v>-7.1210000000000004</v>
      </c>
      <c r="C99">
        <v>-7.1210000000000004</v>
      </c>
      <c r="D99">
        <v>6.31</v>
      </c>
      <c r="E99">
        <v>104.5</v>
      </c>
      <c r="F99">
        <v>60</v>
      </c>
      <c r="G99">
        <v>64.641999999999996</v>
      </c>
      <c r="H99">
        <v>2.3375000000000004</v>
      </c>
    </row>
    <row r="100" spans="1:8" x14ac:dyDescent="0.2">
      <c r="A100">
        <v>23573.686000000002</v>
      </c>
      <c r="B100">
        <v>-7.1779999999999999</v>
      </c>
      <c r="C100">
        <v>-7.1779999999999999</v>
      </c>
      <c r="D100">
        <v>6.194</v>
      </c>
      <c r="E100">
        <v>106.771</v>
      </c>
      <c r="F100">
        <v>60</v>
      </c>
      <c r="G100">
        <v>64.786000000000001</v>
      </c>
      <c r="H100">
        <v>2.4024000000000005</v>
      </c>
    </row>
    <row r="101" spans="1:8" x14ac:dyDescent="0.2">
      <c r="A101">
        <v>23574.609</v>
      </c>
      <c r="B101">
        <v>-7.2320000000000002</v>
      </c>
      <c r="C101">
        <v>-7.2320000000000002</v>
      </c>
      <c r="D101">
        <v>5.8</v>
      </c>
      <c r="E101">
        <v>107.605</v>
      </c>
      <c r="F101">
        <v>60</v>
      </c>
      <c r="G101">
        <v>64.602000000000004</v>
      </c>
      <c r="H101">
        <v>2.4255000000000004</v>
      </c>
    </row>
    <row r="102" spans="1:8" x14ac:dyDescent="0.2">
      <c r="A102">
        <v>23575.543000000001</v>
      </c>
      <c r="B102">
        <v>-7.2830000000000004</v>
      </c>
      <c r="C102">
        <v>-7.2830000000000004</v>
      </c>
      <c r="D102">
        <v>5.4450000000000003</v>
      </c>
      <c r="E102">
        <v>107.402</v>
      </c>
      <c r="F102">
        <v>60</v>
      </c>
      <c r="G102">
        <v>64.606999999999999</v>
      </c>
      <c r="H102">
        <v>2.4188999999999998</v>
      </c>
    </row>
    <row r="103" spans="1:8" x14ac:dyDescent="0.2">
      <c r="A103">
        <v>23576.478999999999</v>
      </c>
      <c r="B103">
        <v>-7.3339999999999996</v>
      </c>
      <c r="C103">
        <v>-7.3339999999999996</v>
      </c>
      <c r="D103">
        <v>5.49</v>
      </c>
      <c r="E103">
        <v>106.37</v>
      </c>
      <c r="F103">
        <v>60</v>
      </c>
      <c r="G103">
        <v>64.575000000000003</v>
      </c>
      <c r="H103">
        <v>2.387</v>
      </c>
    </row>
    <row r="104" spans="1:8" x14ac:dyDescent="0.2">
      <c r="A104">
        <v>23577.414000000001</v>
      </c>
      <c r="B104">
        <v>-7.3869999999999996</v>
      </c>
      <c r="C104">
        <v>-7.3869999999999996</v>
      </c>
      <c r="D104">
        <v>5.61</v>
      </c>
      <c r="E104">
        <v>106.17400000000001</v>
      </c>
      <c r="F104">
        <v>60</v>
      </c>
      <c r="G104">
        <v>64.748000000000005</v>
      </c>
      <c r="H104">
        <v>2.3793000000000002</v>
      </c>
    </row>
    <row r="105" spans="1:8" x14ac:dyDescent="0.2">
      <c r="A105">
        <v>23578.664000000001</v>
      </c>
      <c r="B105">
        <v>-7.4390000000000001</v>
      </c>
      <c r="C105">
        <v>-7.4390000000000001</v>
      </c>
      <c r="D105">
        <v>4.181</v>
      </c>
      <c r="E105">
        <v>101.90600000000001</v>
      </c>
      <c r="F105">
        <v>60</v>
      </c>
      <c r="G105">
        <v>65.355000000000004</v>
      </c>
      <c r="H105">
        <v>2.2549999999999999</v>
      </c>
    </row>
    <row r="106" spans="1:8" x14ac:dyDescent="0.2">
      <c r="A106">
        <v>23579.905999999999</v>
      </c>
      <c r="B106">
        <v>-7.5010000000000003</v>
      </c>
      <c r="C106">
        <v>-7.5010000000000003</v>
      </c>
      <c r="D106">
        <v>5</v>
      </c>
      <c r="E106">
        <v>99.77</v>
      </c>
      <c r="F106">
        <v>60</v>
      </c>
      <c r="G106">
        <v>65.191999999999993</v>
      </c>
      <c r="H106">
        <v>2.1934</v>
      </c>
    </row>
    <row r="107" spans="1:8" x14ac:dyDescent="0.2">
      <c r="A107">
        <v>23580.838</v>
      </c>
      <c r="B107">
        <v>-7.5519999999999996</v>
      </c>
      <c r="C107">
        <v>-7.5519999999999996</v>
      </c>
      <c r="D107">
        <v>5.4279999999999999</v>
      </c>
      <c r="E107">
        <v>98.936000000000007</v>
      </c>
      <c r="F107">
        <v>60</v>
      </c>
      <c r="G107">
        <v>65.671999999999997</v>
      </c>
      <c r="H107">
        <v>2.1692</v>
      </c>
    </row>
    <row r="108" spans="1:8" x14ac:dyDescent="0.2">
      <c r="A108">
        <v>23582.072</v>
      </c>
      <c r="B108">
        <v>-7.61</v>
      </c>
      <c r="C108">
        <v>-7.61</v>
      </c>
      <c r="D108">
        <v>4.7350000000000003</v>
      </c>
      <c r="E108">
        <v>81.617999999999995</v>
      </c>
      <c r="F108">
        <v>60</v>
      </c>
      <c r="G108">
        <v>67.343000000000004</v>
      </c>
      <c r="H108">
        <v>1.7105000000000001</v>
      </c>
    </row>
    <row r="109" spans="1:8" x14ac:dyDescent="0.2">
      <c r="A109">
        <v>23583.317999999999</v>
      </c>
      <c r="B109">
        <v>-7.6669999999999998</v>
      </c>
      <c r="C109">
        <v>-7.6669999999999998</v>
      </c>
      <c r="D109">
        <v>4.5579999999999998</v>
      </c>
      <c r="E109">
        <v>79.328999999999994</v>
      </c>
      <c r="F109">
        <v>60</v>
      </c>
      <c r="G109">
        <v>66.454999999999998</v>
      </c>
      <c r="H109">
        <v>1.6522000000000001</v>
      </c>
    </row>
    <row r="110" spans="1:8" x14ac:dyDescent="0.2">
      <c r="A110">
        <v>23584.873</v>
      </c>
      <c r="B110">
        <v>-7.726</v>
      </c>
      <c r="C110">
        <v>-7.726</v>
      </c>
      <c r="D110">
        <v>3.7749999999999999</v>
      </c>
      <c r="E110">
        <v>60.302999999999997</v>
      </c>
      <c r="F110">
        <v>60</v>
      </c>
      <c r="G110">
        <v>69.031999999999996</v>
      </c>
      <c r="H110">
        <v>1.2034000000000002</v>
      </c>
    </row>
    <row r="111" spans="1:8" x14ac:dyDescent="0.2">
      <c r="A111">
        <v>23586.43</v>
      </c>
      <c r="B111">
        <v>-7.7880000000000003</v>
      </c>
      <c r="C111">
        <v>-7.7880000000000003</v>
      </c>
      <c r="D111">
        <v>4.0060000000000002</v>
      </c>
      <c r="E111">
        <v>44.634999999999998</v>
      </c>
      <c r="F111">
        <v>60</v>
      </c>
      <c r="G111">
        <v>69.581999999999994</v>
      </c>
      <c r="H111">
        <v>0.86350000000000016</v>
      </c>
    </row>
    <row r="112" spans="1:8" x14ac:dyDescent="0.2">
      <c r="A112">
        <v>23587.668000000001</v>
      </c>
      <c r="B112">
        <v>-7.8540000000000001</v>
      </c>
      <c r="C112">
        <v>-7.8540000000000001</v>
      </c>
      <c r="D112">
        <v>5.306</v>
      </c>
      <c r="E112">
        <v>36.478999999999999</v>
      </c>
      <c r="F112">
        <v>60</v>
      </c>
      <c r="G112">
        <v>70.076999999999998</v>
      </c>
      <c r="H112">
        <v>0.69520000000000004</v>
      </c>
    </row>
    <row r="113" spans="1:8" x14ac:dyDescent="0.2">
      <c r="A113">
        <v>23588.905999999999</v>
      </c>
      <c r="B113">
        <v>-7.9169999999999998</v>
      </c>
      <c r="C113">
        <v>-7.9169999999999998</v>
      </c>
      <c r="D113">
        <v>5.1479999999999997</v>
      </c>
      <c r="E113">
        <v>28.978000000000002</v>
      </c>
      <c r="F113">
        <v>60</v>
      </c>
      <c r="G113">
        <v>70.366</v>
      </c>
      <c r="H113">
        <v>0.54449999999999998</v>
      </c>
    </row>
    <row r="114" spans="1:8" x14ac:dyDescent="0.2">
      <c r="A114">
        <v>23589.842000000001</v>
      </c>
      <c r="B114">
        <v>-7.97</v>
      </c>
      <c r="C114">
        <v>-7.97</v>
      </c>
      <c r="D114">
        <v>5.6820000000000004</v>
      </c>
      <c r="E114">
        <v>34.604999999999997</v>
      </c>
      <c r="F114">
        <v>60</v>
      </c>
      <c r="G114">
        <v>69.89</v>
      </c>
      <c r="H114">
        <v>0.65670000000000006</v>
      </c>
    </row>
    <row r="115" spans="1:8" x14ac:dyDescent="0.2">
      <c r="A115">
        <v>23590.771000000001</v>
      </c>
      <c r="B115">
        <v>-8.0269999999999992</v>
      </c>
      <c r="C115">
        <v>-8.0269999999999992</v>
      </c>
      <c r="D115">
        <v>6.1159999999999997</v>
      </c>
      <c r="E115">
        <v>42.22</v>
      </c>
      <c r="F115">
        <v>60</v>
      </c>
      <c r="G115">
        <v>69.302999999999997</v>
      </c>
      <c r="H115">
        <v>0.81180000000000008</v>
      </c>
    </row>
    <row r="116" spans="1:8" x14ac:dyDescent="0.2">
      <c r="A116">
        <v>23591.713</v>
      </c>
      <c r="B116">
        <v>-8.0850000000000009</v>
      </c>
      <c r="C116">
        <v>-8.0850000000000009</v>
      </c>
      <c r="D116">
        <v>6.0750000000000002</v>
      </c>
      <c r="E116">
        <v>60.283000000000001</v>
      </c>
      <c r="F116">
        <v>60</v>
      </c>
      <c r="G116">
        <v>67.831000000000003</v>
      </c>
      <c r="H116">
        <v>1.1990000000000003</v>
      </c>
    </row>
    <row r="117" spans="1:8" x14ac:dyDescent="0.2">
      <c r="A117">
        <v>23592.645</v>
      </c>
      <c r="B117">
        <v>-8.1430000000000007</v>
      </c>
      <c r="C117">
        <v>-8.1430000000000007</v>
      </c>
      <c r="D117">
        <v>6.3250000000000002</v>
      </c>
      <c r="E117">
        <v>74.611000000000004</v>
      </c>
      <c r="F117">
        <v>60</v>
      </c>
      <c r="G117">
        <v>67.073999999999998</v>
      </c>
      <c r="H117">
        <v>1.5301000000000002</v>
      </c>
    </row>
    <row r="118" spans="1:8" x14ac:dyDescent="0.2">
      <c r="A118">
        <v>23593.588</v>
      </c>
      <c r="B118">
        <v>-8.1980000000000004</v>
      </c>
      <c r="C118">
        <v>-8.1980000000000004</v>
      </c>
      <c r="D118">
        <v>5.8390000000000004</v>
      </c>
      <c r="E118">
        <v>80.34</v>
      </c>
      <c r="F118">
        <v>60</v>
      </c>
      <c r="G118">
        <v>66.912000000000006</v>
      </c>
      <c r="H118">
        <v>1.6687000000000001</v>
      </c>
    </row>
    <row r="119" spans="1:8" x14ac:dyDescent="0.2">
      <c r="A119">
        <v>23594.52</v>
      </c>
      <c r="B119">
        <v>-8.2550000000000008</v>
      </c>
      <c r="C119">
        <v>-8.2550000000000008</v>
      </c>
      <c r="D119">
        <v>6.0170000000000003</v>
      </c>
      <c r="E119">
        <v>83.284999999999997</v>
      </c>
      <c r="F119">
        <v>60</v>
      </c>
      <c r="G119">
        <v>66.783000000000001</v>
      </c>
      <c r="H119">
        <v>1.7413000000000001</v>
      </c>
    </row>
    <row r="120" spans="1:8" x14ac:dyDescent="0.2">
      <c r="A120">
        <v>23595.453000000001</v>
      </c>
      <c r="B120">
        <v>-8.3119999999999994</v>
      </c>
      <c r="C120">
        <v>-8.3119999999999994</v>
      </c>
      <c r="D120">
        <v>6.1029999999999998</v>
      </c>
      <c r="E120">
        <v>80.924999999999997</v>
      </c>
      <c r="F120">
        <v>60</v>
      </c>
      <c r="G120">
        <v>67.260999999999996</v>
      </c>
      <c r="H120">
        <v>1.6819</v>
      </c>
    </row>
    <row r="121" spans="1:8" x14ac:dyDescent="0.2">
      <c r="A121">
        <v>23596.381000000001</v>
      </c>
      <c r="B121">
        <v>-8.3689999999999998</v>
      </c>
      <c r="C121">
        <v>-8.3689999999999998</v>
      </c>
      <c r="D121">
        <v>6.2229999999999999</v>
      </c>
      <c r="E121">
        <v>74.066000000000003</v>
      </c>
      <c r="F121">
        <v>60</v>
      </c>
      <c r="G121">
        <v>67.941000000000003</v>
      </c>
      <c r="H121">
        <v>1.5136000000000001</v>
      </c>
    </row>
    <row r="122" spans="1:8" x14ac:dyDescent="0.2">
      <c r="A122">
        <v>23597.313999999998</v>
      </c>
      <c r="B122">
        <v>-8.4269999999999996</v>
      </c>
      <c r="C122">
        <v>-8.4269999999999996</v>
      </c>
      <c r="D122">
        <v>6.1689999999999996</v>
      </c>
      <c r="E122">
        <v>68.837000000000003</v>
      </c>
      <c r="F122">
        <v>60</v>
      </c>
      <c r="G122">
        <v>68.088999999999999</v>
      </c>
      <c r="H122">
        <v>1.3904000000000001</v>
      </c>
    </row>
    <row r="123" spans="1:8" x14ac:dyDescent="0.2">
      <c r="A123">
        <v>23598.248</v>
      </c>
      <c r="B123">
        <v>-8.4849999999999994</v>
      </c>
      <c r="C123">
        <v>-8.4849999999999994</v>
      </c>
      <c r="D123">
        <v>6.1970000000000001</v>
      </c>
      <c r="E123">
        <v>68.236000000000004</v>
      </c>
      <c r="F123">
        <v>60</v>
      </c>
      <c r="G123">
        <v>68.061999999999998</v>
      </c>
      <c r="H123">
        <v>1.375</v>
      </c>
    </row>
    <row r="124" spans="1:8" x14ac:dyDescent="0.2">
      <c r="A124">
        <v>23599.184000000001</v>
      </c>
      <c r="B124">
        <v>-8.5449999999999999</v>
      </c>
      <c r="C124">
        <v>-8.5449999999999999</v>
      </c>
      <c r="D124">
        <v>6.3959999999999999</v>
      </c>
      <c r="E124">
        <v>68.507999999999996</v>
      </c>
      <c r="F124">
        <v>60</v>
      </c>
      <c r="G124">
        <v>67.936999999999998</v>
      </c>
      <c r="H124">
        <v>1.3805000000000001</v>
      </c>
    </row>
    <row r="125" spans="1:8" x14ac:dyDescent="0.2">
      <c r="A125">
        <v>23600.1</v>
      </c>
      <c r="B125">
        <v>-8.6020000000000003</v>
      </c>
      <c r="C125">
        <v>-8.6020000000000003</v>
      </c>
      <c r="D125">
        <v>6.2560000000000002</v>
      </c>
      <c r="E125">
        <v>67.355999999999995</v>
      </c>
      <c r="F125">
        <v>60</v>
      </c>
      <c r="G125">
        <v>68.248000000000005</v>
      </c>
      <c r="H125">
        <v>1.3541000000000003</v>
      </c>
    </row>
    <row r="126" spans="1:8" x14ac:dyDescent="0.2">
      <c r="A126">
        <v>23601.028999999999</v>
      </c>
      <c r="B126">
        <v>-8.66</v>
      </c>
      <c r="C126">
        <v>-8.66</v>
      </c>
      <c r="D126">
        <v>6.2759999999999998</v>
      </c>
      <c r="E126">
        <v>65.090999999999994</v>
      </c>
      <c r="F126">
        <v>60</v>
      </c>
      <c r="G126">
        <v>68.475999999999999</v>
      </c>
      <c r="H126">
        <v>1.3013000000000001</v>
      </c>
    </row>
    <row r="127" spans="1:8" x14ac:dyDescent="0.2">
      <c r="A127">
        <v>23601.963</v>
      </c>
      <c r="B127">
        <v>-8.7219999999999995</v>
      </c>
      <c r="C127">
        <v>-8.7219999999999995</v>
      </c>
      <c r="D127">
        <v>6.5720000000000001</v>
      </c>
      <c r="E127">
        <v>61.862000000000002</v>
      </c>
      <c r="F127">
        <v>60</v>
      </c>
      <c r="G127">
        <v>68.552000000000007</v>
      </c>
      <c r="H127">
        <v>1.2276000000000002</v>
      </c>
    </row>
    <row r="128" spans="1:8" x14ac:dyDescent="0.2">
      <c r="A128">
        <v>23602.895</v>
      </c>
      <c r="B128">
        <v>-8.782</v>
      </c>
      <c r="C128">
        <v>-8.782</v>
      </c>
      <c r="D128">
        <v>6.4969999999999999</v>
      </c>
      <c r="E128">
        <v>59.335000000000001</v>
      </c>
      <c r="F128">
        <v>60</v>
      </c>
      <c r="G128">
        <v>68.95</v>
      </c>
      <c r="H128">
        <v>1.1704000000000001</v>
      </c>
    </row>
    <row r="129" spans="1:8" x14ac:dyDescent="0.2">
      <c r="A129">
        <v>23603.828000000001</v>
      </c>
      <c r="B129">
        <v>-8.8420000000000005</v>
      </c>
      <c r="C129">
        <v>-8.8420000000000005</v>
      </c>
      <c r="D129">
        <v>6.4169999999999998</v>
      </c>
      <c r="E129">
        <v>51.500999999999998</v>
      </c>
      <c r="F129">
        <v>60</v>
      </c>
      <c r="G129">
        <v>69.674999999999997</v>
      </c>
      <c r="H129">
        <v>0.99990000000000012</v>
      </c>
    </row>
    <row r="130" spans="1:8" x14ac:dyDescent="0.2">
      <c r="A130">
        <v>23604.761999999999</v>
      </c>
      <c r="B130">
        <v>-8.9009999999999998</v>
      </c>
      <c r="C130">
        <v>-8.9009999999999998</v>
      </c>
      <c r="D130">
        <v>6.2859999999999996</v>
      </c>
      <c r="E130">
        <v>41.902999999999999</v>
      </c>
      <c r="F130">
        <v>60</v>
      </c>
      <c r="G130">
        <v>70.234999999999999</v>
      </c>
      <c r="H130">
        <v>0.79860000000000009</v>
      </c>
    </row>
    <row r="131" spans="1:8" x14ac:dyDescent="0.2">
      <c r="A131">
        <v>23605.692999999999</v>
      </c>
      <c r="B131">
        <v>-8.9580000000000002</v>
      </c>
      <c r="C131">
        <v>-8.9580000000000002</v>
      </c>
      <c r="D131">
        <v>6.1529999999999996</v>
      </c>
      <c r="E131">
        <v>34.030999999999999</v>
      </c>
      <c r="F131">
        <v>60</v>
      </c>
      <c r="G131">
        <v>70.736000000000004</v>
      </c>
      <c r="H131">
        <v>0.6391</v>
      </c>
    </row>
    <row r="132" spans="1:8" x14ac:dyDescent="0.2">
      <c r="A132">
        <v>23606.623</v>
      </c>
      <c r="B132">
        <v>-9.0150000000000006</v>
      </c>
      <c r="C132">
        <v>-9.0150000000000006</v>
      </c>
      <c r="D132">
        <v>6.1059999999999999</v>
      </c>
      <c r="E132">
        <v>26.48</v>
      </c>
      <c r="F132">
        <v>60</v>
      </c>
      <c r="G132">
        <v>71.001999999999995</v>
      </c>
      <c r="H132">
        <v>0.49170000000000003</v>
      </c>
    </row>
    <row r="133" spans="1:8" x14ac:dyDescent="0.2">
      <c r="A133">
        <v>23607.553</v>
      </c>
      <c r="B133">
        <v>-9.0709999999999997</v>
      </c>
      <c r="C133">
        <v>-9.0709999999999997</v>
      </c>
      <c r="D133">
        <v>6.0049999999999999</v>
      </c>
      <c r="E133">
        <v>21.117000000000001</v>
      </c>
      <c r="F133">
        <v>60</v>
      </c>
      <c r="G133">
        <v>71.141000000000005</v>
      </c>
      <c r="H133">
        <v>0.38830000000000003</v>
      </c>
    </row>
    <row r="134" spans="1:8" x14ac:dyDescent="0.2">
      <c r="A134">
        <v>23608.48</v>
      </c>
      <c r="B134">
        <v>-9.125</v>
      </c>
      <c r="C134">
        <v>-9.125</v>
      </c>
      <c r="D134">
        <v>5.9</v>
      </c>
      <c r="E134">
        <v>16.873999999999999</v>
      </c>
      <c r="F134">
        <v>60</v>
      </c>
      <c r="G134">
        <v>71.366</v>
      </c>
      <c r="H134">
        <v>0.30800000000000005</v>
      </c>
    </row>
    <row r="135" spans="1:8" x14ac:dyDescent="0.2">
      <c r="A135">
        <v>23609.412</v>
      </c>
      <c r="B135">
        <v>-9.18</v>
      </c>
      <c r="C135">
        <v>-9.18</v>
      </c>
      <c r="D135">
        <v>5.867</v>
      </c>
      <c r="E135">
        <v>12.44</v>
      </c>
      <c r="F135">
        <v>60</v>
      </c>
      <c r="G135">
        <v>71.655000000000001</v>
      </c>
      <c r="H135">
        <v>0.22550000000000001</v>
      </c>
    </row>
    <row r="136" spans="1:8" x14ac:dyDescent="0.2">
      <c r="A136">
        <v>23610.348000000002</v>
      </c>
      <c r="B136">
        <v>-9.234</v>
      </c>
      <c r="C136">
        <v>-9.234</v>
      </c>
      <c r="D136">
        <v>5.7439999999999998</v>
      </c>
      <c r="E136">
        <v>9.5640000000000001</v>
      </c>
      <c r="F136">
        <v>60</v>
      </c>
      <c r="G136">
        <v>71.504999999999995</v>
      </c>
      <c r="H136">
        <v>0.17270000000000002</v>
      </c>
    </row>
    <row r="137" spans="1:8" x14ac:dyDescent="0.2">
      <c r="A137">
        <v>23611.278999999999</v>
      </c>
      <c r="B137">
        <v>-9.2840000000000007</v>
      </c>
      <c r="C137">
        <v>-9.2840000000000007</v>
      </c>
      <c r="D137">
        <v>5.4349999999999996</v>
      </c>
      <c r="E137">
        <v>11.36</v>
      </c>
      <c r="F137">
        <v>60</v>
      </c>
      <c r="G137">
        <v>71.436999999999998</v>
      </c>
      <c r="H137">
        <v>0.20570000000000002</v>
      </c>
    </row>
    <row r="138" spans="1:8" x14ac:dyDescent="0.2">
      <c r="A138">
        <v>23612.213</v>
      </c>
      <c r="B138">
        <v>-9.3339999999999996</v>
      </c>
      <c r="C138">
        <v>-9.3339999999999996</v>
      </c>
      <c r="D138">
        <v>5.3630000000000004</v>
      </c>
      <c r="E138">
        <v>12.746</v>
      </c>
      <c r="F138">
        <v>60</v>
      </c>
      <c r="G138">
        <v>71.463999999999999</v>
      </c>
      <c r="H138">
        <v>0.23100000000000001</v>
      </c>
    </row>
    <row r="139" spans="1:8" x14ac:dyDescent="0.2">
      <c r="A139">
        <v>23613.455000000002</v>
      </c>
      <c r="B139">
        <v>-9.4</v>
      </c>
      <c r="C139">
        <v>-9.4</v>
      </c>
      <c r="D139">
        <v>5.2430000000000003</v>
      </c>
      <c r="E139">
        <v>15.397</v>
      </c>
      <c r="F139">
        <v>60</v>
      </c>
      <c r="G139">
        <v>71.06</v>
      </c>
      <c r="H139">
        <v>0.28050000000000003</v>
      </c>
    </row>
    <row r="140" spans="1:8" x14ac:dyDescent="0.2">
      <c r="A140">
        <v>23614.703000000001</v>
      </c>
      <c r="B140">
        <v>-9.4640000000000004</v>
      </c>
      <c r="C140">
        <v>-9.4640000000000004</v>
      </c>
      <c r="D140">
        <v>5.157</v>
      </c>
      <c r="E140">
        <v>23.946999999999999</v>
      </c>
      <c r="F140">
        <v>60</v>
      </c>
      <c r="G140">
        <v>70.677999999999997</v>
      </c>
      <c r="H140">
        <v>0.44110000000000005</v>
      </c>
    </row>
    <row r="141" spans="1:8" x14ac:dyDescent="0.2">
      <c r="A141">
        <v>23615.945</v>
      </c>
      <c r="B141">
        <v>-9.5269999999999992</v>
      </c>
      <c r="C141">
        <v>-9.5269999999999992</v>
      </c>
      <c r="D141">
        <v>5.0650000000000004</v>
      </c>
      <c r="E141">
        <v>37.113</v>
      </c>
      <c r="F141">
        <v>60</v>
      </c>
      <c r="G141">
        <v>70.085999999999999</v>
      </c>
      <c r="H141">
        <v>0.69740000000000002</v>
      </c>
    </row>
    <row r="142" spans="1:8" x14ac:dyDescent="0.2">
      <c r="A142">
        <v>23617.192999999999</v>
      </c>
      <c r="B142">
        <v>-9.59</v>
      </c>
      <c r="C142">
        <v>-9.59</v>
      </c>
      <c r="D142">
        <v>5.0380000000000003</v>
      </c>
      <c r="E142">
        <v>46.719000000000001</v>
      </c>
      <c r="F142">
        <v>60</v>
      </c>
      <c r="G142">
        <v>69.576999999999998</v>
      </c>
      <c r="H142">
        <v>0.8932000000000001</v>
      </c>
    </row>
    <row r="143" spans="1:8" x14ac:dyDescent="0.2">
      <c r="A143">
        <v>23618.438999999998</v>
      </c>
      <c r="B143">
        <v>-9.6519999999999992</v>
      </c>
      <c r="C143">
        <v>-9.6519999999999992</v>
      </c>
      <c r="D143">
        <v>4.9809999999999999</v>
      </c>
      <c r="E143">
        <v>51.646999999999998</v>
      </c>
      <c r="F143">
        <v>60</v>
      </c>
      <c r="G143">
        <v>69.622</v>
      </c>
      <c r="H143">
        <v>0.99550000000000016</v>
      </c>
    </row>
    <row r="144" spans="1:8" x14ac:dyDescent="0.2">
      <c r="A144">
        <v>23619.682000000001</v>
      </c>
      <c r="B144">
        <v>-9.7129999999999992</v>
      </c>
      <c r="C144">
        <v>-9.7129999999999992</v>
      </c>
      <c r="D144">
        <v>4.8970000000000002</v>
      </c>
      <c r="E144">
        <v>45.892000000000003</v>
      </c>
      <c r="F144">
        <v>60</v>
      </c>
      <c r="G144">
        <v>70.177999999999997</v>
      </c>
      <c r="H144">
        <v>0.87450000000000017</v>
      </c>
    </row>
    <row r="145" spans="1:8" x14ac:dyDescent="0.2">
      <c r="A145">
        <v>23620.93</v>
      </c>
      <c r="B145">
        <v>-9.7739999999999991</v>
      </c>
      <c r="C145">
        <v>-9.7739999999999991</v>
      </c>
      <c r="D145">
        <v>4.8929999999999998</v>
      </c>
      <c r="E145">
        <v>42.003999999999998</v>
      </c>
      <c r="F145">
        <v>60</v>
      </c>
      <c r="G145">
        <v>70.272000000000006</v>
      </c>
      <c r="H145">
        <v>0.79530000000000001</v>
      </c>
    </row>
    <row r="146" spans="1:8" x14ac:dyDescent="0.2">
      <c r="A146">
        <v>23622.153999999999</v>
      </c>
      <c r="B146">
        <v>-9.8350000000000009</v>
      </c>
      <c r="C146">
        <v>-9.8350000000000009</v>
      </c>
      <c r="D146">
        <v>5.01</v>
      </c>
      <c r="E146">
        <v>41.472999999999999</v>
      </c>
      <c r="F146">
        <v>60</v>
      </c>
      <c r="G146">
        <v>70.289000000000001</v>
      </c>
      <c r="H146">
        <v>0.78320000000000001</v>
      </c>
    </row>
    <row r="147" spans="1:8" x14ac:dyDescent="0.2">
      <c r="A147">
        <v>23623.370999999999</v>
      </c>
      <c r="B147">
        <v>-9.8889999999999993</v>
      </c>
      <c r="C147">
        <v>-9.8889999999999993</v>
      </c>
      <c r="D147">
        <v>4.4139999999999997</v>
      </c>
      <c r="E147">
        <v>38.954999999999998</v>
      </c>
      <c r="F147">
        <v>60</v>
      </c>
      <c r="G147">
        <v>70.412999999999997</v>
      </c>
      <c r="H147">
        <v>0.73260000000000014</v>
      </c>
    </row>
    <row r="148" spans="1:8" x14ac:dyDescent="0.2">
      <c r="A148">
        <v>23624.605</v>
      </c>
      <c r="B148">
        <v>-9.9390000000000001</v>
      </c>
      <c r="C148">
        <v>-9.9390000000000001</v>
      </c>
      <c r="D148">
        <v>4.0860000000000003</v>
      </c>
      <c r="E148">
        <v>38.235999999999997</v>
      </c>
      <c r="F148">
        <v>60</v>
      </c>
      <c r="G148">
        <v>70.646000000000001</v>
      </c>
      <c r="H148">
        <v>0.71830000000000005</v>
      </c>
    </row>
    <row r="149" spans="1:8" x14ac:dyDescent="0.2">
      <c r="A149">
        <v>23625.853999999999</v>
      </c>
      <c r="B149">
        <v>-9.9949999999999992</v>
      </c>
      <c r="C149">
        <v>-9.9949999999999992</v>
      </c>
      <c r="D149">
        <v>4.4800000000000004</v>
      </c>
      <c r="E149">
        <v>28.443999999999999</v>
      </c>
      <c r="F149">
        <v>60</v>
      </c>
      <c r="G149">
        <v>70.938000000000002</v>
      </c>
      <c r="H149">
        <v>0.52470000000000006</v>
      </c>
    </row>
    <row r="150" spans="1:8" x14ac:dyDescent="0.2">
      <c r="A150">
        <v>23726.824000000001</v>
      </c>
      <c r="B150">
        <v>-10.061999999999999</v>
      </c>
      <c r="C150">
        <v>-10.06</v>
      </c>
      <c r="D150">
        <v>0</v>
      </c>
      <c r="E150">
        <v>54.905000000000001</v>
      </c>
      <c r="F150">
        <v>60</v>
      </c>
      <c r="G150">
        <v>69.790000000000006</v>
      </c>
      <c r="H150">
        <v>1.0626</v>
      </c>
    </row>
    <row r="151" spans="1:8" x14ac:dyDescent="0.2">
      <c r="A151">
        <v>23727.743999999999</v>
      </c>
      <c r="B151">
        <v>-10.130000000000001</v>
      </c>
      <c r="C151">
        <v>-10.125999999999999</v>
      </c>
      <c r="D151">
        <v>7.1920000000000002</v>
      </c>
      <c r="E151">
        <v>53.518999999999998</v>
      </c>
      <c r="F151">
        <v>60</v>
      </c>
      <c r="G151">
        <v>69.58</v>
      </c>
      <c r="H151">
        <v>1.0328999999999999</v>
      </c>
    </row>
    <row r="152" spans="1:8" x14ac:dyDescent="0.2">
      <c r="A152">
        <v>23728.68</v>
      </c>
      <c r="B152">
        <v>-10.198</v>
      </c>
      <c r="C152">
        <v>-10.192</v>
      </c>
      <c r="D152">
        <v>7.0620000000000003</v>
      </c>
      <c r="E152">
        <v>49.959000000000003</v>
      </c>
      <c r="F152">
        <v>60</v>
      </c>
      <c r="G152">
        <v>70.057000000000002</v>
      </c>
      <c r="H152">
        <v>0.95700000000000007</v>
      </c>
    </row>
    <row r="153" spans="1:8" x14ac:dyDescent="0.2">
      <c r="A153">
        <v>23729.615000000002</v>
      </c>
      <c r="B153">
        <v>-10.271000000000001</v>
      </c>
      <c r="C153">
        <v>-10.263999999999999</v>
      </c>
      <c r="D153">
        <v>7.6459999999999999</v>
      </c>
      <c r="E153">
        <v>41.731999999999999</v>
      </c>
      <c r="F153">
        <v>60</v>
      </c>
      <c r="G153">
        <v>70.619</v>
      </c>
      <c r="H153">
        <v>0.78760000000000008</v>
      </c>
    </row>
    <row r="154" spans="1:8" x14ac:dyDescent="0.2">
      <c r="A154">
        <v>23730.236000000001</v>
      </c>
      <c r="B154">
        <v>-10.321999999999999</v>
      </c>
      <c r="C154">
        <v>-10.313000000000001</v>
      </c>
      <c r="D154">
        <v>7.9020000000000001</v>
      </c>
      <c r="E154">
        <v>35.567</v>
      </c>
      <c r="F154">
        <v>60</v>
      </c>
      <c r="G154">
        <v>71.090999999999994</v>
      </c>
      <c r="H154">
        <v>0.66439999999999999</v>
      </c>
    </row>
    <row r="155" spans="1:8" x14ac:dyDescent="0.2">
      <c r="A155">
        <v>23730.857</v>
      </c>
      <c r="B155">
        <v>-10.372</v>
      </c>
      <c r="C155">
        <v>-10.362</v>
      </c>
      <c r="D155">
        <v>7.8840000000000003</v>
      </c>
      <c r="E155">
        <v>29.06</v>
      </c>
      <c r="F155">
        <v>60</v>
      </c>
      <c r="G155">
        <v>71.001000000000005</v>
      </c>
      <c r="H155">
        <v>0.53680000000000005</v>
      </c>
    </row>
    <row r="156" spans="1:8" x14ac:dyDescent="0.2">
      <c r="A156">
        <v>23731.791000000001</v>
      </c>
      <c r="B156">
        <v>-10.446999999999999</v>
      </c>
      <c r="C156">
        <v>-10.435</v>
      </c>
      <c r="D156">
        <v>7.8129999999999997</v>
      </c>
      <c r="E156">
        <v>18.739000000000001</v>
      </c>
      <c r="F156">
        <v>60</v>
      </c>
      <c r="G156">
        <v>72.034000000000006</v>
      </c>
      <c r="H156">
        <v>0.34100000000000003</v>
      </c>
    </row>
    <row r="157" spans="1:8" x14ac:dyDescent="0.2">
      <c r="A157">
        <v>23732.41</v>
      </c>
      <c r="B157">
        <v>-10.497</v>
      </c>
      <c r="C157">
        <v>-10.483000000000001</v>
      </c>
      <c r="D157">
        <v>7.8570000000000002</v>
      </c>
      <c r="E157">
        <v>13.412000000000001</v>
      </c>
      <c r="F157">
        <v>60</v>
      </c>
      <c r="G157">
        <v>72.015000000000001</v>
      </c>
      <c r="H157">
        <v>0.24200000000000002</v>
      </c>
    </row>
    <row r="158" spans="1:8" x14ac:dyDescent="0.2">
      <c r="A158">
        <v>23733.030999999999</v>
      </c>
      <c r="B158">
        <v>-10.548</v>
      </c>
      <c r="C158">
        <v>-10.532999999999999</v>
      </c>
      <c r="D158">
        <v>7.9450000000000003</v>
      </c>
      <c r="E158">
        <v>10.779</v>
      </c>
      <c r="F158">
        <v>60</v>
      </c>
      <c r="G158">
        <v>71.930000000000007</v>
      </c>
      <c r="H158">
        <v>0.19359999999999999</v>
      </c>
    </row>
    <row r="159" spans="1:8" x14ac:dyDescent="0.2">
      <c r="A159">
        <v>23733.967000000001</v>
      </c>
      <c r="B159">
        <v>-10.622</v>
      </c>
      <c r="C159">
        <v>-10.605</v>
      </c>
      <c r="D159">
        <v>7.7050000000000001</v>
      </c>
      <c r="E159">
        <v>13.815</v>
      </c>
      <c r="F159">
        <v>60</v>
      </c>
      <c r="G159">
        <v>71.430000000000007</v>
      </c>
      <c r="H159">
        <v>0.24970000000000003</v>
      </c>
    </row>
    <row r="160" spans="1:8" x14ac:dyDescent="0.2">
      <c r="A160">
        <v>23734.9</v>
      </c>
      <c r="B160">
        <v>-10.695</v>
      </c>
      <c r="C160">
        <v>-10.676</v>
      </c>
      <c r="D160">
        <v>7.6390000000000002</v>
      </c>
      <c r="E160">
        <v>18.553999999999998</v>
      </c>
      <c r="F160">
        <v>60</v>
      </c>
      <c r="G160">
        <v>71.421999999999997</v>
      </c>
      <c r="H160">
        <v>0.3377</v>
      </c>
    </row>
    <row r="161" spans="1:8" x14ac:dyDescent="0.2">
      <c r="A161">
        <v>23735.831999999999</v>
      </c>
      <c r="B161">
        <v>-10.769</v>
      </c>
      <c r="C161">
        <v>-10.747</v>
      </c>
      <c r="D161">
        <v>7.6449999999999996</v>
      </c>
      <c r="E161">
        <v>19.675999999999998</v>
      </c>
      <c r="F161">
        <v>60</v>
      </c>
      <c r="G161">
        <v>71.442999999999998</v>
      </c>
      <c r="H161">
        <v>0.35860000000000003</v>
      </c>
    </row>
    <row r="162" spans="1:8" x14ac:dyDescent="0.2">
      <c r="A162">
        <v>23736.768</v>
      </c>
      <c r="B162">
        <v>-10.84</v>
      </c>
      <c r="C162">
        <v>-10.817</v>
      </c>
      <c r="D162">
        <v>7.4009999999999998</v>
      </c>
      <c r="E162">
        <v>19.780999999999999</v>
      </c>
      <c r="F162">
        <v>60</v>
      </c>
      <c r="G162">
        <v>71.415000000000006</v>
      </c>
      <c r="H162">
        <v>0.36080000000000007</v>
      </c>
    </row>
    <row r="163" spans="1:8" x14ac:dyDescent="0.2">
      <c r="A163">
        <v>23737.699000000001</v>
      </c>
      <c r="B163">
        <v>-10.911</v>
      </c>
      <c r="C163">
        <v>-10.885999999999999</v>
      </c>
      <c r="D163">
        <v>7.4130000000000003</v>
      </c>
      <c r="E163">
        <v>19.954999999999998</v>
      </c>
      <c r="F163">
        <v>60</v>
      </c>
      <c r="G163">
        <v>71.489000000000004</v>
      </c>
      <c r="H163">
        <v>0.36410000000000003</v>
      </c>
    </row>
    <row r="164" spans="1:8" x14ac:dyDescent="0.2">
      <c r="A164">
        <v>23738.631000000001</v>
      </c>
      <c r="B164">
        <v>-10.981999999999999</v>
      </c>
      <c r="C164">
        <v>-10.955</v>
      </c>
      <c r="D164">
        <v>7.49</v>
      </c>
      <c r="E164">
        <v>19.872</v>
      </c>
      <c r="F164">
        <v>60</v>
      </c>
      <c r="G164">
        <v>71.263000000000005</v>
      </c>
      <c r="H164">
        <v>0.36190000000000005</v>
      </c>
    </row>
    <row r="165" spans="1:8" x14ac:dyDescent="0.2">
      <c r="A165">
        <v>23739.563999999998</v>
      </c>
      <c r="B165">
        <v>-11.055999999999999</v>
      </c>
      <c r="C165">
        <v>-11.026999999999999</v>
      </c>
      <c r="D165">
        <v>7.6260000000000003</v>
      </c>
      <c r="E165">
        <v>22.920999999999999</v>
      </c>
      <c r="F165">
        <v>60</v>
      </c>
      <c r="G165">
        <v>71.168999999999997</v>
      </c>
      <c r="H165">
        <v>0.41910000000000003</v>
      </c>
    </row>
    <row r="166" spans="1:8" x14ac:dyDescent="0.2">
      <c r="A166">
        <v>23740.495999999999</v>
      </c>
      <c r="B166">
        <v>-11.128</v>
      </c>
      <c r="C166">
        <v>-11.097</v>
      </c>
      <c r="D166">
        <v>7.5890000000000004</v>
      </c>
      <c r="E166">
        <v>28.858000000000001</v>
      </c>
      <c r="F166">
        <v>60</v>
      </c>
      <c r="G166">
        <v>70.319999999999993</v>
      </c>
      <c r="H166">
        <v>0.53349999999999997</v>
      </c>
    </row>
    <row r="167" spans="1:8" x14ac:dyDescent="0.2">
      <c r="A167">
        <v>23741.428</v>
      </c>
      <c r="B167">
        <v>-11.201000000000001</v>
      </c>
      <c r="C167">
        <v>-11.167999999999999</v>
      </c>
      <c r="D167">
        <v>7.5629999999999997</v>
      </c>
      <c r="E167">
        <v>36.776000000000003</v>
      </c>
      <c r="F167">
        <v>60</v>
      </c>
      <c r="G167">
        <v>70.692999999999998</v>
      </c>
      <c r="H167">
        <v>0.6886000000000001</v>
      </c>
    </row>
    <row r="168" spans="1:8" x14ac:dyDescent="0.2">
      <c r="A168">
        <v>23742.357</v>
      </c>
      <c r="B168">
        <v>-11.272</v>
      </c>
      <c r="C168">
        <v>-11.237</v>
      </c>
      <c r="D168">
        <v>7.4290000000000003</v>
      </c>
      <c r="E168">
        <v>35.100999999999999</v>
      </c>
      <c r="F168">
        <v>60</v>
      </c>
      <c r="G168">
        <v>70.828000000000003</v>
      </c>
      <c r="H168">
        <v>0.65560000000000007</v>
      </c>
    </row>
    <row r="169" spans="1:8" x14ac:dyDescent="0.2">
      <c r="A169">
        <v>23743.293000000001</v>
      </c>
      <c r="B169">
        <v>-11.340999999999999</v>
      </c>
      <c r="C169">
        <v>-11.304</v>
      </c>
      <c r="D169">
        <v>7.1920000000000002</v>
      </c>
      <c r="E169">
        <v>35.875999999999998</v>
      </c>
      <c r="F169">
        <v>60</v>
      </c>
      <c r="G169">
        <v>70.527000000000001</v>
      </c>
      <c r="H169">
        <v>0.67100000000000004</v>
      </c>
    </row>
    <row r="170" spans="1:8" x14ac:dyDescent="0.2">
      <c r="A170">
        <v>23744.224999999999</v>
      </c>
      <c r="B170">
        <v>-11.407999999999999</v>
      </c>
      <c r="C170">
        <v>-11.369</v>
      </c>
      <c r="D170">
        <v>7.0129999999999999</v>
      </c>
      <c r="E170">
        <v>38.476999999999997</v>
      </c>
      <c r="F170">
        <v>60</v>
      </c>
      <c r="G170">
        <v>70.36</v>
      </c>
      <c r="H170">
        <v>0.72270000000000012</v>
      </c>
    </row>
    <row r="171" spans="1:8" x14ac:dyDescent="0.2">
      <c r="A171">
        <v>23745.155999999999</v>
      </c>
      <c r="B171">
        <v>-11.471</v>
      </c>
      <c r="C171">
        <v>-11.430999999999999</v>
      </c>
      <c r="D171">
        <v>6.585</v>
      </c>
      <c r="E171">
        <v>42.523000000000003</v>
      </c>
      <c r="F171">
        <v>60</v>
      </c>
      <c r="G171">
        <v>70.055999999999997</v>
      </c>
      <c r="H171">
        <v>0.80410000000000004</v>
      </c>
    </row>
    <row r="172" spans="1:8" x14ac:dyDescent="0.2">
      <c r="A172">
        <v>23746.092000000001</v>
      </c>
      <c r="B172">
        <v>-11.529</v>
      </c>
      <c r="C172">
        <v>-11.487</v>
      </c>
      <c r="D172">
        <v>6.0039999999999996</v>
      </c>
      <c r="E172">
        <v>50.494999999999997</v>
      </c>
      <c r="F172">
        <v>60</v>
      </c>
      <c r="G172">
        <v>69.727999999999994</v>
      </c>
      <c r="H172">
        <v>0.96910000000000007</v>
      </c>
    </row>
    <row r="173" spans="1:8" x14ac:dyDescent="0.2">
      <c r="A173">
        <v>23747.025000000001</v>
      </c>
      <c r="B173">
        <v>-11.587</v>
      </c>
      <c r="C173">
        <v>-11.544</v>
      </c>
      <c r="D173">
        <v>6.0940000000000003</v>
      </c>
      <c r="E173">
        <v>45.887999999999998</v>
      </c>
      <c r="F173">
        <v>60</v>
      </c>
      <c r="G173">
        <v>70.834999999999994</v>
      </c>
      <c r="H173">
        <v>0.87230000000000008</v>
      </c>
    </row>
    <row r="174" spans="1:8" x14ac:dyDescent="0.2">
      <c r="A174">
        <v>23747.956999999999</v>
      </c>
      <c r="B174">
        <v>-11.644</v>
      </c>
      <c r="C174">
        <v>-11.599</v>
      </c>
      <c r="D174">
        <v>5.8689999999999998</v>
      </c>
      <c r="E174">
        <v>26.193999999999999</v>
      </c>
      <c r="F174">
        <v>60</v>
      </c>
      <c r="G174">
        <v>71.417000000000002</v>
      </c>
      <c r="H174">
        <v>0.48180000000000006</v>
      </c>
    </row>
    <row r="175" spans="1:8" x14ac:dyDescent="0.2">
      <c r="A175">
        <v>23748.888999999999</v>
      </c>
      <c r="B175">
        <v>-11.699</v>
      </c>
      <c r="C175">
        <v>-11.653</v>
      </c>
      <c r="D175">
        <v>5.8019999999999996</v>
      </c>
      <c r="E175">
        <v>17.21</v>
      </c>
      <c r="F175">
        <v>60</v>
      </c>
      <c r="G175">
        <v>71.465000000000003</v>
      </c>
      <c r="H175">
        <v>0.31240000000000001</v>
      </c>
    </row>
    <row r="176" spans="1:8" x14ac:dyDescent="0.2">
      <c r="A176">
        <v>23749.82</v>
      </c>
      <c r="B176">
        <v>-11.755000000000001</v>
      </c>
      <c r="C176">
        <v>-11.707000000000001</v>
      </c>
      <c r="D176">
        <v>5.8129999999999997</v>
      </c>
      <c r="E176">
        <v>18.207999999999998</v>
      </c>
      <c r="F176">
        <v>60</v>
      </c>
      <c r="G176">
        <v>71.885999999999996</v>
      </c>
      <c r="H176">
        <v>0.33110000000000001</v>
      </c>
    </row>
    <row r="177" spans="1:8" x14ac:dyDescent="0.2">
      <c r="A177">
        <v>23750.754000000001</v>
      </c>
      <c r="B177">
        <v>-11.808</v>
      </c>
      <c r="C177">
        <v>-11.759</v>
      </c>
      <c r="D177">
        <v>5.5679999999999996</v>
      </c>
      <c r="E177">
        <v>18.535</v>
      </c>
      <c r="F177">
        <v>60</v>
      </c>
      <c r="G177">
        <v>71.433999999999997</v>
      </c>
      <c r="H177">
        <v>0.33660000000000001</v>
      </c>
    </row>
    <row r="178" spans="1:8" x14ac:dyDescent="0.2">
      <c r="A178">
        <v>23751.684000000001</v>
      </c>
      <c r="B178">
        <v>-11.861000000000001</v>
      </c>
      <c r="C178">
        <v>-11.81</v>
      </c>
      <c r="D178">
        <v>5.4950000000000001</v>
      </c>
      <c r="E178">
        <v>14.159000000000001</v>
      </c>
      <c r="F178">
        <v>60</v>
      </c>
      <c r="G178">
        <v>71.885999999999996</v>
      </c>
      <c r="H178">
        <v>0.25630000000000003</v>
      </c>
    </row>
    <row r="179" spans="1:8" x14ac:dyDescent="0.2">
      <c r="A179">
        <v>23752.618999999999</v>
      </c>
      <c r="B179">
        <v>-11.911</v>
      </c>
      <c r="C179">
        <v>-11.859</v>
      </c>
      <c r="D179">
        <v>5.2130000000000001</v>
      </c>
      <c r="E179">
        <v>25.946000000000002</v>
      </c>
      <c r="F179">
        <v>60</v>
      </c>
      <c r="G179">
        <v>70.411000000000001</v>
      </c>
      <c r="H179">
        <v>0.47740000000000005</v>
      </c>
    </row>
    <row r="180" spans="1:8" x14ac:dyDescent="0.2">
      <c r="A180">
        <v>23753.555</v>
      </c>
      <c r="B180">
        <v>-11.961</v>
      </c>
      <c r="C180">
        <v>-11.907</v>
      </c>
      <c r="D180">
        <v>5.2119999999999997</v>
      </c>
      <c r="E180">
        <v>38.073999999999998</v>
      </c>
      <c r="F180">
        <v>60</v>
      </c>
      <c r="G180">
        <v>70.058000000000007</v>
      </c>
      <c r="H180">
        <v>0.71390000000000009</v>
      </c>
    </row>
    <row r="181" spans="1:8" x14ac:dyDescent="0.2">
      <c r="A181">
        <v>23754.49</v>
      </c>
      <c r="B181">
        <v>-12.016</v>
      </c>
      <c r="C181">
        <v>-11.96</v>
      </c>
      <c r="D181">
        <v>5.6760000000000002</v>
      </c>
      <c r="E181">
        <v>39.573999999999998</v>
      </c>
      <c r="F181">
        <v>60</v>
      </c>
      <c r="G181">
        <v>70.706999999999994</v>
      </c>
      <c r="H181">
        <v>0.74470000000000014</v>
      </c>
    </row>
    <row r="182" spans="1:8" x14ac:dyDescent="0.2">
      <c r="A182">
        <v>23755.423999999999</v>
      </c>
      <c r="B182">
        <v>-12.067</v>
      </c>
      <c r="C182">
        <v>-12.010999999999999</v>
      </c>
      <c r="D182">
        <v>5.38</v>
      </c>
      <c r="E182">
        <v>34.945999999999998</v>
      </c>
      <c r="F182">
        <v>60</v>
      </c>
      <c r="G182">
        <v>70.778999999999996</v>
      </c>
      <c r="H182">
        <v>0.65229999999999999</v>
      </c>
    </row>
    <row r="183" spans="1:8" x14ac:dyDescent="0.2">
      <c r="A183">
        <v>23756.678</v>
      </c>
      <c r="B183">
        <v>-12.129</v>
      </c>
      <c r="C183">
        <v>-12.071</v>
      </c>
      <c r="D183">
        <v>4.7779999999999996</v>
      </c>
      <c r="E183">
        <v>29.687999999999999</v>
      </c>
      <c r="F183">
        <v>60</v>
      </c>
      <c r="G183">
        <v>71.230999999999995</v>
      </c>
      <c r="H183">
        <v>0.54890000000000005</v>
      </c>
    </row>
    <row r="184" spans="1:8" x14ac:dyDescent="0.2">
      <c r="A184">
        <v>23757.925999999999</v>
      </c>
      <c r="B184">
        <v>-12.186</v>
      </c>
      <c r="C184">
        <v>-12.125999999999999</v>
      </c>
      <c r="D184">
        <v>4.3979999999999997</v>
      </c>
      <c r="E184">
        <v>32.747999999999998</v>
      </c>
      <c r="F184">
        <v>60</v>
      </c>
      <c r="G184">
        <v>71.424999999999997</v>
      </c>
      <c r="H184">
        <v>0.60830000000000006</v>
      </c>
    </row>
    <row r="185" spans="1:8" x14ac:dyDescent="0.2">
      <c r="A185">
        <v>23759.171999999999</v>
      </c>
      <c r="B185">
        <v>-12.25</v>
      </c>
      <c r="C185">
        <v>-12.188000000000001</v>
      </c>
      <c r="D185">
        <v>5.0350000000000001</v>
      </c>
      <c r="E185">
        <v>19.899000000000001</v>
      </c>
      <c r="F185">
        <v>60</v>
      </c>
      <c r="G185">
        <v>71.584000000000003</v>
      </c>
      <c r="H185">
        <v>0.36300000000000004</v>
      </c>
    </row>
    <row r="186" spans="1:8" x14ac:dyDescent="0.2">
      <c r="A186">
        <v>23760.418000000001</v>
      </c>
      <c r="B186">
        <v>-12.31</v>
      </c>
      <c r="C186">
        <v>-12.247</v>
      </c>
      <c r="D186">
        <v>4.7210000000000001</v>
      </c>
      <c r="E186">
        <v>9.3160000000000007</v>
      </c>
      <c r="F186">
        <v>60</v>
      </c>
      <c r="G186">
        <v>72.091999999999999</v>
      </c>
      <c r="H186">
        <v>0.16720000000000002</v>
      </c>
    </row>
    <row r="187" spans="1:8" x14ac:dyDescent="0.2">
      <c r="A187">
        <v>23761.655999999999</v>
      </c>
      <c r="B187">
        <v>-12.375</v>
      </c>
      <c r="C187">
        <v>-12.31</v>
      </c>
      <c r="D187">
        <v>5.0510000000000002</v>
      </c>
      <c r="E187">
        <v>3.4529999999999998</v>
      </c>
      <c r="F187">
        <v>60</v>
      </c>
      <c r="G187">
        <v>72.123000000000005</v>
      </c>
      <c r="H187">
        <v>6.1600000000000009E-2</v>
      </c>
    </row>
    <row r="188" spans="1:8" x14ac:dyDescent="0.2">
      <c r="A188">
        <v>23762.588</v>
      </c>
      <c r="B188">
        <v>-12.426</v>
      </c>
      <c r="C188">
        <v>-12.36</v>
      </c>
      <c r="D188">
        <v>5.3719999999999999</v>
      </c>
      <c r="E188">
        <v>1.179</v>
      </c>
      <c r="F188">
        <v>60</v>
      </c>
      <c r="G188">
        <v>72.501000000000005</v>
      </c>
      <c r="H188">
        <v>2.0900000000000002E-2</v>
      </c>
    </row>
    <row r="189" spans="1:8" x14ac:dyDescent="0.2">
      <c r="A189">
        <v>23763.518</v>
      </c>
      <c r="B189">
        <v>-12.478999999999999</v>
      </c>
      <c r="C189">
        <v>-12.411</v>
      </c>
      <c r="D189">
        <v>5.4740000000000002</v>
      </c>
      <c r="E189">
        <v>0.63700000000000001</v>
      </c>
      <c r="F189">
        <v>60</v>
      </c>
      <c r="G189">
        <v>72.308999999999997</v>
      </c>
      <c r="H189">
        <v>1.1000000000000001E-2</v>
      </c>
    </row>
    <row r="190" spans="1:8" x14ac:dyDescent="0.2">
      <c r="A190">
        <v>23764.451000000001</v>
      </c>
      <c r="B190">
        <v>-12.531000000000001</v>
      </c>
      <c r="C190">
        <v>-12.462</v>
      </c>
      <c r="D190">
        <v>5.4560000000000004</v>
      </c>
      <c r="E190">
        <v>0.49299999999999999</v>
      </c>
      <c r="F190">
        <v>60</v>
      </c>
      <c r="G190">
        <v>72.325999999999993</v>
      </c>
      <c r="H190">
        <v>8.8000000000000005E-3</v>
      </c>
    </row>
    <row r="191" spans="1:8" x14ac:dyDescent="0.2">
      <c r="A191">
        <v>23765.386999999999</v>
      </c>
      <c r="B191">
        <v>-12.584</v>
      </c>
      <c r="C191">
        <v>-12.513</v>
      </c>
      <c r="D191">
        <v>5.508</v>
      </c>
      <c r="E191">
        <v>0.44900000000000001</v>
      </c>
      <c r="F191">
        <v>60</v>
      </c>
      <c r="G191">
        <v>72.382999999999996</v>
      </c>
      <c r="H191">
        <v>7.7000000000000011E-3</v>
      </c>
    </row>
    <row r="192" spans="1:8" x14ac:dyDescent="0.2">
      <c r="A192">
        <v>23766.317999999999</v>
      </c>
      <c r="B192">
        <v>-12.64</v>
      </c>
      <c r="C192">
        <v>-12.568</v>
      </c>
      <c r="D192">
        <v>5.8639999999999999</v>
      </c>
      <c r="E192">
        <v>0.432</v>
      </c>
      <c r="F192">
        <v>60</v>
      </c>
      <c r="G192">
        <v>72.394000000000005</v>
      </c>
      <c r="H192">
        <v>7.7000000000000011E-3</v>
      </c>
    </row>
    <row r="193" spans="1:8" x14ac:dyDescent="0.2">
      <c r="A193">
        <v>23767.248</v>
      </c>
      <c r="B193">
        <v>-12.698</v>
      </c>
      <c r="C193">
        <v>-12.624000000000001</v>
      </c>
      <c r="D193">
        <v>6.09</v>
      </c>
      <c r="E193">
        <v>1.9039999999999999</v>
      </c>
      <c r="F193">
        <v>60</v>
      </c>
      <c r="G193">
        <v>71.921999999999997</v>
      </c>
      <c r="H193">
        <v>3.4100000000000005E-2</v>
      </c>
    </row>
    <row r="194" spans="1:8" x14ac:dyDescent="0.2">
      <c r="A194">
        <v>23768.184000000001</v>
      </c>
      <c r="B194">
        <v>-12.755000000000001</v>
      </c>
      <c r="C194">
        <v>-12.679</v>
      </c>
      <c r="D194">
        <v>5.8840000000000003</v>
      </c>
      <c r="E194">
        <v>11.913</v>
      </c>
      <c r="F194">
        <v>60</v>
      </c>
      <c r="G194">
        <v>71.003</v>
      </c>
      <c r="H194">
        <v>0.21450000000000002</v>
      </c>
    </row>
    <row r="195" spans="1:8" x14ac:dyDescent="0.2">
      <c r="A195">
        <v>23769.116999999998</v>
      </c>
      <c r="B195">
        <v>-12.808999999999999</v>
      </c>
      <c r="C195">
        <v>-12.731999999999999</v>
      </c>
      <c r="D195">
        <v>5.6440000000000001</v>
      </c>
      <c r="E195">
        <v>31.34</v>
      </c>
      <c r="F195">
        <v>60</v>
      </c>
      <c r="G195">
        <v>70.644999999999996</v>
      </c>
      <c r="H195">
        <v>0.58080000000000009</v>
      </c>
    </row>
    <row r="196" spans="1:8" x14ac:dyDescent="0.2">
      <c r="A196">
        <v>23770.050999999999</v>
      </c>
      <c r="B196">
        <v>-12.861000000000001</v>
      </c>
      <c r="C196">
        <v>-12.782999999999999</v>
      </c>
      <c r="D196">
        <v>5.42</v>
      </c>
      <c r="E196">
        <v>35.805999999999997</v>
      </c>
      <c r="F196">
        <v>60</v>
      </c>
      <c r="G196">
        <v>70.581000000000003</v>
      </c>
      <c r="H196">
        <v>0.66880000000000006</v>
      </c>
    </row>
    <row r="197" spans="1:8" x14ac:dyDescent="0.2">
      <c r="A197">
        <v>23770.982</v>
      </c>
      <c r="B197">
        <v>-12.914</v>
      </c>
      <c r="C197">
        <v>-12.834</v>
      </c>
      <c r="D197">
        <v>5.556</v>
      </c>
      <c r="E197">
        <v>36.241999999999997</v>
      </c>
      <c r="F197">
        <v>60</v>
      </c>
      <c r="G197">
        <v>70.765000000000001</v>
      </c>
      <c r="H197">
        <v>0.67760000000000009</v>
      </c>
    </row>
    <row r="198" spans="1:8" x14ac:dyDescent="0.2">
      <c r="A198">
        <v>23771.901999999998</v>
      </c>
      <c r="B198">
        <v>-12.968999999999999</v>
      </c>
      <c r="C198">
        <v>-12.887</v>
      </c>
      <c r="D198">
        <v>5.7640000000000002</v>
      </c>
      <c r="E198">
        <v>26.602</v>
      </c>
      <c r="F198">
        <v>60</v>
      </c>
      <c r="G198">
        <v>71.834999999999994</v>
      </c>
      <c r="H198">
        <v>0.48950000000000005</v>
      </c>
    </row>
    <row r="199" spans="1:8" x14ac:dyDescent="0.2">
      <c r="A199">
        <v>23772.835999999999</v>
      </c>
      <c r="B199">
        <v>-13.022</v>
      </c>
      <c r="C199">
        <v>-12.939</v>
      </c>
      <c r="D199">
        <v>5.5419999999999998</v>
      </c>
      <c r="E199">
        <v>11.433</v>
      </c>
      <c r="F199">
        <v>60</v>
      </c>
      <c r="G199">
        <v>72.707999999999998</v>
      </c>
      <c r="H199">
        <v>0.20570000000000002</v>
      </c>
    </row>
    <row r="200" spans="1:8" x14ac:dyDescent="0.2">
      <c r="A200">
        <v>23773.766</v>
      </c>
      <c r="B200">
        <v>-13.074</v>
      </c>
      <c r="C200">
        <v>-12.99</v>
      </c>
      <c r="D200">
        <v>5.4489999999999998</v>
      </c>
      <c r="E200">
        <v>3.3149999999999999</v>
      </c>
      <c r="F200">
        <v>60</v>
      </c>
      <c r="G200">
        <v>73.570999999999998</v>
      </c>
      <c r="H200">
        <v>5.9400000000000001E-2</v>
      </c>
    </row>
    <row r="201" spans="1:8" x14ac:dyDescent="0.2">
      <c r="A201">
        <v>23774.701000000001</v>
      </c>
      <c r="B201">
        <v>-13.127000000000001</v>
      </c>
      <c r="C201">
        <v>-13.041</v>
      </c>
      <c r="D201">
        <v>5.5129999999999999</v>
      </c>
      <c r="E201">
        <v>1.135</v>
      </c>
      <c r="F201">
        <v>60</v>
      </c>
      <c r="G201">
        <v>74.049000000000007</v>
      </c>
      <c r="H201">
        <v>1.9800000000000002E-2</v>
      </c>
    </row>
    <row r="202" spans="1:8" x14ac:dyDescent="0.2">
      <c r="A202">
        <v>23775.633000000002</v>
      </c>
      <c r="B202">
        <v>-13.18</v>
      </c>
      <c r="C202">
        <v>-13.093</v>
      </c>
      <c r="D202">
        <v>5.4939999999999998</v>
      </c>
      <c r="E202">
        <v>0.61599999999999999</v>
      </c>
      <c r="F202">
        <v>60</v>
      </c>
      <c r="G202">
        <v>73.947000000000003</v>
      </c>
      <c r="H202">
        <v>1.1000000000000001E-2</v>
      </c>
    </row>
    <row r="203" spans="1:8" x14ac:dyDescent="0.2">
      <c r="A203">
        <v>23776.567999999999</v>
      </c>
      <c r="B203">
        <v>-13.231999999999999</v>
      </c>
      <c r="C203">
        <v>-13.143000000000001</v>
      </c>
      <c r="D203">
        <v>5.4169999999999998</v>
      </c>
      <c r="E203">
        <v>0.47899999999999998</v>
      </c>
      <c r="F203">
        <v>60</v>
      </c>
      <c r="G203">
        <v>73.844999999999999</v>
      </c>
      <c r="H203">
        <v>8.8000000000000005E-3</v>
      </c>
    </row>
    <row r="204" spans="1:8" x14ac:dyDescent="0.2">
      <c r="A204">
        <v>23777.502</v>
      </c>
      <c r="B204">
        <v>-13.286</v>
      </c>
      <c r="C204">
        <v>-13.196</v>
      </c>
      <c r="D204">
        <v>5.6040000000000001</v>
      </c>
      <c r="E204">
        <v>0.438</v>
      </c>
      <c r="F204">
        <v>60</v>
      </c>
      <c r="G204">
        <v>74.004999999999995</v>
      </c>
      <c r="H204">
        <v>7.7000000000000011E-3</v>
      </c>
    </row>
    <row r="205" spans="1:8" x14ac:dyDescent="0.2">
      <c r="A205">
        <v>23778.436000000002</v>
      </c>
      <c r="B205">
        <v>-13.336</v>
      </c>
      <c r="C205">
        <v>-13.244999999999999</v>
      </c>
      <c r="D205">
        <v>5.2679999999999998</v>
      </c>
      <c r="E205">
        <v>0.42399999999999999</v>
      </c>
      <c r="F205">
        <v>60</v>
      </c>
      <c r="G205">
        <v>72.849000000000004</v>
      </c>
      <c r="H205">
        <v>7.7000000000000011E-3</v>
      </c>
    </row>
    <row r="206" spans="1:8" x14ac:dyDescent="0.2">
      <c r="A206">
        <v>23779.678</v>
      </c>
      <c r="B206">
        <v>-13.398</v>
      </c>
      <c r="C206">
        <v>-13.305</v>
      </c>
      <c r="D206">
        <v>4.8129999999999997</v>
      </c>
      <c r="E206">
        <v>0.41499999999999998</v>
      </c>
      <c r="F206">
        <v>60</v>
      </c>
      <c r="G206">
        <v>72.486999999999995</v>
      </c>
      <c r="H206">
        <v>7.7000000000000011E-3</v>
      </c>
    </row>
    <row r="207" spans="1:8" x14ac:dyDescent="0.2">
      <c r="A207">
        <v>23780.925999999999</v>
      </c>
      <c r="B207">
        <v>-13.462</v>
      </c>
      <c r="C207">
        <v>-13.367000000000001</v>
      </c>
      <c r="D207">
        <v>5.0060000000000002</v>
      </c>
      <c r="E207">
        <v>0.41</v>
      </c>
      <c r="F207">
        <v>60</v>
      </c>
      <c r="G207">
        <v>72.474999999999994</v>
      </c>
      <c r="H207">
        <v>7.7000000000000011E-3</v>
      </c>
    </row>
    <row r="208" spans="1:8" x14ac:dyDescent="0.2">
      <c r="A208">
        <v>23782.168000000001</v>
      </c>
      <c r="B208">
        <v>-13.528</v>
      </c>
      <c r="C208">
        <v>-13.432</v>
      </c>
      <c r="D208">
        <v>5.2009999999999996</v>
      </c>
      <c r="E208">
        <v>2.1749999999999998</v>
      </c>
      <c r="F208">
        <v>60</v>
      </c>
      <c r="G208">
        <v>72.222999999999999</v>
      </c>
      <c r="H208">
        <v>3.8500000000000006E-2</v>
      </c>
    </row>
    <row r="209" spans="1:8" x14ac:dyDescent="0.2">
      <c r="A209">
        <v>23783.1</v>
      </c>
      <c r="B209">
        <v>-13.579000000000001</v>
      </c>
      <c r="C209">
        <v>-13.481</v>
      </c>
      <c r="D209">
        <v>5.2720000000000002</v>
      </c>
      <c r="E209">
        <v>6.8330000000000002</v>
      </c>
      <c r="F209">
        <v>60</v>
      </c>
      <c r="G209">
        <v>72.177999999999997</v>
      </c>
      <c r="H209">
        <v>0.12210000000000001</v>
      </c>
    </row>
    <row r="210" spans="1:8" x14ac:dyDescent="0.2">
      <c r="A210">
        <v>23784.348000000002</v>
      </c>
      <c r="B210">
        <v>-13.644</v>
      </c>
      <c r="C210">
        <v>-13.544</v>
      </c>
      <c r="D210">
        <v>5.056</v>
      </c>
      <c r="E210">
        <v>21.37</v>
      </c>
      <c r="F210">
        <v>60</v>
      </c>
      <c r="G210">
        <v>71.206999999999994</v>
      </c>
      <c r="H210">
        <v>0.39050000000000001</v>
      </c>
    </row>
    <row r="211" spans="1:8" x14ac:dyDescent="0.2">
      <c r="A211">
        <v>23785.596000000001</v>
      </c>
      <c r="B211">
        <v>-13.705</v>
      </c>
      <c r="C211">
        <v>-13.603</v>
      </c>
      <c r="D211">
        <v>4.7690000000000001</v>
      </c>
      <c r="E211">
        <v>29.713999999999999</v>
      </c>
      <c r="F211">
        <v>60</v>
      </c>
      <c r="G211">
        <v>71.268000000000001</v>
      </c>
      <c r="H211">
        <v>0.55000000000000004</v>
      </c>
    </row>
    <row r="212" spans="1:8" x14ac:dyDescent="0.2">
      <c r="A212">
        <v>23786.835999999999</v>
      </c>
      <c r="B212">
        <v>-13.766999999999999</v>
      </c>
      <c r="C212">
        <v>-13.664</v>
      </c>
      <c r="D212">
        <v>4.8849999999999998</v>
      </c>
      <c r="E212">
        <v>29.486000000000001</v>
      </c>
      <c r="F212">
        <v>60</v>
      </c>
      <c r="G212">
        <v>71.230999999999995</v>
      </c>
      <c r="H212">
        <v>0.54560000000000008</v>
      </c>
    </row>
    <row r="213" spans="1:8" x14ac:dyDescent="0.2">
      <c r="A213">
        <v>23788.080000000002</v>
      </c>
      <c r="B213">
        <v>-13.834</v>
      </c>
      <c r="C213">
        <v>-13.728999999999999</v>
      </c>
      <c r="D213">
        <v>5.2130000000000001</v>
      </c>
      <c r="E213">
        <v>29.347000000000001</v>
      </c>
      <c r="F213">
        <v>60</v>
      </c>
      <c r="G213">
        <v>71.346000000000004</v>
      </c>
      <c r="H213">
        <v>0.5423</v>
      </c>
    </row>
    <row r="214" spans="1:8" x14ac:dyDescent="0.2">
      <c r="A214">
        <v>23789.01</v>
      </c>
      <c r="B214">
        <v>-13.885999999999999</v>
      </c>
      <c r="C214">
        <v>-13.78</v>
      </c>
      <c r="D214">
        <v>5.4649999999999999</v>
      </c>
      <c r="E214">
        <v>29.146000000000001</v>
      </c>
      <c r="F214">
        <v>60</v>
      </c>
      <c r="G214">
        <v>71.05</v>
      </c>
      <c r="H214">
        <v>0.53900000000000003</v>
      </c>
    </row>
    <row r="215" spans="1:8" x14ac:dyDescent="0.2">
      <c r="A215">
        <v>23789.942999999999</v>
      </c>
      <c r="B215">
        <v>-13.938000000000001</v>
      </c>
      <c r="C215">
        <v>-13.83</v>
      </c>
      <c r="D215">
        <v>5.359</v>
      </c>
      <c r="E215">
        <v>29.591999999999999</v>
      </c>
      <c r="F215">
        <v>60</v>
      </c>
      <c r="G215">
        <v>71.227000000000004</v>
      </c>
      <c r="H215">
        <v>0.54780000000000006</v>
      </c>
    </row>
    <row r="216" spans="1:8" x14ac:dyDescent="0.2">
      <c r="A216">
        <v>23790.855</v>
      </c>
      <c r="B216">
        <v>-13.988</v>
      </c>
      <c r="C216">
        <v>-13.879</v>
      </c>
      <c r="D216">
        <v>5.423</v>
      </c>
      <c r="E216">
        <v>26.613</v>
      </c>
      <c r="F216">
        <v>60</v>
      </c>
      <c r="G216">
        <v>71.503</v>
      </c>
      <c r="H216">
        <v>0.48950000000000005</v>
      </c>
    </row>
    <row r="217" spans="1:8" x14ac:dyDescent="0.2">
      <c r="A217">
        <v>23792.088</v>
      </c>
      <c r="B217">
        <v>-14.052</v>
      </c>
      <c r="C217">
        <v>-13.941000000000001</v>
      </c>
      <c r="D217">
        <v>5.0430000000000001</v>
      </c>
      <c r="E217">
        <v>25.167999999999999</v>
      </c>
      <c r="F217">
        <v>60</v>
      </c>
      <c r="G217">
        <v>71.260000000000005</v>
      </c>
      <c r="H217">
        <v>0.46200000000000002</v>
      </c>
    </row>
    <row r="218" spans="1:8" x14ac:dyDescent="0.2">
      <c r="A218">
        <v>23793.328000000001</v>
      </c>
      <c r="B218">
        <v>-14.114000000000001</v>
      </c>
      <c r="C218">
        <v>-14.002000000000001</v>
      </c>
      <c r="D218">
        <v>4.8570000000000002</v>
      </c>
      <c r="E218">
        <v>29.058</v>
      </c>
      <c r="F218">
        <v>60</v>
      </c>
      <c r="G218">
        <v>71.055000000000007</v>
      </c>
      <c r="H218">
        <v>0.53680000000000005</v>
      </c>
    </row>
    <row r="219" spans="1:8" x14ac:dyDescent="0.2">
      <c r="A219">
        <v>23794.574000000001</v>
      </c>
      <c r="B219">
        <v>-14.178000000000001</v>
      </c>
      <c r="C219">
        <v>-14.064</v>
      </c>
      <c r="D219">
        <v>4.9829999999999997</v>
      </c>
      <c r="E219">
        <v>32.107999999999997</v>
      </c>
      <c r="F219">
        <v>60</v>
      </c>
      <c r="G219">
        <v>70.945999999999998</v>
      </c>
      <c r="H219">
        <v>0.59620000000000006</v>
      </c>
    </row>
    <row r="220" spans="1:8" x14ac:dyDescent="0.2">
      <c r="A220">
        <v>23795.822</v>
      </c>
      <c r="B220">
        <v>-14.244</v>
      </c>
      <c r="C220">
        <v>-14.128</v>
      </c>
      <c r="D220">
        <v>5.1230000000000002</v>
      </c>
      <c r="E220">
        <v>33.036999999999999</v>
      </c>
      <c r="F220">
        <v>60</v>
      </c>
      <c r="G220">
        <v>70.933000000000007</v>
      </c>
      <c r="H220">
        <v>0.61490000000000011</v>
      </c>
    </row>
    <row r="221" spans="1:8" x14ac:dyDescent="0.2">
      <c r="A221">
        <v>23796.756000000001</v>
      </c>
      <c r="B221">
        <v>-14.295</v>
      </c>
      <c r="C221">
        <v>-14.178000000000001</v>
      </c>
      <c r="D221">
        <v>5.3769999999999998</v>
      </c>
      <c r="E221">
        <v>33.908999999999999</v>
      </c>
      <c r="F221">
        <v>60</v>
      </c>
      <c r="G221">
        <v>71.027000000000001</v>
      </c>
      <c r="H221">
        <v>0.63139999999999996</v>
      </c>
    </row>
    <row r="222" spans="1:8" x14ac:dyDescent="0.2">
      <c r="A222">
        <v>23797.687000000002</v>
      </c>
      <c r="B222">
        <v>-14.349</v>
      </c>
      <c r="C222">
        <v>-14.23</v>
      </c>
      <c r="D222">
        <v>5.5730000000000004</v>
      </c>
      <c r="E222">
        <v>31.158000000000001</v>
      </c>
      <c r="F222">
        <v>60</v>
      </c>
      <c r="G222">
        <v>71.346999999999994</v>
      </c>
      <c r="H222">
        <v>0.57750000000000012</v>
      </c>
    </row>
    <row r="223" spans="1:8" x14ac:dyDescent="0.2">
      <c r="A223">
        <v>23798.618999999999</v>
      </c>
      <c r="B223">
        <v>-14.401</v>
      </c>
      <c r="C223">
        <v>-14.28</v>
      </c>
      <c r="D223">
        <v>5.43</v>
      </c>
      <c r="E223">
        <v>23.341000000000001</v>
      </c>
      <c r="F223">
        <v>60</v>
      </c>
      <c r="G223">
        <v>71.209000000000003</v>
      </c>
      <c r="H223">
        <v>0.42790000000000006</v>
      </c>
    </row>
    <row r="224" spans="1:8" x14ac:dyDescent="0.2">
      <c r="A224">
        <v>23799.553</v>
      </c>
      <c r="B224">
        <v>-14.452</v>
      </c>
      <c r="C224">
        <v>-14.33</v>
      </c>
      <c r="D224">
        <v>5.2830000000000004</v>
      </c>
      <c r="E224">
        <v>26.904</v>
      </c>
      <c r="F224">
        <v>60</v>
      </c>
      <c r="G224">
        <v>71.346000000000004</v>
      </c>
      <c r="H224">
        <v>0.49500000000000005</v>
      </c>
    </row>
    <row r="225" spans="1:8" x14ac:dyDescent="0.2">
      <c r="A225">
        <v>23800.484</v>
      </c>
      <c r="B225">
        <v>-14.502000000000001</v>
      </c>
      <c r="C225">
        <v>-14.378</v>
      </c>
      <c r="D225">
        <v>5.24</v>
      </c>
      <c r="E225">
        <v>22.344000000000001</v>
      </c>
      <c r="F225">
        <v>60</v>
      </c>
      <c r="G225">
        <v>71.671999999999997</v>
      </c>
      <c r="H225">
        <v>0.40810000000000002</v>
      </c>
    </row>
    <row r="226" spans="1:8" x14ac:dyDescent="0.2">
      <c r="A226">
        <v>23801.724999999999</v>
      </c>
      <c r="B226">
        <v>-14.566000000000001</v>
      </c>
      <c r="C226">
        <v>-14.441000000000001</v>
      </c>
      <c r="D226">
        <v>5.0449999999999999</v>
      </c>
      <c r="E226">
        <v>13.821</v>
      </c>
      <c r="F226">
        <v>60</v>
      </c>
      <c r="G226">
        <v>71.956999999999994</v>
      </c>
      <c r="H226">
        <v>0.24970000000000003</v>
      </c>
    </row>
    <row r="227" spans="1:8" x14ac:dyDescent="0.2">
      <c r="A227">
        <v>23802.969000000001</v>
      </c>
      <c r="B227">
        <v>-14.632</v>
      </c>
      <c r="C227">
        <v>-14.505000000000001</v>
      </c>
      <c r="D227">
        <v>5.157</v>
      </c>
      <c r="E227">
        <v>13.885</v>
      </c>
      <c r="F227">
        <v>60</v>
      </c>
      <c r="G227">
        <v>71.837999999999994</v>
      </c>
      <c r="H227">
        <v>0.25080000000000002</v>
      </c>
    </row>
    <row r="228" spans="1:8" x14ac:dyDescent="0.2">
      <c r="A228">
        <v>23804.217000000001</v>
      </c>
      <c r="B228">
        <v>-14.696</v>
      </c>
      <c r="C228">
        <v>-14.568</v>
      </c>
      <c r="D228">
        <v>5.016</v>
      </c>
      <c r="E228">
        <v>20.5</v>
      </c>
      <c r="F228">
        <v>60</v>
      </c>
      <c r="G228">
        <v>71.483000000000004</v>
      </c>
      <c r="H228">
        <v>0.37400000000000005</v>
      </c>
    </row>
    <row r="229" spans="1:8" x14ac:dyDescent="0.2">
      <c r="A229">
        <v>23805.455000000002</v>
      </c>
      <c r="B229">
        <v>-14.757</v>
      </c>
      <c r="C229">
        <v>-14.627000000000001</v>
      </c>
      <c r="D229">
        <v>4.7830000000000004</v>
      </c>
      <c r="E229">
        <v>26.149000000000001</v>
      </c>
      <c r="F229">
        <v>60</v>
      </c>
      <c r="G229">
        <v>71.277000000000001</v>
      </c>
      <c r="H229">
        <v>0.48070000000000002</v>
      </c>
    </row>
    <row r="230" spans="1:8" x14ac:dyDescent="0.2">
      <c r="A230">
        <v>23806.697</v>
      </c>
      <c r="B230">
        <v>-14.814</v>
      </c>
      <c r="C230">
        <v>-14.682</v>
      </c>
      <c r="D230">
        <v>4.4109999999999996</v>
      </c>
      <c r="E230">
        <v>24.356000000000002</v>
      </c>
      <c r="F230">
        <v>60</v>
      </c>
      <c r="G230">
        <v>71.572000000000003</v>
      </c>
      <c r="H230">
        <v>0.44660000000000005</v>
      </c>
    </row>
    <row r="231" spans="1:8" x14ac:dyDescent="0.2">
      <c r="A231">
        <v>23807.940999999999</v>
      </c>
      <c r="B231">
        <v>-14.867000000000001</v>
      </c>
      <c r="C231">
        <v>-14.733000000000001</v>
      </c>
      <c r="D231">
        <v>4.1390000000000002</v>
      </c>
      <c r="E231">
        <v>25.669</v>
      </c>
      <c r="F231">
        <v>60</v>
      </c>
      <c r="G231">
        <v>71.144999999999996</v>
      </c>
      <c r="H231">
        <v>0.47190000000000004</v>
      </c>
    </row>
    <row r="232" spans="1:8" x14ac:dyDescent="0.2">
      <c r="A232">
        <v>23809.186000000002</v>
      </c>
      <c r="B232">
        <v>-14.917999999999999</v>
      </c>
      <c r="C232">
        <v>-14.782999999999999</v>
      </c>
      <c r="D232">
        <v>3.9870000000000001</v>
      </c>
      <c r="E232">
        <v>38.031999999999996</v>
      </c>
      <c r="F232">
        <v>60</v>
      </c>
      <c r="G232">
        <v>70.290000000000006</v>
      </c>
      <c r="H232">
        <v>0.71390000000000009</v>
      </c>
    </row>
    <row r="233" spans="1:8" x14ac:dyDescent="0.2">
      <c r="A233">
        <v>23810.423999999999</v>
      </c>
      <c r="B233">
        <v>-14.971</v>
      </c>
      <c r="C233">
        <v>-14.835000000000001</v>
      </c>
      <c r="D233">
        <v>4.226</v>
      </c>
      <c r="E233">
        <v>48.058</v>
      </c>
      <c r="F233">
        <v>60</v>
      </c>
      <c r="G233">
        <v>69.87</v>
      </c>
      <c r="H233">
        <v>0.91739999999999999</v>
      </c>
    </row>
    <row r="234" spans="1:8" x14ac:dyDescent="0.2">
      <c r="A234">
        <v>23811.664000000001</v>
      </c>
      <c r="B234">
        <v>-15.022</v>
      </c>
      <c r="C234">
        <v>-14.885</v>
      </c>
      <c r="D234">
        <v>3.9769999999999999</v>
      </c>
      <c r="E234">
        <v>61.35</v>
      </c>
      <c r="F234">
        <v>60</v>
      </c>
      <c r="G234">
        <v>68.483999999999995</v>
      </c>
      <c r="H234">
        <v>1.2023000000000001</v>
      </c>
    </row>
    <row r="235" spans="1:8" x14ac:dyDescent="0.2">
      <c r="A235">
        <v>23813.223000000002</v>
      </c>
      <c r="B235">
        <v>-15.082000000000001</v>
      </c>
      <c r="C235">
        <v>-14.943</v>
      </c>
      <c r="D235">
        <v>3.75</v>
      </c>
      <c r="E235">
        <v>82.863</v>
      </c>
      <c r="F235">
        <v>60</v>
      </c>
      <c r="G235">
        <v>67.314999999999998</v>
      </c>
      <c r="H235">
        <v>1.7028000000000001</v>
      </c>
    </row>
    <row r="236" spans="1:8" x14ac:dyDescent="0.2">
      <c r="A236">
        <v>23814.771000000001</v>
      </c>
      <c r="B236">
        <v>-15.141</v>
      </c>
      <c r="C236">
        <v>-15</v>
      </c>
      <c r="D236">
        <v>3.6850000000000001</v>
      </c>
      <c r="E236">
        <v>90.332999999999998</v>
      </c>
      <c r="F236">
        <v>60</v>
      </c>
      <c r="G236">
        <v>66.72</v>
      </c>
      <c r="H236">
        <v>1.8909000000000002</v>
      </c>
    </row>
    <row r="237" spans="1:8" x14ac:dyDescent="0.2">
      <c r="A237">
        <v>23924.338</v>
      </c>
      <c r="B237">
        <v>-15.057</v>
      </c>
      <c r="C237">
        <v>-15.055999999999999</v>
      </c>
      <c r="D237">
        <v>0</v>
      </c>
      <c r="E237">
        <v>101.911</v>
      </c>
      <c r="F237">
        <v>60</v>
      </c>
      <c r="G237">
        <v>63.987000000000002</v>
      </c>
      <c r="H237">
        <v>2.1989000000000001</v>
      </c>
    </row>
    <row r="238" spans="1:8" x14ac:dyDescent="0.2">
      <c r="A238">
        <v>23926.197</v>
      </c>
      <c r="B238">
        <v>-15.11</v>
      </c>
      <c r="C238">
        <v>-15.109</v>
      </c>
      <c r="D238">
        <v>2.8380000000000001</v>
      </c>
      <c r="E238">
        <v>109.27500000000001</v>
      </c>
      <c r="F238">
        <v>60</v>
      </c>
      <c r="G238">
        <v>63.234000000000002</v>
      </c>
      <c r="H238">
        <v>2.4068000000000005</v>
      </c>
    </row>
    <row r="239" spans="1:8" x14ac:dyDescent="0.2">
      <c r="A239">
        <v>23928.061000000002</v>
      </c>
      <c r="B239">
        <v>-15.167</v>
      </c>
      <c r="C239">
        <v>-15.164999999999999</v>
      </c>
      <c r="D239">
        <v>3.01</v>
      </c>
      <c r="E239">
        <v>135.03200000000001</v>
      </c>
      <c r="F239">
        <v>60</v>
      </c>
      <c r="G239">
        <v>59.936999999999998</v>
      </c>
      <c r="H239">
        <v>3.2263000000000002</v>
      </c>
    </row>
    <row r="240" spans="1:8" x14ac:dyDescent="0.2">
      <c r="A240">
        <v>23929.919999999998</v>
      </c>
      <c r="B240">
        <v>-15.22</v>
      </c>
      <c r="C240">
        <v>-15.218</v>
      </c>
      <c r="D240">
        <v>2.851</v>
      </c>
      <c r="E240">
        <v>139.02600000000001</v>
      </c>
      <c r="F240">
        <v>60</v>
      </c>
      <c r="G240">
        <v>60.356999999999999</v>
      </c>
      <c r="H240">
        <v>3.3682000000000003</v>
      </c>
    </row>
    <row r="241" spans="1:8" x14ac:dyDescent="0.2">
      <c r="A241">
        <v>23931.780999999999</v>
      </c>
      <c r="B241">
        <v>-15.271000000000001</v>
      </c>
      <c r="C241">
        <v>-15.268000000000001</v>
      </c>
      <c r="D241">
        <v>2.706</v>
      </c>
      <c r="E241">
        <v>150.881</v>
      </c>
      <c r="F241">
        <v>60</v>
      </c>
      <c r="G241">
        <v>59.05</v>
      </c>
      <c r="H241">
        <v>3.8203</v>
      </c>
    </row>
    <row r="242" spans="1:8" x14ac:dyDescent="0.2">
      <c r="A242">
        <v>23933.956999999999</v>
      </c>
      <c r="B242">
        <v>-15.327999999999999</v>
      </c>
      <c r="C242">
        <v>-15.324</v>
      </c>
      <c r="D242">
        <v>2.589</v>
      </c>
      <c r="E242">
        <v>146.29300000000001</v>
      </c>
      <c r="F242">
        <v>60</v>
      </c>
      <c r="G242">
        <v>59.311</v>
      </c>
      <c r="H242">
        <v>3.6399000000000004</v>
      </c>
    </row>
    <row r="243" spans="1:8" x14ac:dyDescent="0.2">
      <c r="A243">
        <v>23935.813999999998</v>
      </c>
      <c r="B243">
        <v>-15.38</v>
      </c>
      <c r="C243">
        <v>-15.375999999999999</v>
      </c>
      <c r="D243">
        <v>2.7610000000000001</v>
      </c>
      <c r="E243">
        <v>151.98400000000001</v>
      </c>
      <c r="F243">
        <v>60</v>
      </c>
      <c r="G243">
        <v>58.106999999999999</v>
      </c>
      <c r="H243">
        <v>3.8643000000000001</v>
      </c>
    </row>
    <row r="244" spans="1:8" x14ac:dyDescent="0.2">
      <c r="A244">
        <v>23937.68</v>
      </c>
      <c r="B244">
        <v>-15.433</v>
      </c>
      <c r="C244">
        <v>-15.427</v>
      </c>
      <c r="D244">
        <v>2.7629999999999999</v>
      </c>
      <c r="E244">
        <v>150.82300000000001</v>
      </c>
      <c r="F244">
        <v>60</v>
      </c>
      <c r="G244">
        <v>58.472999999999999</v>
      </c>
      <c r="H244">
        <v>3.8181000000000003</v>
      </c>
    </row>
    <row r="245" spans="1:8" x14ac:dyDescent="0.2">
      <c r="A245">
        <v>23939.541000000001</v>
      </c>
      <c r="B245">
        <v>-15.484999999999999</v>
      </c>
      <c r="C245">
        <v>-15.478999999999999</v>
      </c>
      <c r="D245">
        <v>2.7930000000000001</v>
      </c>
      <c r="E245">
        <v>143.023</v>
      </c>
      <c r="F245">
        <v>60</v>
      </c>
      <c r="G245">
        <v>59.466999999999999</v>
      </c>
      <c r="H245">
        <v>3.5156000000000005</v>
      </c>
    </row>
    <row r="246" spans="1:8" x14ac:dyDescent="0.2">
      <c r="A246">
        <v>23941.403999999999</v>
      </c>
      <c r="B246">
        <v>-15.538</v>
      </c>
      <c r="C246">
        <v>-15.531000000000001</v>
      </c>
      <c r="D246">
        <v>2.7789999999999999</v>
      </c>
      <c r="E246">
        <v>133.96700000000001</v>
      </c>
      <c r="F246">
        <v>60</v>
      </c>
      <c r="G246">
        <v>60.386000000000003</v>
      </c>
      <c r="H246">
        <v>3.1889000000000003</v>
      </c>
    </row>
    <row r="247" spans="1:8" x14ac:dyDescent="0.2">
      <c r="A247">
        <v>23943.268</v>
      </c>
      <c r="B247">
        <v>-15.587999999999999</v>
      </c>
      <c r="C247">
        <v>-15.581</v>
      </c>
      <c r="D247">
        <v>2.6779999999999999</v>
      </c>
      <c r="E247">
        <v>134.12</v>
      </c>
      <c r="F247">
        <v>60</v>
      </c>
      <c r="G247">
        <v>59.908999999999999</v>
      </c>
      <c r="H247">
        <v>3.1944000000000004</v>
      </c>
    </row>
    <row r="248" spans="1:8" x14ac:dyDescent="0.2">
      <c r="A248">
        <v>23945.133000000002</v>
      </c>
      <c r="B248">
        <v>-15.638999999999999</v>
      </c>
      <c r="C248">
        <v>-15.631</v>
      </c>
      <c r="D248">
        <v>2.714</v>
      </c>
      <c r="E248">
        <v>138.02000000000001</v>
      </c>
      <c r="F248">
        <v>60</v>
      </c>
      <c r="G248">
        <v>59.94</v>
      </c>
      <c r="H248">
        <v>3.3319000000000001</v>
      </c>
    </row>
    <row r="249" spans="1:8" x14ac:dyDescent="0.2">
      <c r="A249">
        <v>23946.991999999998</v>
      </c>
      <c r="B249">
        <v>-15.691000000000001</v>
      </c>
      <c r="C249">
        <v>-15.683</v>
      </c>
      <c r="D249">
        <v>2.758</v>
      </c>
      <c r="E249">
        <v>136.79499999999999</v>
      </c>
      <c r="F249">
        <v>60</v>
      </c>
      <c r="G249">
        <v>59.868000000000002</v>
      </c>
      <c r="H249">
        <v>3.2879</v>
      </c>
    </row>
    <row r="250" spans="1:8" x14ac:dyDescent="0.2">
      <c r="A250">
        <v>23948.851999999999</v>
      </c>
      <c r="B250">
        <v>-15.744999999999999</v>
      </c>
      <c r="C250">
        <v>-15.736000000000001</v>
      </c>
      <c r="D250">
        <v>2.8690000000000002</v>
      </c>
      <c r="E250">
        <v>130.18799999999999</v>
      </c>
      <c r="F250">
        <v>60</v>
      </c>
      <c r="G250">
        <v>60.421999999999997</v>
      </c>
      <c r="H250">
        <v>3.0591000000000004</v>
      </c>
    </row>
    <row r="251" spans="1:8" x14ac:dyDescent="0.2">
      <c r="A251">
        <v>23950.726999999999</v>
      </c>
      <c r="B251">
        <v>-15.803000000000001</v>
      </c>
      <c r="C251">
        <v>-15.792999999999999</v>
      </c>
      <c r="D251">
        <v>3.0539999999999998</v>
      </c>
      <c r="E251">
        <v>111.624</v>
      </c>
      <c r="F251">
        <v>60</v>
      </c>
      <c r="G251">
        <v>62.484999999999999</v>
      </c>
      <c r="H251">
        <v>2.4750000000000001</v>
      </c>
    </row>
    <row r="252" spans="1:8" x14ac:dyDescent="0.2">
      <c r="A252">
        <v>23952.278999999999</v>
      </c>
      <c r="B252">
        <v>-15.855</v>
      </c>
      <c r="C252">
        <v>-15.843999999999999</v>
      </c>
      <c r="D252">
        <v>3.2869999999999999</v>
      </c>
      <c r="E252">
        <v>103.98</v>
      </c>
      <c r="F252">
        <v>60</v>
      </c>
      <c r="G252">
        <v>61.933999999999997</v>
      </c>
      <c r="H252">
        <v>2.2561000000000004</v>
      </c>
    </row>
    <row r="253" spans="1:8" x14ac:dyDescent="0.2">
      <c r="A253">
        <v>23953.828000000001</v>
      </c>
      <c r="B253">
        <v>-15.907999999999999</v>
      </c>
      <c r="C253">
        <v>-15.896000000000001</v>
      </c>
      <c r="D253">
        <v>3.36</v>
      </c>
      <c r="E253">
        <v>110.039</v>
      </c>
      <c r="F253">
        <v>60</v>
      </c>
      <c r="G253">
        <v>62.427999999999997</v>
      </c>
      <c r="H253">
        <v>2.4288000000000003</v>
      </c>
    </row>
    <row r="254" spans="1:8" x14ac:dyDescent="0.2">
      <c r="A254">
        <v>23955.384999999998</v>
      </c>
      <c r="B254">
        <v>-15.961</v>
      </c>
      <c r="C254">
        <v>-15.949</v>
      </c>
      <c r="D254">
        <v>3.3820000000000001</v>
      </c>
      <c r="E254">
        <v>102.334</v>
      </c>
      <c r="F254">
        <v>60</v>
      </c>
      <c r="G254">
        <v>62.685000000000002</v>
      </c>
      <c r="H254">
        <v>2.2109999999999999</v>
      </c>
    </row>
    <row r="255" spans="1:8" x14ac:dyDescent="0.2">
      <c r="A255">
        <v>23956.937000000002</v>
      </c>
      <c r="B255">
        <v>-16.013000000000002</v>
      </c>
      <c r="C255">
        <v>-16</v>
      </c>
      <c r="D255">
        <v>3.278</v>
      </c>
      <c r="E255">
        <v>94.763000000000005</v>
      </c>
      <c r="F255">
        <v>60</v>
      </c>
      <c r="G255">
        <v>64.275000000000006</v>
      </c>
      <c r="H255">
        <v>2.0064000000000002</v>
      </c>
    </row>
    <row r="256" spans="1:8" x14ac:dyDescent="0.2">
      <c r="A256">
        <v>24264.175999999999</v>
      </c>
      <c r="B256">
        <v>-16.050999999999998</v>
      </c>
      <c r="C256">
        <v>-16.050999999999998</v>
      </c>
      <c r="D256">
        <v>0</v>
      </c>
      <c r="E256">
        <v>132.446</v>
      </c>
      <c r="F256">
        <v>60</v>
      </c>
      <c r="G256">
        <v>61.9</v>
      </c>
      <c r="H256">
        <v>3.1361000000000003</v>
      </c>
    </row>
    <row r="257" spans="1:8" x14ac:dyDescent="0.2">
      <c r="A257">
        <v>24265.73</v>
      </c>
      <c r="B257">
        <v>-16.106000000000002</v>
      </c>
      <c r="C257">
        <v>-16.106000000000002</v>
      </c>
      <c r="D257">
        <v>3.5529999999999999</v>
      </c>
      <c r="E257">
        <v>114.6</v>
      </c>
      <c r="F257">
        <v>60</v>
      </c>
      <c r="G257">
        <v>64.147999999999996</v>
      </c>
      <c r="H257">
        <v>2.5641000000000003</v>
      </c>
    </row>
    <row r="258" spans="1:8" x14ac:dyDescent="0.2">
      <c r="A258">
        <v>24267.285</v>
      </c>
      <c r="B258">
        <v>-16.158000000000001</v>
      </c>
      <c r="C258">
        <v>-16.158000000000001</v>
      </c>
      <c r="D258">
        <v>3.3490000000000002</v>
      </c>
      <c r="E258">
        <v>107.22499999999999</v>
      </c>
      <c r="F258">
        <v>60</v>
      </c>
      <c r="G258">
        <v>64.680999999999997</v>
      </c>
      <c r="H258">
        <v>2.3485</v>
      </c>
    </row>
    <row r="259" spans="1:8" x14ac:dyDescent="0.2">
      <c r="A259">
        <v>24268.838</v>
      </c>
      <c r="B259">
        <v>-16.209</v>
      </c>
      <c r="C259">
        <v>-16.209</v>
      </c>
      <c r="D259">
        <v>3.2480000000000002</v>
      </c>
      <c r="E259">
        <v>112.102</v>
      </c>
      <c r="F259">
        <v>60</v>
      </c>
      <c r="G259">
        <v>63.787999999999997</v>
      </c>
      <c r="H259">
        <v>2.4893000000000001</v>
      </c>
    </row>
    <row r="260" spans="1:8" x14ac:dyDescent="0.2">
      <c r="A260">
        <v>24270.388999999999</v>
      </c>
      <c r="B260">
        <v>-16.260999999999999</v>
      </c>
      <c r="C260">
        <v>-16.260999999999999</v>
      </c>
      <c r="D260">
        <v>3.399</v>
      </c>
      <c r="E260">
        <v>120.321</v>
      </c>
      <c r="F260">
        <v>60</v>
      </c>
      <c r="G260">
        <v>62.505000000000003</v>
      </c>
      <c r="H260">
        <v>2.7390000000000003</v>
      </c>
    </row>
    <row r="261" spans="1:8" x14ac:dyDescent="0.2">
      <c r="A261">
        <v>24271.937000000002</v>
      </c>
      <c r="B261">
        <v>-16.312999999999999</v>
      </c>
      <c r="C261">
        <v>-16.312999999999999</v>
      </c>
      <c r="D261">
        <v>3.3380000000000001</v>
      </c>
      <c r="E261">
        <v>126.405</v>
      </c>
      <c r="F261">
        <v>60</v>
      </c>
      <c r="G261">
        <v>62.521999999999998</v>
      </c>
      <c r="H261">
        <v>2.9337</v>
      </c>
    </row>
    <row r="262" spans="1:8" x14ac:dyDescent="0.2">
      <c r="A262">
        <v>24273.49</v>
      </c>
      <c r="B262">
        <v>-16.366</v>
      </c>
      <c r="C262">
        <v>-16.366</v>
      </c>
      <c r="D262">
        <v>3.391</v>
      </c>
      <c r="E262">
        <v>110.798</v>
      </c>
      <c r="F262">
        <v>60</v>
      </c>
      <c r="G262">
        <v>64.206000000000003</v>
      </c>
      <c r="H262">
        <v>2.4508000000000005</v>
      </c>
    </row>
    <row r="263" spans="1:8" x14ac:dyDescent="0.2">
      <c r="A263">
        <v>24275.041000000001</v>
      </c>
      <c r="B263">
        <v>-16.419</v>
      </c>
      <c r="C263">
        <v>-16.419</v>
      </c>
      <c r="D263">
        <v>3.4409999999999998</v>
      </c>
      <c r="E263">
        <v>103.66</v>
      </c>
      <c r="F263">
        <v>60</v>
      </c>
      <c r="G263">
        <v>64.846999999999994</v>
      </c>
      <c r="H263">
        <v>2.2473000000000005</v>
      </c>
    </row>
    <row r="264" spans="1:8" x14ac:dyDescent="0.2">
      <c r="A264">
        <v>24276.59</v>
      </c>
      <c r="B264">
        <v>-16.47</v>
      </c>
      <c r="C264">
        <v>-16.47</v>
      </c>
      <c r="D264">
        <v>3.2650000000000001</v>
      </c>
      <c r="E264">
        <v>84.350999999999999</v>
      </c>
      <c r="F264">
        <v>60</v>
      </c>
      <c r="G264">
        <v>64.468000000000004</v>
      </c>
      <c r="H264">
        <v>1.7402000000000002</v>
      </c>
    </row>
    <row r="265" spans="1:8" x14ac:dyDescent="0.2">
      <c r="A265">
        <v>24278.143</v>
      </c>
      <c r="B265">
        <v>-16.52</v>
      </c>
      <c r="C265">
        <v>-16.52</v>
      </c>
      <c r="D265">
        <v>3.2669999999999999</v>
      </c>
      <c r="E265">
        <v>106.47</v>
      </c>
      <c r="F265">
        <v>60</v>
      </c>
      <c r="G265">
        <v>63.683</v>
      </c>
      <c r="H265">
        <v>2.3265000000000002</v>
      </c>
    </row>
    <row r="266" spans="1:8" x14ac:dyDescent="0.2">
      <c r="A266">
        <v>24279.699000000001</v>
      </c>
      <c r="B266">
        <v>-16.571999999999999</v>
      </c>
      <c r="C266">
        <v>-16.571999999999999</v>
      </c>
      <c r="D266">
        <v>3.3010000000000002</v>
      </c>
      <c r="E266">
        <v>106.85299999999999</v>
      </c>
      <c r="F266">
        <v>60</v>
      </c>
      <c r="G266">
        <v>64.966999999999999</v>
      </c>
      <c r="H266">
        <v>2.3375000000000004</v>
      </c>
    </row>
    <row r="267" spans="1:8" x14ac:dyDescent="0.2">
      <c r="A267">
        <v>24281.261999999999</v>
      </c>
      <c r="B267">
        <v>-16.623999999999999</v>
      </c>
      <c r="C267">
        <v>-16.623999999999999</v>
      </c>
      <c r="D267">
        <v>3.3420000000000001</v>
      </c>
      <c r="E267">
        <v>78.527000000000001</v>
      </c>
      <c r="F267">
        <v>60</v>
      </c>
      <c r="G267">
        <v>64.927999999999997</v>
      </c>
      <c r="H267">
        <v>1.5972000000000002</v>
      </c>
    </row>
    <row r="268" spans="1:8" x14ac:dyDescent="0.2">
      <c r="A268">
        <v>24282.817999999999</v>
      </c>
      <c r="B268">
        <v>-16.68</v>
      </c>
      <c r="C268">
        <v>-16.68</v>
      </c>
      <c r="D268">
        <v>3.5920000000000001</v>
      </c>
      <c r="E268">
        <v>96.587999999999994</v>
      </c>
      <c r="F268">
        <v>60</v>
      </c>
      <c r="G268">
        <v>64.561999999999998</v>
      </c>
      <c r="H268">
        <v>2.0548000000000002</v>
      </c>
    </row>
    <row r="269" spans="1:8" x14ac:dyDescent="0.2">
      <c r="A269">
        <v>24284.375</v>
      </c>
      <c r="B269">
        <v>-16.734000000000002</v>
      </c>
      <c r="C269">
        <v>-16.734000000000002</v>
      </c>
      <c r="D269">
        <v>3.464</v>
      </c>
      <c r="E269">
        <v>96.325000000000003</v>
      </c>
      <c r="F269">
        <v>60</v>
      </c>
      <c r="G269">
        <v>65.150000000000006</v>
      </c>
      <c r="H269">
        <v>2.0471000000000004</v>
      </c>
    </row>
    <row r="270" spans="1:8" x14ac:dyDescent="0.2">
      <c r="A270">
        <v>24285.928</v>
      </c>
      <c r="B270">
        <v>-16.789000000000001</v>
      </c>
      <c r="C270">
        <v>-16.789000000000001</v>
      </c>
      <c r="D270">
        <v>3.5219999999999998</v>
      </c>
      <c r="E270">
        <v>73.481999999999999</v>
      </c>
      <c r="F270">
        <v>60</v>
      </c>
      <c r="G270">
        <v>68.992000000000004</v>
      </c>
      <c r="H270">
        <v>1.4773000000000001</v>
      </c>
    </row>
    <row r="271" spans="1:8" x14ac:dyDescent="0.2">
      <c r="A271">
        <v>24287.476999999999</v>
      </c>
      <c r="B271">
        <v>-16.841000000000001</v>
      </c>
      <c r="C271">
        <v>-16.841000000000001</v>
      </c>
      <c r="D271">
        <v>3.371</v>
      </c>
      <c r="E271">
        <v>24.609000000000002</v>
      </c>
      <c r="F271">
        <v>60</v>
      </c>
      <c r="G271">
        <v>70.159000000000006</v>
      </c>
      <c r="H271">
        <v>0.4521</v>
      </c>
    </row>
    <row r="272" spans="1:8" x14ac:dyDescent="0.2">
      <c r="A272">
        <v>24289.026999999998</v>
      </c>
      <c r="B272">
        <v>-16.891999999999999</v>
      </c>
      <c r="C272">
        <v>-16.891999999999999</v>
      </c>
      <c r="D272">
        <v>3.2730000000000001</v>
      </c>
      <c r="E272">
        <v>12.920999999999999</v>
      </c>
      <c r="F272">
        <v>60</v>
      </c>
      <c r="G272">
        <v>70.272999999999996</v>
      </c>
      <c r="H272">
        <v>0.23320000000000002</v>
      </c>
    </row>
    <row r="273" spans="1:8" x14ac:dyDescent="0.2">
      <c r="A273">
        <v>24290.893</v>
      </c>
      <c r="B273">
        <v>-16.95</v>
      </c>
      <c r="C273">
        <v>-16.95</v>
      </c>
      <c r="D273">
        <v>3.13</v>
      </c>
      <c r="E273">
        <v>6.5410000000000004</v>
      </c>
      <c r="F273">
        <v>60</v>
      </c>
      <c r="G273">
        <v>70.295000000000002</v>
      </c>
      <c r="H273">
        <v>0.11660000000000001</v>
      </c>
    </row>
    <row r="274" spans="1:8" x14ac:dyDescent="0.2">
      <c r="A274">
        <v>24292.77</v>
      </c>
      <c r="B274">
        <v>-17.004999999999999</v>
      </c>
      <c r="C274">
        <v>-17.004999999999999</v>
      </c>
      <c r="D274">
        <v>2.9289999999999998</v>
      </c>
      <c r="E274">
        <v>22.260999999999999</v>
      </c>
      <c r="F274">
        <v>60</v>
      </c>
      <c r="G274">
        <v>70.376000000000005</v>
      </c>
      <c r="H274">
        <v>0.40700000000000003</v>
      </c>
    </row>
    <row r="275" spans="1:8" x14ac:dyDescent="0.2">
      <c r="A275">
        <v>24409.793000000001</v>
      </c>
      <c r="B275">
        <v>-17.050999999999998</v>
      </c>
      <c r="C275">
        <v>-17.050999999999998</v>
      </c>
      <c r="D275">
        <v>0</v>
      </c>
      <c r="E275">
        <v>68.992999999999995</v>
      </c>
      <c r="F275">
        <v>60</v>
      </c>
      <c r="G275">
        <v>66.06</v>
      </c>
      <c r="H275">
        <v>1.3739000000000001</v>
      </c>
    </row>
    <row r="276" spans="1:8" x14ac:dyDescent="0.2">
      <c r="A276">
        <v>24411.348000000002</v>
      </c>
      <c r="B276">
        <v>-17.103999999999999</v>
      </c>
      <c r="C276">
        <v>-17.103000000000002</v>
      </c>
      <c r="D276">
        <v>3.3420000000000001</v>
      </c>
      <c r="E276">
        <v>68.433999999999997</v>
      </c>
      <c r="F276">
        <v>60</v>
      </c>
      <c r="G276">
        <v>66.203999999999994</v>
      </c>
      <c r="H276">
        <v>1.3607000000000002</v>
      </c>
    </row>
    <row r="277" spans="1:8" x14ac:dyDescent="0.2">
      <c r="A277">
        <v>24412.9</v>
      </c>
      <c r="B277">
        <v>-17.154</v>
      </c>
      <c r="C277">
        <v>-17.152999999999999</v>
      </c>
      <c r="D277">
        <v>3.2349999999999999</v>
      </c>
      <c r="E277">
        <v>70.316000000000003</v>
      </c>
      <c r="F277">
        <v>60</v>
      </c>
      <c r="G277">
        <v>65.998999999999995</v>
      </c>
      <c r="H277">
        <v>1.4047000000000001</v>
      </c>
    </row>
    <row r="278" spans="1:8" x14ac:dyDescent="0.2">
      <c r="A278">
        <v>24414.766</v>
      </c>
      <c r="B278">
        <v>-17.213000000000001</v>
      </c>
      <c r="C278">
        <v>-17.212</v>
      </c>
      <c r="D278">
        <v>3.137</v>
      </c>
      <c r="E278">
        <v>63.923999999999999</v>
      </c>
      <c r="F278">
        <v>60</v>
      </c>
      <c r="G278">
        <v>66.846000000000004</v>
      </c>
      <c r="H278">
        <v>1.2595000000000001</v>
      </c>
    </row>
    <row r="279" spans="1:8" x14ac:dyDescent="0.2">
      <c r="A279">
        <v>24416.627</v>
      </c>
      <c r="B279">
        <v>-17.273</v>
      </c>
      <c r="C279">
        <v>-17.271999999999998</v>
      </c>
      <c r="D279">
        <v>3.2229999999999999</v>
      </c>
      <c r="E279">
        <v>52.56</v>
      </c>
      <c r="F279">
        <v>60</v>
      </c>
      <c r="G279">
        <v>67.346000000000004</v>
      </c>
      <c r="H279">
        <v>1.0120000000000002</v>
      </c>
    </row>
    <row r="280" spans="1:8" x14ac:dyDescent="0.2">
      <c r="A280">
        <v>24418.186000000002</v>
      </c>
      <c r="B280">
        <v>-17.326000000000001</v>
      </c>
      <c r="C280">
        <v>-17.324000000000002</v>
      </c>
      <c r="D280">
        <v>3.3410000000000002</v>
      </c>
      <c r="E280">
        <v>39.122999999999998</v>
      </c>
      <c r="F280">
        <v>60</v>
      </c>
      <c r="G280">
        <v>68.637</v>
      </c>
      <c r="H280">
        <v>0.73480000000000012</v>
      </c>
    </row>
    <row r="281" spans="1:8" x14ac:dyDescent="0.2">
      <c r="A281">
        <v>24419.736000000001</v>
      </c>
      <c r="B281">
        <v>-17.378</v>
      </c>
      <c r="C281">
        <v>-17.376000000000001</v>
      </c>
      <c r="D281">
        <v>3.3719999999999999</v>
      </c>
      <c r="E281">
        <v>27.498999999999999</v>
      </c>
      <c r="F281">
        <v>60</v>
      </c>
      <c r="G281">
        <v>68.453000000000003</v>
      </c>
      <c r="H281">
        <v>0.50710000000000011</v>
      </c>
    </row>
    <row r="282" spans="1:8" x14ac:dyDescent="0.2">
      <c r="A282">
        <v>24421.291000000001</v>
      </c>
      <c r="B282">
        <v>-17.431000000000001</v>
      </c>
      <c r="C282">
        <v>-17.428999999999998</v>
      </c>
      <c r="D282">
        <v>3.367</v>
      </c>
      <c r="E282">
        <v>22.611999999999998</v>
      </c>
      <c r="F282">
        <v>60</v>
      </c>
      <c r="G282">
        <v>69.269000000000005</v>
      </c>
      <c r="H282">
        <v>0.41360000000000002</v>
      </c>
    </row>
    <row r="283" spans="1:8" x14ac:dyDescent="0.2">
      <c r="A283">
        <v>24422.85</v>
      </c>
      <c r="B283">
        <v>-17.483000000000001</v>
      </c>
      <c r="C283">
        <v>-17.48</v>
      </c>
      <c r="D283">
        <v>3.3279999999999998</v>
      </c>
      <c r="E283">
        <v>19.382000000000001</v>
      </c>
      <c r="F283">
        <v>60</v>
      </c>
      <c r="G283">
        <v>69.251999999999995</v>
      </c>
      <c r="H283">
        <v>0.35310000000000002</v>
      </c>
    </row>
    <row r="284" spans="1:8" x14ac:dyDescent="0.2">
      <c r="A284">
        <v>24424.398000000001</v>
      </c>
      <c r="B284">
        <v>-17.536999999999999</v>
      </c>
      <c r="C284">
        <v>-17.533999999999999</v>
      </c>
      <c r="D284">
        <v>3.48</v>
      </c>
      <c r="E284">
        <v>16.661000000000001</v>
      </c>
      <c r="F284">
        <v>60</v>
      </c>
      <c r="G284">
        <v>69.275999999999996</v>
      </c>
      <c r="H284">
        <v>0.30250000000000005</v>
      </c>
    </row>
    <row r="285" spans="1:8" x14ac:dyDescent="0.2">
      <c r="A285">
        <v>24425.951000000001</v>
      </c>
      <c r="B285">
        <v>-17.59</v>
      </c>
      <c r="C285">
        <v>-17.585999999999999</v>
      </c>
      <c r="D285">
        <v>3.3519999999999999</v>
      </c>
      <c r="E285">
        <v>73.046000000000006</v>
      </c>
      <c r="F285">
        <v>60</v>
      </c>
      <c r="G285">
        <v>64.543000000000006</v>
      </c>
      <c r="H285">
        <v>1.4674000000000003</v>
      </c>
    </row>
    <row r="286" spans="1:8" x14ac:dyDescent="0.2">
      <c r="A286">
        <v>24427.504000000001</v>
      </c>
      <c r="B286">
        <v>-17.641999999999999</v>
      </c>
      <c r="C286">
        <v>-17.638999999999999</v>
      </c>
      <c r="D286">
        <v>3.3610000000000002</v>
      </c>
      <c r="E286">
        <v>76.06</v>
      </c>
      <c r="F286">
        <v>60</v>
      </c>
      <c r="G286">
        <v>65.13</v>
      </c>
      <c r="H286">
        <v>1.5389000000000002</v>
      </c>
    </row>
    <row r="287" spans="1:8" x14ac:dyDescent="0.2">
      <c r="A287">
        <v>24429.061000000002</v>
      </c>
      <c r="B287">
        <v>-17.695</v>
      </c>
      <c r="C287">
        <v>-17.690999999999999</v>
      </c>
      <c r="D287">
        <v>3.371</v>
      </c>
      <c r="E287">
        <v>73.180999999999997</v>
      </c>
      <c r="F287">
        <v>60</v>
      </c>
      <c r="G287">
        <v>64.635000000000005</v>
      </c>
      <c r="H287">
        <v>1.4707000000000001</v>
      </c>
    </row>
    <row r="288" spans="1:8" x14ac:dyDescent="0.2">
      <c r="A288">
        <v>24430.611000000001</v>
      </c>
      <c r="B288">
        <v>-17.748000000000001</v>
      </c>
      <c r="C288">
        <v>-17.744</v>
      </c>
      <c r="D288">
        <v>3.4380000000000002</v>
      </c>
      <c r="E288">
        <v>76.06</v>
      </c>
      <c r="F288">
        <v>60</v>
      </c>
      <c r="G288">
        <v>64.34</v>
      </c>
      <c r="H288">
        <v>1.5389000000000002</v>
      </c>
    </row>
    <row r="289" spans="1:8" x14ac:dyDescent="0.2">
      <c r="A289">
        <v>24432.162</v>
      </c>
      <c r="B289">
        <v>-17.803999999999998</v>
      </c>
      <c r="C289">
        <v>-17.8</v>
      </c>
      <c r="D289">
        <v>3.556</v>
      </c>
      <c r="E289">
        <v>77.31</v>
      </c>
      <c r="F289">
        <v>60</v>
      </c>
      <c r="G289">
        <v>65.531999999999996</v>
      </c>
      <c r="H289">
        <v>1.5686</v>
      </c>
    </row>
    <row r="290" spans="1:8" x14ac:dyDescent="0.2">
      <c r="A290">
        <v>24433.715</v>
      </c>
      <c r="B290">
        <v>-17.864999999999998</v>
      </c>
      <c r="C290">
        <v>-17.86</v>
      </c>
      <c r="D290">
        <v>3.9060000000000001</v>
      </c>
      <c r="E290">
        <v>89.022999999999996</v>
      </c>
      <c r="F290">
        <v>60</v>
      </c>
      <c r="G290">
        <v>64.626999999999995</v>
      </c>
      <c r="H290">
        <v>1.8568</v>
      </c>
    </row>
    <row r="291" spans="1:8" x14ac:dyDescent="0.2">
      <c r="A291">
        <v>24435.268</v>
      </c>
      <c r="B291">
        <v>-17.919</v>
      </c>
      <c r="C291">
        <v>-17.914000000000001</v>
      </c>
      <c r="D291">
        <v>3.468</v>
      </c>
      <c r="E291">
        <v>28.466000000000001</v>
      </c>
      <c r="F291">
        <v>60</v>
      </c>
      <c r="G291">
        <v>69.918000000000006</v>
      </c>
      <c r="H291">
        <v>0.52580000000000005</v>
      </c>
    </row>
    <row r="292" spans="1:8" x14ac:dyDescent="0.2">
      <c r="A292">
        <v>24436.82</v>
      </c>
      <c r="B292">
        <v>-17.972000000000001</v>
      </c>
      <c r="C292">
        <v>-17.966999999999999</v>
      </c>
      <c r="D292">
        <v>3.3929999999999998</v>
      </c>
      <c r="E292">
        <v>5.3550000000000004</v>
      </c>
      <c r="F292">
        <v>60</v>
      </c>
      <c r="G292">
        <v>69.474000000000004</v>
      </c>
      <c r="H292">
        <v>9.5700000000000007E-2</v>
      </c>
    </row>
    <row r="293" spans="1:8" x14ac:dyDescent="0.2">
      <c r="A293">
        <v>24438.379000000001</v>
      </c>
      <c r="B293">
        <v>-18.024000000000001</v>
      </c>
      <c r="C293">
        <v>-18.018999999999998</v>
      </c>
      <c r="D293">
        <v>3.3290000000000002</v>
      </c>
      <c r="E293">
        <v>1.1140000000000001</v>
      </c>
      <c r="F293">
        <v>60</v>
      </c>
      <c r="G293">
        <v>70.076999999999998</v>
      </c>
      <c r="H293">
        <v>1.9800000000000002E-2</v>
      </c>
    </row>
    <row r="294" spans="1:8" x14ac:dyDescent="0.2">
      <c r="A294">
        <v>24440.241999999998</v>
      </c>
      <c r="B294">
        <v>-18.082000000000001</v>
      </c>
      <c r="C294">
        <v>-18.076000000000001</v>
      </c>
      <c r="D294">
        <v>3.1070000000000002</v>
      </c>
      <c r="E294">
        <v>0.51500000000000001</v>
      </c>
      <c r="F294">
        <v>60</v>
      </c>
      <c r="G294">
        <v>69.78</v>
      </c>
      <c r="H294">
        <v>8.8000000000000005E-3</v>
      </c>
    </row>
    <row r="295" spans="1:8" x14ac:dyDescent="0.2">
      <c r="A295">
        <v>24442.111000000001</v>
      </c>
      <c r="B295">
        <v>-18.135000000000002</v>
      </c>
      <c r="C295">
        <v>-18.129000000000001</v>
      </c>
      <c r="D295">
        <v>2.7930000000000001</v>
      </c>
      <c r="E295">
        <v>0.45100000000000001</v>
      </c>
      <c r="F295">
        <v>60</v>
      </c>
      <c r="G295">
        <v>70.257999999999996</v>
      </c>
      <c r="H295">
        <v>7.7000000000000011E-3</v>
      </c>
    </row>
    <row r="296" spans="1:8" x14ac:dyDescent="0.2">
      <c r="A296">
        <v>24444.289000000001</v>
      </c>
      <c r="B296">
        <v>-18.193000000000001</v>
      </c>
      <c r="C296">
        <v>-18.186</v>
      </c>
      <c r="D296">
        <v>2.6419999999999999</v>
      </c>
      <c r="E296">
        <v>0.43</v>
      </c>
      <c r="F296">
        <v>60</v>
      </c>
      <c r="G296">
        <v>69.635999999999996</v>
      </c>
      <c r="H296">
        <v>7.7000000000000011E-3</v>
      </c>
    </row>
    <row r="297" spans="1:8" x14ac:dyDescent="0.2">
      <c r="A297">
        <v>24446.164000000001</v>
      </c>
      <c r="B297">
        <v>-18.242999999999999</v>
      </c>
      <c r="C297">
        <v>-18.236999999999998</v>
      </c>
      <c r="D297">
        <v>2.6909999999999998</v>
      </c>
      <c r="E297">
        <v>0.42099999999999999</v>
      </c>
      <c r="F297">
        <v>60</v>
      </c>
      <c r="G297">
        <v>69.760000000000005</v>
      </c>
      <c r="H297">
        <v>7.7000000000000011E-3</v>
      </c>
    </row>
    <row r="298" spans="1:8" x14ac:dyDescent="0.2">
      <c r="A298">
        <v>24448.037</v>
      </c>
      <c r="B298">
        <v>-18.297000000000001</v>
      </c>
      <c r="C298">
        <v>-18.29</v>
      </c>
      <c r="D298">
        <v>2.8319999999999999</v>
      </c>
      <c r="E298">
        <v>0.41599999999999998</v>
      </c>
      <c r="F298">
        <v>60</v>
      </c>
      <c r="G298">
        <v>69.691000000000003</v>
      </c>
      <c r="H298">
        <v>7.7000000000000011E-3</v>
      </c>
    </row>
    <row r="299" spans="1:8" x14ac:dyDescent="0.2">
      <c r="A299">
        <v>24449.9</v>
      </c>
      <c r="B299">
        <v>-18.349</v>
      </c>
      <c r="C299">
        <v>-18.341999999999999</v>
      </c>
      <c r="D299">
        <v>2.7909999999999999</v>
      </c>
      <c r="E299">
        <v>0.41099999999999998</v>
      </c>
      <c r="F299">
        <v>60</v>
      </c>
      <c r="G299">
        <v>69.986999999999995</v>
      </c>
      <c r="H299">
        <v>7.7000000000000011E-3</v>
      </c>
    </row>
    <row r="300" spans="1:8" x14ac:dyDescent="0.2">
      <c r="A300">
        <v>24452.078000000001</v>
      </c>
      <c r="B300">
        <v>-18.405000000000001</v>
      </c>
      <c r="C300">
        <v>-18.398</v>
      </c>
      <c r="D300">
        <v>2.5760000000000001</v>
      </c>
      <c r="E300">
        <v>0.40899999999999997</v>
      </c>
      <c r="F300">
        <v>60</v>
      </c>
      <c r="G300">
        <v>69.893000000000001</v>
      </c>
      <c r="H300">
        <v>7.7000000000000011E-3</v>
      </c>
    </row>
    <row r="301" spans="1:8" x14ac:dyDescent="0.2">
      <c r="A301">
        <v>24454.254000000001</v>
      </c>
      <c r="B301">
        <v>-18.457000000000001</v>
      </c>
      <c r="C301">
        <v>-18.449000000000002</v>
      </c>
      <c r="D301">
        <v>2.3730000000000002</v>
      </c>
      <c r="E301">
        <v>0.40600000000000003</v>
      </c>
      <c r="F301">
        <v>60</v>
      </c>
      <c r="G301">
        <v>70.046000000000006</v>
      </c>
      <c r="H301">
        <v>7.7000000000000011E-3</v>
      </c>
    </row>
    <row r="302" spans="1:8" x14ac:dyDescent="0.2">
      <c r="A302">
        <v>24456.42</v>
      </c>
      <c r="B302">
        <v>-18.510000000000002</v>
      </c>
      <c r="C302">
        <v>-18.501999999999999</v>
      </c>
      <c r="D302">
        <v>2.403</v>
      </c>
      <c r="E302">
        <v>0.40400000000000003</v>
      </c>
      <c r="F302">
        <v>60</v>
      </c>
      <c r="G302">
        <v>69.995999999999995</v>
      </c>
      <c r="H302">
        <v>7.7000000000000011E-3</v>
      </c>
    </row>
    <row r="303" spans="1:8" x14ac:dyDescent="0.2">
      <c r="A303">
        <v>24458.596000000001</v>
      </c>
      <c r="B303">
        <v>-18.562999999999999</v>
      </c>
      <c r="C303">
        <v>-18.555</v>
      </c>
      <c r="D303">
        <v>2.4470000000000001</v>
      </c>
      <c r="E303">
        <v>0.40300000000000002</v>
      </c>
      <c r="F303">
        <v>60</v>
      </c>
      <c r="G303">
        <v>70.018000000000001</v>
      </c>
      <c r="H303">
        <v>6.6000000000000008E-3</v>
      </c>
    </row>
    <row r="304" spans="1:8" x14ac:dyDescent="0.2">
      <c r="A304">
        <v>24460.763999999999</v>
      </c>
      <c r="B304">
        <v>-18.617999999999999</v>
      </c>
      <c r="C304">
        <v>-18.61</v>
      </c>
      <c r="D304">
        <v>2.5249999999999999</v>
      </c>
      <c r="E304">
        <v>0.40100000000000002</v>
      </c>
      <c r="F304">
        <v>60</v>
      </c>
      <c r="G304">
        <v>70.197999999999993</v>
      </c>
      <c r="H304">
        <v>6.6000000000000008E-3</v>
      </c>
    </row>
    <row r="305" spans="1:8" x14ac:dyDescent="0.2">
      <c r="A305">
        <v>24462.936000000002</v>
      </c>
      <c r="B305">
        <v>-18.673999999999999</v>
      </c>
      <c r="C305">
        <v>-18.664999999999999</v>
      </c>
      <c r="D305">
        <v>2.5710000000000002</v>
      </c>
      <c r="E305">
        <v>0.4</v>
      </c>
      <c r="F305">
        <v>60</v>
      </c>
      <c r="G305">
        <v>69.927999999999997</v>
      </c>
      <c r="H305">
        <v>6.6000000000000008E-3</v>
      </c>
    </row>
    <row r="306" spans="1:8" x14ac:dyDescent="0.2">
      <c r="A306">
        <v>24465.111000000001</v>
      </c>
      <c r="B306">
        <v>-18.731000000000002</v>
      </c>
      <c r="C306">
        <v>-18.722000000000001</v>
      </c>
      <c r="D306">
        <v>2.5910000000000002</v>
      </c>
      <c r="E306">
        <v>0.39900000000000002</v>
      </c>
      <c r="F306">
        <v>60</v>
      </c>
      <c r="G306">
        <v>70.433999999999997</v>
      </c>
      <c r="H306">
        <v>6.6000000000000008E-3</v>
      </c>
    </row>
    <row r="307" spans="1:8" x14ac:dyDescent="0.2">
      <c r="A307">
        <v>24466.98</v>
      </c>
      <c r="B307">
        <v>-18.783999999999999</v>
      </c>
      <c r="C307">
        <v>-18.774999999999999</v>
      </c>
      <c r="D307">
        <v>2.8279999999999998</v>
      </c>
      <c r="E307">
        <v>0.39900000000000002</v>
      </c>
      <c r="F307">
        <v>60</v>
      </c>
      <c r="G307">
        <v>69.954999999999998</v>
      </c>
      <c r="H307">
        <v>6.6000000000000008E-3</v>
      </c>
    </row>
    <row r="308" spans="1:8" x14ac:dyDescent="0.2">
      <c r="A308">
        <v>24469.162</v>
      </c>
      <c r="B308">
        <v>-18.841999999999999</v>
      </c>
      <c r="C308">
        <v>-18.832000000000001</v>
      </c>
      <c r="D308">
        <v>2.633</v>
      </c>
      <c r="E308">
        <v>0.39800000000000002</v>
      </c>
      <c r="F308">
        <v>60</v>
      </c>
      <c r="G308">
        <v>70.168999999999997</v>
      </c>
      <c r="H308">
        <v>6.6000000000000008E-3</v>
      </c>
    </row>
    <row r="309" spans="1:8" x14ac:dyDescent="0.2">
      <c r="A309">
        <v>24471.344000000001</v>
      </c>
      <c r="B309">
        <v>-18.895</v>
      </c>
      <c r="C309">
        <v>-18.885000000000002</v>
      </c>
      <c r="D309">
        <v>2.419</v>
      </c>
      <c r="E309">
        <v>0.39800000000000002</v>
      </c>
      <c r="F309">
        <v>60</v>
      </c>
      <c r="G309">
        <v>70.144000000000005</v>
      </c>
      <c r="H309">
        <v>6.6000000000000008E-3</v>
      </c>
    </row>
    <row r="310" spans="1:8" x14ac:dyDescent="0.2">
      <c r="A310">
        <v>24473.518</v>
      </c>
      <c r="B310">
        <v>-18.946999999999999</v>
      </c>
      <c r="C310">
        <v>-18.937000000000001</v>
      </c>
      <c r="D310">
        <v>2.395</v>
      </c>
      <c r="E310">
        <v>0.39700000000000002</v>
      </c>
      <c r="F310">
        <v>60</v>
      </c>
      <c r="G310">
        <v>70.025000000000006</v>
      </c>
      <c r="H310">
        <v>6.6000000000000008E-3</v>
      </c>
    </row>
    <row r="311" spans="1:8" x14ac:dyDescent="0.2">
      <c r="A311">
        <v>24476.004000000001</v>
      </c>
      <c r="B311">
        <v>-19.001000000000001</v>
      </c>
      <c r="C311">
        <v>-18.989999999999998</v>
      </c>
      <c r="D311">
        <v>2.14</v>
      </c>
      <c r="E311">
        <v>3.97</v>
      </c>
      <c r="F311">
        <v>60</v>
      </c>
      <c r="G311">
        <v>70.230999999999995</v>
      </c>
      <c r="H311">
        <v>7.0400000000000004E-2</v>
      </c>
    </row>
    <row r="312" spans="1:8" x14ac:dyDescent="0.2">
      <c r="A312">
        <v>24478.491999999998</v>
      </c>
      <c r="B312">
        <v>-19.053999999999998</v>
      </c>
      <c r="C312">
        <v>-19.042999999999999</v>
      </c>
      <c r="D312">
        <v>2.141</v>
      </c>
      <c r="E312">
        <v>4.8479999999999999</v>
      </c>
      <c r="F312">
        <v>60</v>
      </c>
      <c r="G312">
        <v>70.191999999999993</v>
      </c>
      <c r="H312">
        <v>8.6900000000000005E-2</v>
      </c>
    </row>
    <row r="313" spans="1:8" x14ac:dyDescent="0.2">
      <c r="A313">
        <v>24480.986000000001</v>
      </c>
      <c r="B313">
        <v>-19.111000000000001</v>
      </c>
      <c r="C313">
        <v>-19.100000000000001</v>
      </c>
      <c r="D313">
        <v>2.2629999999999999</v>
      </c>
      <c r="E313">
        <v>7.4390000000000001</v>
      </c>
      <c r="F313">
        <v>60</v>
      </c>
      <c r="G313">
        <v>69.989999999999995</v>
      </c>
      <c r="H313">
        <v>0.1331</v>
      </c>
    </row>
    <row r="314" spans="1:8" x14ac:dyDescent="0.2">
      <c r="A314">
        <v>24483.471000000001</v>
      </c>
      <c r="B314">
        <v>-19.164999999999999</v>
      </c>
      <c r="C314">
        <v>-19.152999999999999</v>
      </c>
      <c r="D314">
        <v>2.1520000000000001</v>
      </c>
      <c r="E314">
        <v>10.727</v>
      </c>
      <c r="F314">
        <v>60</v>
      </c>
      <c r="G314">
        <v>69.882999999999996</v>
      </c>
      <c r="H314">
        <v>0.1925</v>
      </c>
    </row>
    <row r="315" spans="1:8" x14ac:dyDescent="0.2">
      <c r="A315">
        <v>24485.938999999998</v>
      </c>
      <c r="B315">
        <v>-19.216999999999999</v>
      </c>
      <c r="C315">
        <v>-19.204999999999998</v>
      </c>
      <c r="D315">
        <v>2.0790000000000002</v>
      </c>
      <c r="E315">
        <v>25.436</v>
      </c>
      <c r="F315">
        <v>60</v>
      </c>
      <c r="G315">
        <v>69.260000000000005</v>
      </c>
      <c r="H315">
        <v>0.46750000000000003</v>
      </c>
    </row>
    <row r="316" spans="1:8" x14ac:dyDescent="0.2">
      <c r="A316">
        <v>24488.699000000001</v>
      </c>
      <c r="B316">
        <v>-19.268000000000001</v>
      </c>
      <c r="C316">
        <v>-19.256</v>
      </c>
      <c r="D316">
        <v>1.8660000000000001</v>
      </c>
      <c r="E316">
        <v>30.884</v>
      </c>
      <c r="F316">
        <v>60</v>
      </c>
      <c r="G316">
        <v>69.12</v>
      </c>
      <c r="H316">
        <v>0.57200000000000006</v>
      </c>
    </row>
    <row r="317" spans="1:8" x14ac:dyDescent="0.2">
      <c r="A317">
        <v>24491.502</v>
      </c>
      <c r="B317">
        <v>-19.321999999999999</v>
      </c>
      <c r="C317">
        <v>-19.309000000000001</v>
      </c>
      <c r="D317">
        <v>1.897</v>
      </c>
      <c r="E317">
        <v>26.937000000000001</v>
      </c>
      <c r="F317">
        <v>60</v>
      </c>
      <c r="G317">
        <v>69.28</v>
      </c>
      <c r="H317">
        <v>0.49610000000000004</v>
      </c>
    </row>
    <row r="318" spans="1:8" x14ac:dyDescent="0.2">
      <c r="A318">
        <v>24494.275000000001</v>
      </c>
      <c r="B318">
        <v>-19.376000000000001</v>
      </c>
      <c r="C318">
        <v>-19.363</v>
      </c>
      <c r="D318">
        <v>1.944</v>
      </c>
      <c r="E318">
        <v>29.721</v>
      </c>
      <c r="F318">
        <v>60</v>
      </c>
      <c r="G318">
        <v>69.122</v>
      </c>
      <c r="H318">
        <v>0.55000000000000004</v>
      </c>
    </row>
    <row r="319" spans="1:8" x14ac:dyDescent="0.2">
      <c r="A319">
        <v>24497.063999999998</v>
      </c>
      <c r="B319">
        <v>-19.431000000000001</v>
      </c>
      <c r="C319">
        <v>-19.417999999999999</v>
      </c>
      <c r="D319">
        <v>1.9590000000000001</v>
      </c>
      <c r="E319">
        <v>29.187999999999999</v>
      </c>
      <c r="F319">
        <v>60</v>
      </c>
      <c r="G319">
        <v>69.213999999999999</v>
      </c>
      <c r="H319">
        <v>0.53900000000000003</v>
      </c>
    </row>
    <row r="320" spans="1:8" x14ac:dyDescent="0.2">
      <c r="A320">
        <v>24499.865000000002</v>
      </c>
      <c r="B320">
        <v>-19.486000000000001</v>
      </c>
      <c r="C320">
        <v>-19.472999999999999</v>
      </c>
      <c r="D320">
        <v>1.9650000000000001</v>
      </c>
      <c r="E320">
        <v>146.02000000000001</v>
      </c>
      <c r="F320">
        <v>60</v>
      </c>
      <c r="G320">
        <v>59.359000000000002</v>
      </c>
      <c r="H320">
        <v>3.6289000000000002</v>
      </c>
    </row>
    <row r="321" spans="1:8" x14ac:dyDescent="0.2">
      <c r="A321">
        <v>24502.662</v>
      </c>
      <c r="B321">
        <v>-19.541</v>
      </c>
      <c r="C321">
        <v>-19.527000000000001</v>
      </c>
      <c r="D321">
        <v>1.944</v>
      </c>
      <c r="E321">
        <v>151.62799999999999</v>
      </c>
      <c r="F321">
        <v>60</v>
      </c>
      <c r="G321">
        <v>58.728000000000002</v>
      </c>
      <c r="H321">
        <v>3.8500000000000005</v>
      </c>
    </row>
    <row r="322" spans="1:8" x14ac:dyDescent="0.2">
      <c r="A322">
        <v>24505.458999999999</v>
      </c>
      <c r="B322">
        <v>-19.594999999999999</v>
      </c>
      <c r="C322">
        <v>-19.581</v>
      </c>
      <c r="D322">
        <v>1.9119999999999999</v>
      </c>
      <c r="E322">
        <v>157.62</v>
      </c>
      <c r="F322">
        <v>60</v>
      </c>
      <c r="G322">
        <v>58.234999999999999</v>
      </c>
      <c r="H322">
        <v>4.0986000000000002</v>
      </c>
    </row>
    <row r="323" spans="1:8" x14ac:dyDescent="0.2">
      <c r="A323">
        <v>24508.254000000001</v>
      </c>
      <c r="B323">
        <v>-19.646000000000001</v>
      </c>
      <c r="C323">
        <v>-19.632000000000001</v>
      </c>
      <c r="D323">
        <v>1.819</v>
      </c>
      <c r="E323">
        <v>146.66900000000001</v>
      </c>
      <c r="F323">
        <v>60</v>
      </c>
      <c r="G323">
        <v>59.423000000000002</v>
      </c>
      <c r="H323">
        <v>3.6542000000000003</v>
      </c>
    </row>
    <row r="324" spans="1:8" x14ac:dyDescent="0.2">
      <c r="A324">
        <v>24511.046999999999</v>
      </c>
      <c r="B324">
        <v>-19.7</v>
      </c>
      <c r="C324">
        <v>-19.684999999999999</v>
      </c>
      <c r="D324">
        <v>1.913</v>
      </c>
      <c r="E324">
        <v>39.884999999999998</v>
      </c>
      <c r="F324">
        <v>60</v>
      </c>
      <c r="G324">
        <v>68.394000000000005</v>
      </c>
      <c r="H324">
        <v>0.75020000000000009</v>
      </c>
    </row>
    <row r="325" spans="1:8" x14ac:dyDescent="0.2">
      <c r="A325">
        <v>24513.848000000002</v>
      </c>
      <c r="B325">
        <v>-19.75</v>
      </c>
      <c r="C325">
        <v>-19.736000000000001</v>
      </c>
      <c r="D325">
        <v>1.8069999999999999</v>
      </c>
      <c r="E325">
        <v>139.23599999999999</v>
      </c>
      <c r="F325">
        <v>60</v>
      </c>
      <c r="G325">
        <v>59.536000000000001</v>
      </c>
      <c r="H325">
        <v>3.3759000000000001</v>
      </c>
    </row>
    <row r="326" spans="1:8" x14ac:dyDescent="0.2">
      <c r="A326">
        <v>24516.645</v>
      </c>
      <c r="B326">
        <v>-19.803000000000001</v>
      </c>
      <c r="C326">
        <v>-19.788</v>
      </c>
      <c r="D326">
        <v>1.885</v>
      </c>
      <c r="E326">
        <v>138.16900000000001</v>
      </c>
      <c r="F326">
        <v>60</v>
      </c>
      <c r="G326">
        <v>59.713999999999999</v>
      </c>
      <c r="H326">
        <v>3.3374000000000001</v>
      </c>
    </row>
    <row r="327" spans="1:8" x14ac:dyDescent="0.2">
      <c r="A327">
        <v>24519.754000000001</v>
      </c>
      <c r="B327">
        <v>-19.856000000000002</v>
      </c>
      <c r="C327">
        <v>-19.841000000000001</v>
      </c>
      <c r="D327">
        <v>1.68</v>
      </c>
      <c r="E327">
        <v>109.20699999999999</v>
      </c>
      <c r="F327">
        <v>60</v>
      </c>
      <c r="G327">
        <v>62.582999999999998</v>
      </c>
      <c r="H327">
        <v>2.4046000000000003</v>
      </c>
    </row>
    <row r="328" spans="1:8" x14ac:dyDescent="0.2">
      <c r="A328">
        <v>24522.561000000002</v>
      </c>
      <c r="B328">
        <v>-19.908999999999999</v>
      </c>
      <c r="C328">
        <v>-19.893000000000001</v>
      </c>
      <c r="D328">
        <v>1.8680000000000001</v>
      </c>
      <c r="E328">
        <v>61.286000000000001</v>
      </c>
      <c r="F328">
        <v>60</v>
      </c>
      <c r="G328">
        <v>67.120999999999995</v>
      </c>
      <c r="H328">
        <v>1.2012000000000003</v>
      </c>
    </row>
    <row r="329" spans="1:8" x14ac:dyDescent="0.2">
      <c r="A329">
        <v>24525.359</v>
      </c>
      <c r="B329">
        <v>-19.963000000000001</v>
      </c>
      <c r="C329">
        <v>-19.946999999999999</v>
      </c>
      <c r="D329">
        <v>1.923</v>
      </c>
      <c r="E329">
        <v>47.073</v>
      </c>
      <c r="F329">
        <v>60</v>
      </c>
      <c r="G329">
        <v>67.12</v>
      </c>
      <c r="H329">
        <v>0.89760000000000006</v>
      </c>
    </row>
    <row r="330" spans="1:8" x14ac:dyDescent="0.2">
      <c r="A330">
        <v>24527.851999999999</v>
      </c>
      <c r="B330">
        <v>-20.015999999999998</v>
      </c>
      <c r="C330">
        <v>-20</v>
      </c>
      <c r="D330">
        <v>2.1360000000000001</v>
      </c>
      <c r="E330">
        <v>80.650999999999996</v>
      </c>
      <c r="F330">
        <v>60</v>
      </c>
      <c r="G330">
        <v>67.245000000000005</v>
      </c>
      <c r="H330">
        <v>1.6489000000000003</v>
      </c>
    </row>
    <row r="331" spans="1:8" x14ac:dyDescent="0.2">
      <c r="A331">
        <v>24616.243999999999</v>
      </c>
      <c r="B331">
        <v>-20.055</v>
      </c>
      <c r="C331">
        <v>-20.053999999999998</v>
      </c>
      <c r="D331">
        <v>0</v>
      </c>
      <c r="E331">
        <v>145.62</v>
      </c>
      <c r="F331">
        <v>60</v>
      </c>
      <c r="G331">
        <v>59.006</v>
      </c>
      <c r="H331">
        <v>3.6135000000000006</v>
      </c>
    </row>
    <row r="332" spans="1:8" x14ac:dyDescent="0.2">
      <c r="A332">
        <v>24618.115000000002</v>
      </c>
      <c r="B332">
        <v>-20.114000000000001</v>
      </c>
      <c r="C332">
        <v>-20.111999999999998</v>
      </c>
      <c r="D332">
        <v>3.1059999999999999</v>
      </c>
      <c r="E332">
        <v>145.643</v>
      </c>
      <c r="F332">
        <v>60</v>
      </c>
      <c r="G332">
        <v>59.15</v>
      </c>
      <c r="H332">
        <v>3.6146000000000003</v>
      </c>
    </row>
    <row r="333" spans="1:8" x14ac:dyDescent="0.2">
      <c r="A333">
        <v>24619.98</v>
      </c>
      <c r="B333">
        <v>-20.170000000000002</v>
      </c>
      <c r="C333">
        <v>-20.166</v>
      </c>
      <c r="D333">
        <v>2.903</v>
      </c>
      <c r="E333">
        <v>148.66900000000001</v>
      </c>
      <c r="F333">
        <v>60</v>
      </c>
      <c r="G333">
        <v>58.924999999999997</v>
      </c>
      <c r="H333">
        <v>3.7323</v>
      </c>
    </row>
    <row r="334" spans="1:8" x14ac:dyDescent="0.2">
      <c r="A334">
        <v>24622.155999999999</v>
      </c>
      <c r="B334">
        <v>-20.224</v>
      </c>
      <c r="C334">
        <v>-20.22</v>
      </c>
      <c r="D334">
        <v>2.4649999999999999</v>
      </c>
      <c r="E334">
        <v>141.58799999999999</v>
      </c>
      <c r="F334">
        <v>60</v>
      </c>
      <c r="G334">
        <v>60.061999999999998</v>
      </c>
      <c r="H334">
        <v>3.4617</v>
      </c>
    </row>
    <row r="335" spans="1:8" x14ac:dyDescent="0.2">
      <c r="A335">
        <v>24624.643</v>
      </c>
      <c r="B335">
        <v>-20.277999999999999</v>
      </c>
      <c r="C335">
        <v>-20.271999999999998</v>
      </c>
      <c r="D335">
        <v>2.0939999999999999</v>
      </c>
      <c r="E335">
        <v>113.325</v>
      </c>
      <c r="F335">
        <v>60</v>
      </c>
      <c r="G335">
        <v>63.075000000000003</v>
      </c>
      <c r="H335">
        <v>2.5255999999999998</v>
      </c>
    </row>
    <row r="336" spans="1:8" x14ac:dyDescent="0.2">
      <c r="A336">
        <v>24627.129000000001</v>
      </c>
      <c r="B336">
        <v>-20.332000000000001</v>
      </c>
      <c r="C336">
        <v>-20.326000000000001</v>
      </c>
      <c r="D336">
        <v>2.1659999999999999</v>
      </c>
      <c r="E336">
        <v>53.045000000000002</v>
      </c>
      <c r="F336">
        <v>60</v>
      </c>
      <c r="G336">
        <v>67.694000000000003</v>
      </c>
      <c r="H336">
        <v>1.0230000000000001</v>
      </c>
    </row>
    <row r="337" spans="1:8" x14ac:dyDescent="0.2">
      <c r="A337">
        <v>24629.616999999998</v>
      </c>
      <c r="B337">
        <v>-20.388000000000002</v>
      </c>
      <c r="C337">
        <v>-20.38</v>
      </c>
      <c r="D337">
        <v>2.1819999999999999</v>
      </c>
      <c r="E337">
        <v>24.401</v>
      </c>
      <c r="F337">
        <v>60</v>
      </c>
      <c r="G337">
        <v>68.322000000000003</v>
      </c>
      <c r="H337">
        <v>0.44769999999999999</v>
      </c>
    </row>
    <row r="338" spans="1:8" x14ac:dyDescent="0.2">
      <c r="A338">
        <v>24632.107</v>
      </c>
      <c r="B338">
        <v>-20.443000000000001</v>
      </c>
      <c r="C338">
        <v>-20.434999999999999</v>
      </c>
      <c r="D338">
        <v>2.1869999999999998</v>
      </c>
      <c r="E338">
        <v>19.699000000000002</v>
      </c>
      <c r="F338">
        <v>60</v>
      </c>
      <c r="G338">
        <v>68.551000000000002</v>
      </c>
      <c r="H338">
        <v>0.35860000000000003</v>
      </c>
    </row>
    <row r="339" spans="1:8" x14ac:dyDescent="0.2">
      <c r="A339">
        <v>24634.576000000001</v>
      </c>
      <c r="B339">
        <v>-20.498000000000001</v>
      </c>
      <c r="C339">
        <v>-20.488</v>
      </c>
      <c r="D339">
        <v>2.1560000000000001</v>
      </c>
      <c r="E339">
        <v>17.425000000000001</v>
      </c>
      <c r="F339">
        <v>60</v>
      </c>
      <c r="G339">
        <v>68.811000000000007</v>
      </c>
      <c r="H339">
        <v>0.31680000000000003</v>
      </c>
    </row>
    <row r="340" spans="1:8" x14ac:dyDescent="0.2">
      <c r="A340">
        <v>24637.062000000002</v>
      </c>
      <c r="B340">
        <v>-20.552</v>
      </c>
      <c r="C340">
        <v>-20.542000000000002</v>
      </c>
      <c r="D340">
        <v>2.1579999999999999</v>
      </c>
      <c r="E340">
        <v>21.943999999999999</v>
      </c>
      <c r="F340">
        <v>60</v>
      </c>
      <c r="G340">
        <v>68.757999999999996</v>
      </c>
      <c r="H340">
        <v>0.40150000000000002</v>
      </c>
    </row>
    <row r="341" spans="1:8" x14ac:dyDescent="0.2">
      <c r="A341">
        <v>24639.532999999999</v>
      </c>
      <c r="B341">
        <v>-20.606999999999999</v>
      </c>
      <c r="C341">
        <v>-20.594999999999999</v>
      </c>
      <c r="D341">
        <v>2.1619999999999999</v>
      </c>
      <c r="E341">
        <v>22.033000000000001</v>
      </c>
      <c r="F341">
        <v>60</v>
      </c>
      <c r="G341">
        <v>68.637</v>
      </c>
      <c r="H341">
        <v>0.40260000000000001</v>
      </c>
    </row>
    <row r="342" spans="1:8" x14ac:dyDescent="0.2">
      <c r="A342">
        <v>24642.018</v>
      </c>
      <c r="B342">
        <v>-20.658999999999999</v>
      </c>
      <c r="C342">
        <v>-20.646000000000001</v>
      </c>
      <c r="D342">
        <v>2.0430000000000001</v>
      </c>
      <c r="E342">
        <v>24.75</v>
      </c>
      <c r="F342">
        <v>60</v>
      </c>
      <c r="G342">
        <v>68.466999999999999</v>
      </c>
      <c r="H342">
        <v>0.45430000000000004</v>
      </c>
    </row>
    <row r="343" spans="1:8" x14ac:dyDescent="0.2">
      <c r="A343">
        <v>24644.508000000002</v>
      </c>
      <c r="B343">
        <v>-20.71</v>
      </c>
      <c r="C343">
        <v>-20.696000000000002</v>
      </c>
      <c r="D343">
        <v>2.012</v>
      </c>
      <c r="E343">
        <v>27.606000000000002</v>
      </c>
      <c r="F343">
        <v>60</v>
      </c>
      <c r="G343">
        <v>68.438000000000002</v>
      </c>
      <c r="H343">
        <v>0.50930000000000009</v>
      </c>
    </row>
    <row r="344" spans="1:8" x14ac:dyDescent="0.2">
      <c r="A344">
        <v>24646.974999999999</v>
      </c>
      <c r="B344">
        <v>-20.760999999999999</v>
      </c>
      <c r="C344">
        <v>-20.745999999999999</v>
      </c>
      <c r="D344">
        <v>2.0249999999999999</v>
      </c>
      <c r="E344">
        <v>31.219000000000001</v>
      </c>
      <c r="F344">
        <v>60</v>
      </c>
      <c r="G344">
        <v>68.385999999999996</v>
      </c>
      <c r="H344">
        <v>0.57860000000000011</v>
      </c>
    </row>
    <row r="345" spans="1:8" x14ac:dyDescent="0.2">
      <c r="A345">
        <v>24649.463</v>
      </c>
      <c r="B345">
        <v>-20.812999999999999</v>
      </c>
      <c r="C345">
        <v>-20.797000000000001</v>
      </c>
      <c r="D345">
        <v>2.0659999999999998</v>
      </c>
      <c r="E345">
        <v>32.340000000000003</v>
      </c>
      <c r="F345">
        <v>60</v>
      </c>
      <c r="G345">
        <v>68.242000000000004</v>
      </c>
      <c r="H345">
        <v>0.60060000000000013</v>
      </c>
    </row>
    <row r="346" spans="1:8" x14ac:dyDescent="0.2">
      <c r="A346">
        <v>24651.958999999999</v>
      </c>
      <c r="B346">
        <v>-20.866</v>
      </c>
      <c r="C346">
        <v>-20.849</v>
      </c>
      <c r="D346">
        <v>2.0590000000000002</v>
      </c>
      <c r="E346">
        <v>32.130000000000003</v>
      </c>
      <c r="F346">
        <v>60</v>
      </c>
      <c r="G346">
        <v>68.462000000000003</v>
      </c>
      <c r="H346">
        <v>0.59620000000000006</v>
      </c>
    </row>
    <row r="347" spans="1:8" x14ac:dyDescent="0.2">
      <c r="A347">
        <v>24654.442999999999</v>
      </c>
      <c r="B347">
        <v>-20.92</v>
      </c>
      <c r="C347">
        <v>-20.902000000000001</v>
      </c>
      <c r="D347">
        <v>2.1339999999999999</v>
      </c>
      <c r="E347">
        <v>30.609000000000002</v>
      </c>
      <c r="F347">
        <v>60</v>
      </c>
      <c r="G347">
        <v>68.385000000000005</v>
      </c>
      <c r="H347">
        <v>0.5676000000000001</v>
      </c>
    </row>
    <row r="348" spans="1:8" x14ac:dyDescent="0.2">
      <c r="A348">
        <v>24656.93</v>
      </c>
      <c r="B348">
        <v>-20.974</v>
      </c>
      <c r="C348">
        <v>-20.954999999999998</v>
      </c>
      <c r="D348">
        <v>2.1440000000000001</v>
      </c>
      <c r="E348">
        <v>33.165999999999997</v>
      </c>
      <c r="F348">
        <v>60</v>
      </c>
      <c r="G348">
        <v>68.378</v>
      </c>
      <c r="H348">
        <v>0.61710000000000009</v>
      </c>
    </row>
    <row r="349" spans="1:8" x14ac:dyDescent="0.2">
      <c r="A349">
        <v>24659.423999999999</v>
      </c>
      <c r="B349">
        <v>-21.030999999999999</v>
      </c>
      <c r="C349">
        <v>-21.01</v>
      </c>
      <c r="D349">
        <v>2.2160000000000002</v>
      </c>
      <c r="E349">
        <v>40.459000000000003</v>
      </c>
      <c r="F349">
        <v>60</v>
      </c>
      <c r="G349">
        <v>67.863</v>
      </c>
      <c r="H349">
        <v>0.76229999999999998</v>
      </c>
    </row>
    <row r="350" spans="1:8" x14ac:dyDescent="0.2">
      <c r="A350">
        <v>24661.601999999999</v>
      </c>
      <c r="B350">
        <v>-21.082000000000001</v>
      </c>
      <c r="C350">
        <v>-21.06</v>
      </c>
      <c r="D350">
        <v>2.31</v>
      </c>
      <c r="E350">
        <v>43.823</v>
      </c>
      <c r="F350">
        <v>60</v>
      </c>
      <c r="G350">
        <v>67.707999999999998</v>
      </c>
      <c r="H350">
        <v>0.83050000000000013</v>
      </c>
    </row>
    <row r="351" spans="1:8" x14ac:dyDescent="0.2">
      <c r="A351">
        <v>24664.085999999999</v>
      </c>
      <c r="B351">
        <v>-21.138000000000002</v>
      </c>
      <c r="C351">
        <v>-21.114999999999998</v>
      </c>
      <c r="D351">
        <v>2.2069999999999999</v>
      </c>
      <c r="E351">
        <v>46.37</v>
      </c>
      <c r="F351">
        <v>60</v>
      </c>
      <c r="G351">
        <v>67.558999999999997</v>
      </c>
      <c r="H351">
        <v>0.8822000000000001</v>
      </c>
    </row>
    <row r="352" spans="1:8" x14ac:dyDescent="0.2">
      <c r="A352">
        <v>24666.576000000001</v>
      </c>
      <c r="B352">
        <v>-21.190999999999999</v>
      </c>
      <c r="C352">
        <v>-21.167000000000002</v>
      </c>
      <c r="D352">
        <v>2.0859999999999999</v>
      </c>
      <c r="E352">
        <v>47.05</v>
      </c>
      <c r="F352">
        <v>60</v>
      </c>
      <c r="G352">
        <v>67.460999999999999</v>
      </c>
      <c r="H352">
        <v>0.89649999999999996</v>
      </c>
    </row>
    <row r="353" spans="1:8" x14ac:dyDescent="0.2">
      <c r="A353">
        <v>24669.379000000001</v>
      </c>
      <c r="B353">
        <v>-21.245999999999999</v>
      </c>
      <c r="C353">
        <v>-21.221</v>
      </c>
      <c r="D353">
        <v>1.929</v>
      </c>
      <c r="E353">
        <v>47.448</v>
      </c>
      <c r="F353">
        <v>60</v>
      </c>
      <c r="G353">
        <v>67.382000000000005</v>
      </c>
      <c r="H353">
        <v>0.90529999999999999</v>
      </c>
    </row>
    <row r="354" spans="1:8" x14ac:dyDescent="0.2">
      <c r="A354">
        <v>24672.171999999999</v>
      </c>
      <c r="B354">
        <v>-21.298999999999999</v>
      </c>
      <c r="C354">
        <v>-21.273</v>
      </c>
      <c r="D354">
        <v>1.8480000000000001</v>
      </c>
      <c r="E354">
        <v>49.116999999999997</v>
      </c>
      <c r="F354">
        <v>60</v>
      </c>
      <c r="G354">
        <v>67.578000000000003</v>
      </c>
      <c r="H354">
        <v>0.93940000000000001</v>
      </c>
    </row>
    <row r="355" spans="1:8" x14ac:dyDescent="0.2">
      <c r="A355">
        <v>24674.958999999999</v>
      </c>
      <c r="B355">
        <v>-21.349</v>
      </c>
      <c r="C355">
        <v>-21.321999999999999</v>
      </c>
      <c r="D355">
        <v>1.776</v>
      </c>
      <c r="E355">
        <v>51.097999999999999</v>
      </c>
      <c r="F355">
        <v>60</v>
      </c>
      <c r="G355">
        <v>67.369</v>
      </c>
      <c r="H355">
        <v>0.98120000000000007</v>
      </c>
    </row>
    <row r="356" spans="1:8" x14ac:dyDescent="0.2">
      <c r="A356">
        <v>24678.363000000001</v>
      </c>
      <c r="B356">
        <v>-21.402000000000001</v>
      </c>
      <c r="C356">
        <v>-21.373999999999999</v>
      </c>
      <c r="D356">
        <v>1.5289999999999999</v>
      </c>
      <c r="E356">
        <v>52.91</v>
      </c>
      <c r="F356">
        <v>60</v>
      </c>
      <c r="G356">
        <v>67.144000000000005</v>
      </c>
      <c r="H356">
        <v>1.0197000000000001</v>
      </c>
    </row>
    <row r="357" spans="1:8" x14ac:dyDescent="0.2">
      <c r="A357">
        <v>24681.162</v>
      </c>
      <c r="B357">
        <v>-21.457000000000001</v>
      </c>
      <c r="C357">
        <v>-21.428000000000001</v>
      </c>
      <c r="D357">
        <v>1.909</v>
      </c>
      <c r="E357">
        <v>52.226999999999997</v>
      </c>
      <c r="F357">
        <v>60</v>
      </c>
      <c r="G357">
        <v>67.319999999999993</v>
      </c>
      <c r="H357">
        <v>1.0054000000000001</v>
      </c>
    </row>
    <row r="358" spans="1:8" x14ac:dyDescent="0.2">
      <c r="A358">
        <v>24683.648000000001</v>
      </c>
      <c r="B358">
        <v>-21.507999999999999</v>
      </c>
      <c r="C358">
        <v>-21.478000000000002</v>
      </c>
      <c r="D358">
        <v>2.0209999999999999</v>
      </c>
      <c r="E358">
        <v>50.125</v>
      </c>
      <c r="F358">
        <v>60</v>
      </c>
      <c r="G358">
        <v>67.317999999999998</v>
      </c>
      <c r="H358">
        <v>0.96140000000000003</v>
      </c>
    </row>
    <row r="359" spans="1:8" x14ac:dyDescent="0.2">
      <c r="A359">
        <v>24686.432000000001</v>
      </c>
      <c r="B359">
        <v>-21.562999999999999</v>
      </c>
      <c r="C359">
        <v>-21.532</v>
      </c>
      <c r="D359">
        <v>1.9510000000000001</v>
      </c>
      <c r="E359">
        <v>48.79</v>
      </c>
      <c r="F359">
        <v>60</v>
      </c>
      <c r="G359">
        <v>67.494</v>
      </c>
      <c r="H359">
        <v>0.93280000000000007</v>
      </c>
    </row>
    <row r="360" spans="1:8" x14ac:dyDescent="0.2">
      <c r="A360">
        <v>24688.92</v>
      </c>
      <c r="B360">
        <v>-21.614000000000001</v>
      </c>
      <c r="C360">
        <v>-21.582000000000001</v>
      </c>
      <c r="D360">
        <v>1.9790000000000001</v>
      </c>
      <c r="E360">
        <v>44.695</v>
      </c>
      <c r="F360">
        <v>60</v>
      </c>
      <c r="G360">
        <v>67.712999999999994</v>
      </c>
      <c r="H360">
        <v>0.84810000000000008</v>
      </c>
    </row>
    <row r="361" spans="1:8" x14ac:dyDescent="0.2">
      <c r="A361">
        <v>24691.715</v>
      </c>
      <c r="B361">
        <v>-21.669</v>
      </c>
      <c r="C361">
        <v>-21.635999999999999</v>
      </c>
      <c r="D361">
        <v>1.9419999999999999</v>
      </c>
      <c r="E361">
        <v>40.499000000000002</v>
      </c>
      <c r="F361">
        <v>60</v>
      </c>
      <c r="G361">
        <v>68.033000000000001</v>
      </c>
      <c r="H361">
        <v>0.76339999999999997</v>
      </c>
    </row>
    <row r="362" spans="1:8" x14ac:dyDescent="0.2">
      <c r="A362">
        <v>24694.513999999999</v>
      </c>
      <c r="B362">
        <v>-21.725000000000001</v>
      </c>
      <c r="C362">
        <v>-21.690999999999999</v>
      </c>
      <c r="D362">
        <v>1.9570000000000001</v>
      </c>
      <c r="E362">
        <v>38.770000000000003</v>
      </c>
      <c r="F362">
        <v>60</v>
      </c>
      <c r="G362">
        <v>67.965999999999994</v>
      </c>
      <c r="H362">
        <v>0.72820000000000007</v>
      </c>
    </row>
    <row r="363" spans="1:8" x14ac:dyDescent="0.2">
      <c r="A363">
        <v>24697.309000000001</v>
      </c>
      <c r="B363">
        <v>-21.779</v>
      </c>
      <c r="C363">
        <v>-21.744</v>
      </c>
      <c r="D363">
        <v>1.907</v>
      </c>
      <c r="E363">
        <v>37.463000000000001</v>
      </c>
      <c r="F363">
        <v>60</v>
      </c>
      <c r="G363">
        <v>68.087999999999994</v>
      </c>
      <c r="H363">
        <v>0.70180000000000009</v>
      </c>
    </row>
    <row r="364" spans="1:8" x14ac:dyDescent="0.2">
      <c r="A364">
        <v>24700.103999999999</v>
      </c>
      <c r="B364">
        <v>-21.835000000000001</v>
      </c>
      <c r="C364">
        <v>-21.798999999999999</v>
      </c>
      <c r="D364">
        <v>1.9630000000000001</v>
      </c>
      <c r="E364">
        <v>38.814</v>
      </c>
      <c r="F364">
        <v>60</v>
      </c>
      <c r="G364">
        <v>67.885000000000005</v>
      </c>
      <c r="H364">
        <v>0.72930000000000006</v>
      </c>
    </row>
    <row r="365" spans="1:8" x14ac:dyDescent="0.2">
      <c r="A365">
        <v>24702.903999999999</v>
      </c>
      <c r="B365">
        <v>-21.888999999999999</v>
      </c>
      <c r="C365">
        <v>-21.852</v>
      </c>
      <c r="D365">
        <v>1.8979999999999999</v>
      </c>
      <c r="E365">
        <v>42.067</v>
      </c>
      <c r="F365">
        <v>60</v>
      </c>
      <c r="G365">
        <v>67.813000000000002</v>
      </c>
      <c r="H365">
        <v>0.79420000000000002</v>
      </c>
    </row>
    <row r="366" spans="1:8" x14ac:dyDescent="0.2">
      <c r="A366">
        <v>24705.370999999999</v>
      </c>
      <c r="B366">
        <v>-21.942</v>
      </c>
      <c r="C366">
        <v>-21.902999999999999</v>
      </c>
      <c r="D366">
        <v>2.0819999999999999</v>
      </c>
      <c r="E366">
        <v>48.408999999999999</v>
      </c>
      <c r="F366">
        <v>60</v>
      </c>
      <c r="G366">
        <v>67.481999999999999</v>
      </c>
      <c r="H366">
        <v>0.92510000000000003</v>
      </c>
    </row>
    <row r="367" spans="1:8" x14ac:dyDescent="0.2">
      <c r="A367">
        <v>24708.153999999999</v>
      </c>
      <c r="B367">
        <v>-21.992999999999999</v>
      </c>
      <c r="C367">
        <v>-21.952999999999999</v>
      </c>
      <c r="D367">
        <v>1.7869999999999999</v>
      </c>
      <c r="E367">
        <v>53.04</v>
      </c>
      <c r="F367">
        <v>60</v>
      </c>
      <c r="G367">
        <v>67.272000000000006</v>
      </c>
      <c r="H367">
        <v>1.0219</v>
      </c>
    </row>
    <row r="368" spans="1:8" x14ac:dyDescent="0.2">
      <c r="A368">
        <v>24711.263999999999</v>
      </c>
      <c r="B368">
        <v>-22.047000000000001</v>
      </c>
      <c r="C368">
        <v>-22.006</v>
      </c>
      <c r="D368">
        <v>1.7090000000000001</v>
      </c>
      <c r="E368">
        <v>67.168999999999997</v>
      </c>
      <c r="F368">
        <v>60</v>
      </c>
      <c r="G368">
        <v>66.253</v>
      </c>
      <c r="H368">
        <v>1.3321000000000003</v>
      </c>
    </row>
    <row r="369" spans="1:8" x14ac:dyDescent="0.2">
      <c r="A369">
        <v>24714.370999999999</v>
      </c>
      <c r="B369">
        <v>-22.100999999999999</v>
      </c>
      <c r="C369">
        <v>-22.059000000000001</v>
      </c>
      <c r="D369">
        <v>1.7090000000000001</v>
      </c>
      <c r="E369">
        <v>76.174999999999997</v>
      </c>
      <c r="F369">
        <v>60</v>
      </c>
      <c r="G369">
        <v>65.075000000000003</v>
      </c>
      <c r="H369">
        <v>1.5411000000000001</v>
      </c>
    </row>
    <row r="370" spans="1:8" x14ac:dyDescent="0.2">
      <c r="A370">
        <v>24717.474999999999</v>
      </c>
      <c r="B370">
        <v>-22.154</v>
      </c>
      <c r="C370">
        <v>-22.111999999999998</v>
      </c>
      <c r="D370">
        <v>1.677</v>
      </c>
      <c r="E370">
        <v>83.664000000000001</v>
      </c>
      <c r="F370">
        <v>60</v>
      </c>
      <c r="G370">
        <v>64.850999999999999</v>
      </c>
      <c r="H370">
        <v>1.7226000000000001</v>
      </c>
    </row>
    <row r="371" spans="1:8" x14ac:dyDescent="0.2">
      <c r="A371">
        <v>24720.592000000001</v>
      </c>
      <c r="B371">
        <v>-22.206</v>
      </c>
      <c r="C371">
        <v>-22.163</v>
      </c>
      <c r="D371">
        <v>1.6459999999999999</v>
      </c>
      <c r="E371">
        <v>83.465000000000003</v>
      </c>
      <c r="F371">
        <v>60</v>
      </c>
      <c r="G371">
        <v>64.867999999999995</v>
      </c>
      <c r="H371">
        <v>1.7182000000000002</v>
      </c>
    </row>
    <row r="372" spans="1:8" x14ac:dyDescent="0.2">
      <c r="A372">
        <v>24723.391</v>
      </c>
      <c r="B372">
        <v>-22.260999999999999</v>
      </c>
      <c r="C372">
        <v>-22.216000000000001</v>
      </c>
      <c r="D372">
        <v>1.915</v>
      </c>
      <c r="E372">
        <v>93.22</v>
      </c>
      <c r="F372">
        <v>60</v>
      </c>
      <c r="G372">
        <v>64.236999999999995</v>
      </c>
      <c r="H372">
        <v>1.9657</v>
      </c>
    </row>
    <row r="373" spans="1:8" x14ac:dyDescent="0.2">
      <c r="A373">
        <v>24726.168000000001</v>
      </c>
      <c r="B373">
        <v>-22.312999999999999</v>
      </c>
      <c r="C373">
        <v>-22.268000000000001</v>
      </c>
      <c r="D373">
        <v>1.845</v>
      </c>
      <c r="E373">
        <v>85.801000000000002</v>
      </c>
      <c r="F373">
        <v>60</v>
      </c>
      <c r="G373">
        <v>64.873000000000005</v>
      </c>
      <c r="H373">
        <v>1.7754000000000003</v>
      </c>
    </row>
    <row r="374" spans="1:8" x14ac:dyDescent="0.2">
      <c r="A374">
        <v>24728.967000000001</v>
      </c>
      <c r="B374">
        <v>-22.367000000000001</v>
      </c>
      <c r="C374">
        <v>-22.32</v>
      </c>
      <c r="D374">
        <v>1.871</v>
      </c>
      <c r="E374">
        <v>88.418000000000006</v>
      </c>
      <c r="F374">
        <v>60</v>
      </c>
      <c r="G374">
        <v>64.512</v>
      </c>
      <c r="H374">
        <v>1.8414000000000001</v>
      </c>
    </row>
    <row r="375" spans="1:8" x14ac:dyDescent="0.2">
      <c r="A375">
        <v>24731.763999999999</v>
      </c>
      <c r="B375">
        <v>-22.417000000000002</v>
      </c>
      <c r="C375">
        <v>-22.369</v>
      </c>
      <c r="D375">
        <v>1.7669999999999999</v>
      </c>
      <c r="E375">
        <v>84.013000000000005</v>
      </c>
      <c r="F375">
        <v>60</v>
      </c>
      <c r="G375">
        <v>64.584999999999994</v>
      </c>
      <c r="H375">
        <v>1.7314000000000003</v>
      </c>
    </row>
    <row r="376" spans="1:8" x14ac:dyDescent="0.2">
      <c r="A376">
        <v>24734.861000000001</v>
      </c>
      <c r="B376">
        <v>-22.472000000000001</v>
      </c>
      <c r="C376">
        <v>-22.422999999999998</v>
      </c>
      <c r="D376">
        <v>1.738</v>
      </c>
      <c r="E376">
        <v>94.114000000000004</v>
      </c>
      <c r="F376">
        <v>60</v>
      </c>
      <c r="G376">
        <v>63.902000000000001</v>
      </c>
      <c r="H376">
        <v>1.9888000000000001</v>
      </c>
    </row>
    <row r="377" spans="1:8" x14ac:dyDescent="0.2">
      <c r="A377">
        <v>24737.971000000001</v>
      </c>
      <c r="B377">
        <v>-22.524000000000001</v>
      </c>
      <c r="C377">
        <v>-22.474</v>
      </c>
      <c r="D377">
        <v>1.641</v>
      </c>
      <c r="E377">
        <v>76.156999999999996</v>
      </c>
      <c r="F377">
        <v>60</v>
      </c>
      <c r="G377">
        <v>65.787000000000006</v>
      </c>
      <c r="H377">
        <v>1.5411000000000001</v>
      </c>
    </row>
    <row r="378" spans="1:8" x14ac:dyDescent="0.2">
      <c r="A378">
        <v>24750.752</v>
      </c>
      <c r="B378">
        <v>-22.577000000000002</v>
      </c>
      <c r="C378">
        <v>-22.526</v>
      </c>
      <c r="D378">
        <v>0.40500000000000003</v>
      </c>
      <c r="E378">
        <v>83.403999999999996</v>
      </c>
      <c r="F378">
        <v>60</v>
      </c>
      <c r="G378">
        <v>64.096000000000004</v>
      </c>
      <c r="H378">
        <v>1.7160000000000002</v>
      </c>
    </row>
    <row r="379" spans="1:8" x14ac:dyDescent="0.2">
      <c r="A379">
        <v>24753.861000000001</v>
      </c>
      <c r="B379">
        <v>-22.632999999999999</v>
      </c>
      <c r="C379">
        <v>-22.581</v>
      </c>
      <c r="D379">
        <v>1.7509999999999999</v>
      </c>
      <c r="E379">
        <v>77.739000000000004</v>
      </c>
      <c r="F379">
        <v>60</v>
      </c>
      <c r="G379">
        <v>64.792000000000002</v>
      </c>
      <c r="H379">
        <v>1.5785000000000002</v>
      </c>
    </row>
    <row r="380" spans="1:8" x14ac:dyDescent="0.2">
      <c r="A380">
        <v>24756.655999999999</v>
      </c>
      <c r="B380">
        <v>-22.683</v>
      </c>
      <c r="C380">
        <v>-22.63</v>
      </c>
      <c r="D380">
        <v>1.7689999999999999</v>
      </c>
      <c r="E380">
        <v>78.02</v>
      </c>
      <c r="F380">
        <v>60</v>
      </c>
      <c r="G380">
        <v>64.724999999999994</v>
      </c>
      <c r="H380">
        <v>1.5851000000000002</v>
      </c>
    </row>
    <row r="381" spans="1:8" x14ac:dyDescent="0.2">
      <c r="A381">
        <v>24759.761999999999</v>
      </c>
      <c r="B381">
        <v>-22.733000000000001</v>
      </c>
      <c r="C381">
        <v>-22.68</v>
      </c>
      <c r="D381">
        <v>1.593</v>
      </c>
      <c r="E381">
        <v>83.608999999999995</v>
      </c>
      <c r="F381">
        <v>60</v>
      </c>
      <c r="G381">
        <v>63.965000000000003</v>
      </c>
      <c r="H381">
        <v>1.7215</v>
      </c>
    </row>
    <row r="382" spans="1:8" x14ac:dyDescent="0.2">
      <c r="A382">
        <v>24762.879000000001</v>
      </c>
      <c r="B382">
        <v>-22.783000000000001</v>
      </c>
      <c r="C382">
        <v>-22.728999999999999</v>
      </c>
      <c r="D382">
        <v>1.573</v>
      </c>
      <c r="E382">
        <v>84.013000000000005</v>
      </c>
      <c r="F382">
        <v>60</v>
      </c>
      <c r="G382">
        <v>64.224000000000004</v>
      </c>
      <c r="H382">
        <v>1.7314000000000003</v>
      </c>
    </row>
    <row r="383" spans="1:8" x14ac:dyDescent="0.2">
      <c r="A383">
        <v>24765.982</v>
      </c>
      <c r="B383">
        <v>-22.835000000000001</v>
      </c>
      <c r="C383">
        <v>-22.779</v>
      </c>
      <c r="D383">
        <v>1.6180000000000001</v>
      </c>
      <c r="E383">
        <v>87.698999999999998</v>
      </c>
      <c r="F383">
        <v>60</v>
      </c>
      <c r="G383">
        <v>63.898000000000003</v>
      </c>
      <c r="H383">
        <v>1.8238000000000001</v>
      </c>
    </row>
    <row r="384" spans="1:8" x14ac:dyDescent="0.2">
      <c r="A384">
        <v>24769.092000000001</v>
      </c>
      <c r="B384">
        <v>-22.885000000000002</v>
      </c>
      <c r="C384">
        <v>-22.827999999999999</v>
      </c>
      <c r="D384">
        <v>1.593</v>
      </c>
      <c r="E384">
        <v>82.596999999999994</v>
      </c>
      <c r="F384">
        <v>60</v>
      </c>
      <c r="G384">
        <v>65.388999999999996</v>
      </c>
      <c r="H384">
        <v>1.6962000000000002</v>
      </c>
    </row>
    <row r="385" spans="1:8" x14ac:dyDescent="0.2">
      <c r="A385">
        <v>24772.203000000001</v>
      </c>
      <c r="B385">
        <v>-22.94</v>
      </c>
      <c r="C385">
        <v>-22.882000000000001</v>
      </c>
      <c r="D385">
        <v>1.73</v>
      </c>
      <c r="E385">
        <v>58.850999999999999</v>
      </c>
      <c r="F385">
        <v>60</v>
      </c>
      <c r="G385">
        <v>66.14</v>
      </c>
      <c r="H385">
        <v>1.1473</v>
      </c>
    </row>
    <row r="386" spans="1:8" x14ac:dyDescent="0.2">
      <c r="A386">
        <v>24775.296999999999</v>
      </c>
      <c r="B386">
        <v>-22.994</v>
      </c>
      <c r="C386">
        <v>-22.934999999999999</v>
      </c>
      <c r="D386">
        <v>1.6970000000000001</v>
      </c>
      <c r="E386">
        <v>58.276000000000003</v>
      </c>
      <c r="F386">
        <v>60</v>
      </c>
      <c r="G386">
        <v>66.22</v>
      </c>
      <c r="H386">
        <v>1.1352000000000002</v>
      </c>
    </row>
    <row r="387" spans="1:8" x14ac:dyDescent="0.2">
      <c r="A387">
        <v>24778.414000000001</v>
      </c>
      <c r="B387">
        <v>-23.047000000000001</v>
      </c>
      <c r="C387">
        <v>-22.986999999999998</v>
      </c>
      <c r="D387">
        <v>1.6879999999999999</v>
      </c>
      <c r="E387">
        <v>65.793999999999997</v>
      </c>
      <c r="F387">
        <v>60</v>
      </c>
      <c r="G387">
        <v>65.242999999999995</v>
      </c>
      <c r="H387">
        <v>1.3013000000000001</v>
      </c>
    </row>
    <row r="388" spans="1:8" x14ac:dyDescent="0.2">
      <c r="A388">
        <v>24781.525000000001</v>
      </c>
      <c r="B388">
        <v>-23.099</v>
      </c>
      <c r="C388">
        <v>-23.038</v>
      </c>
      <c r="D388">
        <v>1.621</v>
      </c>
      <c r="E388">
        <v>86.519000000000005</v>
      </c>
      <c r="F388">
        <v>60</v>
      </c>
      <c r="G388">
        <v>63.506</v>
      </c>
      <c r="H388">
        <v>1.7941000000000003</v>
      </c>
    </row>
    <row r="389" spans="1:8" x14ac:dyDescent="0.2">
      <c r="A389">
        <v>24784.631000000001</v>
      </c>
      <c r="B389">
        <v>-23.15</v>
      </c>
      <c r="C389">
        <v>-23.088000000000001</v>
      </c>
      <c r="D389">
        <v>1.61</v>
      </c>
      <c r="E389">
        <v>96.1</v>
      </c>
      <c r="F389">
        <v>60</v>
      </c>
      <c r="G389">
        <v>63.502000000000002</v>
      </c>
      <c r="H389">
        <v>2.0416000000000003</v>
      </c>
    </row>
    <row r="390" spans="1:8" x14ac:dyDescent="0.2">
      <c r="A390">
        <v>24788.043000000001</v>
      </c>
      <c r="B390">
        <v>-23.204999999999998</v>
      </c>
      <c r="C390">
        <v>-23.141999999999999</v>
      </c>
      <c r="D390">
        <v>1.5780000000000001</v>
      </c>
      <c r="E390">
        <v>93.4</v>
      </c>
      <c r="F390">
        <v>60</v>
      </c>
      <c r="G390">
        <v>63.552</v>
      </c>
      <c r="H390">
        <v>1.9701000000000002</v>
      </c>
    </row>
    <row r="391" spans="1:8" x14ac:dyDescent="0.2">
      <c r="A391">
        <v>24791.460999999999</v>
      </c>
      <c r="B391">
        <v>-23.257999999999999</v>
      </c>
      <c r="C391">
        <v>-23.193999999999999</v>
      </c>
      <c r="D391">
        <v>1.5409999999999999</v>
      </c>
      <c r="E391">
        <v>89.537999999999997</v>
      </c>
      <c r="F391">
        <v>60</v>
      </c>
      <c r="G391">
        <v>63.845999999999997</v>
      </c>
      <c r="H391">
        <v>1.87</v>
      </c>
    </row>
    <row r="392" spans="1:8" x14ac:dyDescent="0.2">
      <c r="A392">
        <v>24794.881000000001</v>
      </c>
      <c r="B392">
        <v>-23.311</v>
      </c>
      <c r="C392">
        <v>-23.245000000000001</v>
      </c>
      <c r="D392">
        <v>1.494</v>
      </c>
      <c r="E392">
        <v>93.126000000000005</v>
      </c>
      <c r="F392">
        <v>60</v>
      </c>
      <c r="G392">
        <v>63.427999999999997</v>
      </c>
      <c r="H392">
        <v>1.9635</v>
      </c>
    </row>
    <row r="393" spans="1:8" x14ac:dyDescent="0.2">
      <c r="A393">
        <v>24798.294999999998</v>
      </c>
      <c r="B393">
        <v>-23.361999999999998</v>
      </c>
      <c r="C393">
        <v>-23.295000000000002</v>
      </c>
      <c r="D393">
        <v>1.4630000000000001</v>
      </c>
      <c r="E393">
        <v>88.542000000000002</v>
      </c>
      <c r="F393">
        <v>60</v>
      </c>
      <c r="G393">
        <v>64.236999999999995</v>
      </c>
      <c r="H393">
        <v>1.8447000000000002</v>
      </c>
    </row>
    <row r="394" spans="1:8" x14ac:dyDescent="0.2">
      <c r="A394">
        <v>24802.02</v>
      </c>
      <c r="B394">
        <v>-23.414999999999999</v>
      </c>
      <c r="C394">
        <v>-23.347999999999999</v>
      </c>
      <c r="D394">
        <v>1.4119999999999999</v>
      </c>
      <c r="E394">
        <v>91.561000000000007</v>
      </c>
      <c r="F394">
        <v>60</v>
      </c>
      <c r="G394">
        <v>63.677999999999997</v>
      </c>
      <c r="H394">
        <v>1.9228000000000001</v>
      </c>
    </row>
    <row r="395" spans="1:8" x14ac:dyDescent="0.2">
      <c r="A395">
        <v>24806.057000000001</v>
      </c>
      <c r="B395">
        <v>-23.468</v>
      </c>
      <c r="C395">
        <v>-23.4</v>
      </c>
      <c r="D395">
        <v>1.292</v>
      </c>
      <c r="E395">
        <v>98.096999999999994</v>
      </c>
      <c r="F395">
        <v>60</v>
      </c>
      <c r="G395">
        <v>62.948999999999998</v>
      </c>
      <c r="H395">
        <v>2.0955000000000004</v>
      </c>
    </row>
    <row r="396" spans="1:8" x14ac:dyDescent="0.2">
      <c r="A396">
        <v>28752.83</v>
      </c>
      <c r="B396">
        <v>-23.454000000000001</v>
      </c>
      <c r="C396">
        <v>-23.454999999999998</v>
      </c>
      <c r="D396">
        <v>0</v>
      </c>
      <c r="E396">
        <v>107.467</v>
      </c>
      <c r="F396">
        <v>60</v>
      </c>
      <c r="G396">
        <v>62.268000000000001</v>
      </c>
      <c r="H396">
        <v>2.3551000000000002</v>
      </c>
    </row>
    <row r="397" spans="1:8" x14ac:dyDescent="0.2">
      <c r="A397">
        <v>28755.623</v>
      </c>
      <c r="B397">
        <v>-23.509</v>
      </c>
      <c r="C397">
        <v>-23.510999999999999</v>
      </c>
      <c r="D397">
        <v>1.9890000000000001</v>
      </c>
      <c r="E397">
        <v>107.02</v>
      </c>
      <c r="F397">
        <v>60</v>
      </c>
      <c r="G397">
        <v>62.344000000000001</v>
      </c>
      <c r="H397">
        <v>2.3419000000000003</v>
      </c>
    </row>
    <row r="398" spans="1:8" x14ac:dyDescent="0.2">
      <c r="A398">
        <v>28758.418000000001</v>
      </c>
      <c r="B398">
        <v>-23.56</v>
      </c>
      <c r="C398">
        <v>-23.562000000000001</v>
      </c>
      <c r="D398">
        <v>1.84</v>
      </c>
      <c r="E398">
        <v>101.836</v>
      </c>
      <c r="F398">
        <v>60</v>
      </c>
      <c r="G398">
        <v>62.79</v>
      </c>
      <c r="H398">
        <v>2.1967000000000003</v>
      </c>
    </row>
    <row r="399" spans="1:8" x14ac:dyDescent="0.2">
      <c r="A399">
        <v>28761.210999999999</v>
      </c>
      <c r="B399">
        <v>-23.611000000000001</v>
      </c>
      <c r="C399">
        <v>-23.614000000000001</v>
      </c>
      <c r="D399">
        <v>1.8620000000000001</v>
      </c>
      <c r="E399">
        <v>105.8</v>
      </c>
      <c r="F399">
        <v>60</v>
      </c>
      <c r="G399">
        <v>61.911999999999999</v>
      </c>
      <c r="H399">
        <v>2.3077999999999999</v>
      </c>
    </row>
    <row r="400" spans="1:8" x14ac:dyDescent="0.2">
      <c r="A400">
        <v>28764.294999999998</v>
      </c>
      <c r="B400">
        <v>-23.664999999999999</v>
      </c>
      <c r="C400">
        <v>-23.667999999999999</v>
      </c>
      <c r="D400">
        <v>1.7549999999999999</v>
      </c>
      <c r="E400">
        <v>113.491</v>
      </c>
      <c r="F400">
        <v>60</v>
      </c>
      <c r="G400">
        <v>61.753999999999998</v>
      </c>
      <c r="H400">
        <v>2.5311000000000003</v>
      </c>
    </row>
    <row r="401" spans="1:8" x14ac:dyDescent="0.2">
      <c r="A401">
        <v>28767.403999999999</v>
      </c>
      <c r="B401">
        <v>-23.718</v>
      </c>
      <c r="C401">
        <v>-23.722000000000001</v>
      </c>
      <c r="D401">
        <v>1.742</v>
      </c>
      <c r="E401">
        <v>110.892</v>
      </c>
      <c r="F401">
        <v>60</v>
      </c>
      <c r="G401">
        <v>61.953000000000003</v>
      </c>
      <c r="H401">
        <v>2.4540999999999999</v>
      </c>
    </row>
    <row r="402" spans="1:8" x14ac:dyDescent="0.2">
      <c r="A402">
        <v>28770.502</v>
      </c>
      <c r="B402">
        <v>-23.771000000000001</v>
      </c>
      <c r="C402">
        <v>-23.776</v>
      </c>
      <c r="D402">
        <v>1.7210000000000001</v>
      </c>
      <c r="E402">
        <v>108.77500000000001</v>
      </c>
      <c r="F402">
        <v>60</v>
      </c>
      <c r="G402">
        <v>62.204000000000001</v>
      </c>
      <c r="H402">
        <v>2.3925000000000001</v>
      </c>
    </row>
    <row r="403" spans="1:8" x14ac:dyDescent="0.2">
      <c r="A403">
        <v>28773.583999999999</v>
      </c>
      <c r="B403">
        <v>-23.824000000000002</v>
      </c>
      <c r="C403">
        <v>-23.83</v>
      </c>
      <c r="D403">
        <v>1.752</v>
      </c>
      <c r="E403">
        <v>110.41200000000001</v>
      </c>
      <c r="F403">
        <v>60</v>
      </c>
      <c r="G403">
        <v>61.912999999999997</v>
      </c>
      <c r="H403">
        <v>2.4398</v>
      </c>
    </row>
    <row r="404" spans="1:8" x14ac:dyDescent="0.2">
      <c r="A404">
        <v>28776.664000000001</v>
      </c>
      <c r="B404">
        <v>-23.876999999999999</v>
      </c>
      <c r="C404">
        <v>-23.882999999999999</v>
      </c>
      <c r="D404">
        <v>1.7250000000000001</v>
      </c>
      <c r="E404">
        <v>116.76300000000001</v>
      </c>
      <c r="F404">
        <v>60</v>
      </c>
      <c r="G404">
        <v>60.993000000000002</v>
      </c>
      <c r="H404">
        <v>2.6290000000000004</v>
      </c>
    </row>
    <row r="405" spans="1:8" x14ac:dyDescent="0.2">
      <c r="A405">
        <v>28779.766</v>
      </c>
      <c r="B405">
        <v>-23.93</v>
      </c>
      <c r="C405">
        <v>-23.937000000000001</v>
      </c>
      <c r="D405">
        <v>1.7470000000000001</v>
      </c>
      <c r="E405">
        <v>130.416</v>
      </c>
      <c r="F405">
        <v>60</v>
      </c>
      <c r="G405">
        <v>60.030999999999999</v>
      </c>
      <c r="H405">
        <v>3.0668000000000002</v>
      </c>
    </row>
    <row r="406" spans="1:8" x14ac:dyDescent="0.2">
      <c r="A406">
        <v>28782.873</v>
      </c>
      <c r="B406">
        <v>-23.984000000000002</v>
      </c>
      <c r="C406">
        <v>-23.992000000000001</v>
      </c>
      <c r="D406">
        <v>1.774</v>
      </c>
      <c r="E406">
        <v>144.423</v>
      </c>
      <c r="F406">
        <v>60</v>
      </c>
      <c r="G406">
        <v>58.244</v>
      </c>
      <c r="H406">
        <v>3.5684000000000005</v>
      </c>
    </row>
    <row r="407" spans="1:8" x14ac:dyDescent="0.2">
      <c r="A407">
        <v>28785.67</v>
      </c>
      <c r="B407">
        <v>-24.036999999999999</v>
      </c>
      <c r="C407">
        <v>-24.045999999999999</v>
      </c>
      <c r="D407">
        <v>1.9139999999999999</v>
      </c>
      <c r="E407">
        <v>110.03</v>
      </c>
      <c r="F407">
        <v>60</v>
      </c>
      <c r="G407">
        <v>62.670999999999999</v>
      </c>
      <c r="H407">
        <v>2.4288000000000003</v>
      </c>
    </row>
    <row r="408" spans="1:8" x14ac:dyDescent="0.2">
      <c r="A408">
        <v>28788.449000000001</v>
      </c>
      <c r="B408">
        <v>-24.091000000000001</v>
      </c>
      <c r="C408">
        <v>-24.100999999999999</v>
      </c>
      <c r="D408">
        <v>1.976</v>
      </c>
      <c r="E408">
        <v>126.777</v>
      </c>
      <c r="F408">
        <v>60</v>
      </c>
      <c r="G408">
        <v>59.84</v>
      </c>
      <c r="H408">
        <v>2.9458000000000002</v>
      </c>
    </row>
    <row r="409" spans="1:8" x14ac:dyDescent="0.2">
      <c r="A409">
        <v>28791.234</v>
      </c>
      <c r="B409">
        <v>-24.141999999999999</v>
      </c>
      <c r="C409">
        <v>-24.152000000000001</v>
      </c>
      <c r="D409">
        <v>1.8560000000000001</v>
      </c>
      <c r="E409">
        <v>85.813999999999993</v>
      </c>
      <c r="F409">
        <v>60</v>
      </c>
      <c r="G409">
        <v>64.424999999999997</v>
      </c>
      <c r="H409">
        <v>1.7765000000000002</v>
      </c>
    </row>
    <row r="410" spans="1:8" x14ac:dyDescent="0.2">
      <c r="A410">
        <v>28794.035</v>
      </c>
      <c r="B410">
        <v>-24.193000000000001</v>
      </c>
      <c r="C410">
        <v>-24.202999999999999</v>
      </c>
      <c r="D410">
        <v>1.819</v>
      </c>
      <c r="E410">
        <v>106.67700000000001</v>
      </c>
      <c r="F410">
        <v>60</v>
      </c>
      <c r="G410">
        <v>61.268000000000001</v>
      </c>
      <c r="H410">
        <v>2.3320000000000003</v>
      </c>
    </row>
    <row r="411" spans="1:8" x14ac:dyDescent="0.2">
      <c r="A411">
        <v>28797.143</v>
      </c>
      <c r="B411">
        <v>-24.242999999999999</v>
      </c>
      <c r="C411">
        <v>-24.254000000000001</v>
      </c>
      <c r="D411">
        <v>1.6459999999999999</v>
      </c>
      <c r="E411">
        <v>122.32</v>
      </c>
      <c r="F411">
        <v>60</v>
      </c>
      <c r="G411">
        <v>60.695</v>
      </c>
      <c r="H411">
        <v>2.8017000000000003</v>
      </c>
    </row>
    <row r="412" spans="1:8" x14ac:dyDescent="0.2">
      <c r="A412">
        <v>28800.865000000002</v>
      </c>
      <c r="B412">
        <v>-24.295999999999999</v>
      </c>
      <c r="C412">
        <v>-24.308</v>
      </c>
      <c r="D412">
        <v>1.4410000000000001</v>
      </c>
      <c r="E412">
        <v>113.961</v>
      </c>
      <c r="F412">
        <v>60</v>
      </c>
      <c r="G412">
        <v>61.817</v>
      </c>
      <c r="H412">
        <v>2.5443000000000002</v>
      </c>
    </row>
    <row r="413" spans="1:8" x14ac:dyDescent="0.2">
      <c r="A413">
        <v>28804.282999999999</v>
      </c>
      <c r="B413">
        <v>-24.346</v>
      </c>
      <c r="C413">
        <v>-24.359000000000002</v>
      </c>
      <c r="D413">
        <v>1.4890000000000001</v>
      </c>
      <c r="E413">
        <v>109.095</v>
      </c>
      <c r="F413">
        <v>60</v>
      </c>
      <c r="G413">
        <v>62.014000000000003</v>
      </c>
      <c r="H413">
        <v>2.4013</v>
      </c>
    </row>
    <row r="414" spans="1:8" x14ac:dyDescent="0.2">
      <c r="A414">
        <v>28808.013999999999</v>
      </c>
      <c r="B414">
        <v>-24.399000000000001</v>
      </c>
      <c r="C414">
        <v>-24.411999999999999</v>
      </c>
      <c r="D414">
        <v>1.43</v>
      </c>
      <c r="E414">
        <v>101.33</v>
      </c>
      <c r="F414">
        <v>60</v>
      </c>
      <c r="G414">
        <v>62.779000000000003</v>
      </c>
      <c r="H414">
        <v>2.1824000000000003</v>
      </c>
    </row>
    <row r="415" spans="1:8" x14ac:dyDescent="0.2">
      <c r="A415">
        <v>28811.756000000001</v>
      </c>
      <c r="B415">
        <v>-24.451000000000001</v>
      </c>
      <c r="C415">
        <v>-24.465</v>
      </c>
      <c r="D415">
        <v>1.411</v>
      </c>
      <c r="E415">
        <v>100.095</v>
      </c>
      <c r="F415">
        <v>60</v>
      </c>
      <c r="G415">
        <v>62.994999999999997</v>
      </c>
      <c r="H415">
        <v>2.1494</v>
      </c>
    </row>
    <row r="416" spans="1:8" x14ac:dyDescent="0.2">
      <c r="A416">
        <v>28815.491999999998</v>
      </c>
      <c r="B416">
        <v>-24.506</v>
      </c>
      <c r="C416">
        <v>-24.52</v>
      </c>
      <c r="D416">
        <v>1.4810000000000001</v>
      </c>
      <c r="E416">
        <v>100.09399999999999</v>
      </c>
      <c r="F416">
        <v>60</v>
      </c>
      <c r="G416">
        <v>62.887</v>
      </c>
      <c r="H416">
        <v>2.1494</v>
      </c>
    </row>
    <row r="417" spans="1:8" x14ac:dyDescent="0.2">
      <c r="A417">
        <v>28818.91</v>
      </c>
      <c r="B417">
        <v>-24.558</v>
      </c>
      <c r="C417">
        <v>-24.573</v>
      </c>
      <c r="D417">
        <v>1.5389999999999999</v>
      </c>
      <c r="E417">
        <v>90.852000000000004</v>
      </c>
      <c r="F417">
        <v>60</v>
      </c>
      <c r="G417">
        <v>64.331000000000003</v>
      </c>
      <c r="H417">
        <v>1.9041000000000003</v>
      </c>
    </row>
    <row r="418" spans="1:8" x14ac:dyDescent="0.2">
      <c r="A418">
        <v>28822.643</v>
      </c>
      <c r="B418">
        <v>-24.611000000000001</v>
      </c>
      <c r="C418">
        <v>-24.628</v>
      </c>
      <c r="D418">
        <v>1.46</v>
      </c>
      <c r="E418">
        <v>54.33</v>
      </c>
      <c r="F418">
        <v>60</v>
      </c>
      <c r="G418">
        <v>66.209000000000003</v>
      </c>
      <c r="H418">
        <v>1.0494000000000001</v>
      </c>
    </row>
    <row r="419" spans="1:8" x14ac:dyDescent="0.2">
      <c r="A419">
        <v>28826.381000000001</v>
      </c>
      <c r="B419">
        <v>-24.661999999999999</v>
      </c>
      <c r="C419">
        <v>-24.678999999999998</v>
      </c>
      <c r="D419">
        <v>1.375</v>
      </c>
      <c r="E419">
        <v>82.165999999999997</v>
      </c>
      <c r="F419">
        <v>60</v>
      </c>
      <c r="G419">
        <v>64.822000000000003</v>
      </c>
      <c r="H419">
        <v>1.6863000000000001</v>
      </c>
    </row>
    <row r="420" spans="1:8" x14ac:dyDescent="0.2">
      <c r="A420">
        <v>28830.111000000001</v>
      </c>
      <c r="B420">
        <v>-24.716000000000001</v>
      </c>
      <c r="C420">
        <v>-24.733000000000001</v>
      </c>
      <c r="D420">
        <v>1.4510000000000001</v>
      </c>
      <c r="E420">
        <v>74.004000000000005</v>
      </c>
      <c r="F420">
        <v>60</v>
      </c>
      <c r="G420">
        <v>65.305000000000007</v>
      </c>
      <c r="H420">
        <v>1.4905000000000002</v>
      </c>
    </row>
    <row r="421" spans="1:8" x14ac:dyDescent="0.2">
      <c r="A421">
        <v>28833.84</v>
      </c>
      <c r="B421">
        <v>-24.768000000000001</v>
      </c>
      <c r="C421">
        <v>-24.786000000000001</v>
      </c>
      <c r="D421">
        <v>1.421</v>
      </c>
      <c r="E421">
        <v>42.41</v>
      </c>
      <c r="F421">
        <v>60</v>
      </c>
      <c r="G421">
        <v>67.510000000000005</v>
      </c>
      <c r="H421">
        <v>0.80190000000000006</v>
      </c>
    </row>
    <row r="422" spans="1:8" x14ac:dyDescent="0.2">
      <c r="A422">
        <v>28837.567999999999</v>
      </c>
      <c r="B422">
        <v>-24.821000000000002</v>
      </c>
      <c r="C422">
        <v>-24.84</v>
      </c>
      <c r="D422">
        <v>1.4350000000000001</v>
      </c>
      <c r="E422">
        <v>34.918999999999997</v>
      </c>
      <c r="F422">
        <v>60</v>
      </c>
      <c r="G422">
        <v>67.69</v>
      </c>
      <c r="H422">
        <v>0.6512</v>
      </c>
    </row>
    <row r="423" spans="1:8" x14ac:dyDescent="0.2">
      <c r="A423">
        <v>28841.294999999998</v>
      </c>
      <c r="B423">
        <v>-24.873999999999999</v>
      </c>
      <c r="C423">
        <v>-24.893000000000001</v>
      </c>
      <c r="D423">
        <v>1.4450000000000001</v>
      </c>
      <c r="E423">
        <v>35.026000000000003</v>
      </c>
      <c r="F423">
        <v>60</v>
      </c>
      <c r="G423">
        <v>67.757999999999996</v>
      </c>
      <c r="H423">
        <v>0.65339999999999998</v>
      </c>
    </row>
    <row r="424" spans="1:8" x14ac:dyDescent="0.2">
      <c r="A424">
        <v>28845.016</v>
      </c>
      <c r="B424">
        <v>-24.925999999999998</v>
      </c>
      <c r="C424">
        <v>-24.946000000000002</v>
      </c>
      <c r="D424">
        <v>1.4119999999999999</v>
      </c>
      <c r="E424">
        <v>34.704000000000001</v>
      </c>
      <c r="F424">
        <v>60</v>
      </c>
      <c r="G424">
        <v>67.957999999999998</v>
      </c>
      <c r="H424">
        <v>0.64680000000000004</v>
      </c>
    </row>
    <row r="425" spans="1:8" x14ac:dyDescent="0.2">
      <c r="A425">
        <v>28849.059000000001</v>
      </c>
      <c r="B425">
        <v>-24.978999999999999</v>
      </c>
      <c r="C425">
        <v>-25</v>
      </c>
      <c r="D425">
        <v>1.3360000000000001</v>
      </c>
      <c r="E425">
        <v>33.445</v>
      </c>
      <c r="F425">
        <v>60</v>
      </c>
      <c r="G425">
        <v>68.248999999999995</v>
      </c>
      <c r="H425">
        <v>0.62260000000000004</v>
      </c>
    </row>
    <row r="426" spans="1:8" x14ac:dyDescent="0.2">
      <c r="A426">
        <v>28899.605</v>
      </c>
      <c r="B426">
        <v>-25.053000000000001</v>
      </c>
      <c r="C426">
        <v>-25.053000000000001</v>
      </c>
      <c r="D426">
        <v>0</v>
      </c>
      <c r="E426">
        <v>41.347999999999999</v>
      </c>
      <c r="F426">
        <v>60</v>
      </c>
      <c r="G426">
        <v>68.832999999999998</v>
      </c>
      <c r="H426">
        <v>0.77990000000000004</v>
      </c>
    </row>
    <row r="427" spans="1:8" x14ac:dyDescent="0.2">
      <c r="A427">
        <v>28903.023000000001</v>
      </c>
      <c r="B427">
        <v>-25.103000000000002</v>
      </c>
      <c r="C427">
        <v>-25.103000000000002</v>
      </c>
      <c r="D427">
        <v>1.464</v>
      </c>
      <c r="E427">
        <v>38.043999999999997</v>
      </c>
      <c r="F427">
        <v>60</v>
      </c>
      <c r="G427">
        <v>68.938000000000002</v>
      </c>
      <c r="H427">
        <v>0.71390000000000009</v>
      </c>
    </row>
    <row r="428" spans="1:8" x14ac:dyDescent="0.2">
      <c r="A428">
        <v>28906.436000000002</v>
      </c>
      <c r="B428">
        <v>-25.155999999999999</v>
      </c>
      <c r="C428">
        <v>-25.155000000000001</v>
      </c>
      <c r="D428">
        <v>1.526</v>
      </c>
      <c r="E428">
        <v>36.963000000000001</v>
      </c>
      <c r="F428">
        <v>60</v>
      </c>
      <c r="G428">
        <v>69.063999999999993</v>
      </c>
      <c r="H428">
        <v>0.69190000000000007</v>
      </c>
    </row>
    <row r="429" spans="1:8" x14ac:dyDescent="0.2">
      <c r="A429">
        <v>28909.838</v>
      </c>
      <c r="B429">
        <v>-25.209</v>
      </c>
      <c r="C429">
        <v>-25.207000000000001</v>
      </c>
      <c r="D429">
        <v>1.5389999999999999</v>
      </c>
      <c r="E429">
        <v>43.247</v>
      </c>
      <c r="F429">
        <v>60</v>
      </c>
      <c r="G429">
        <v>68.805999999999997</v>
      </c>
      <c r="H429">
        <v>0.81840000000000002</v>
      </c>
    </row>
    <row r="430" spans="1:8" x14ac:dyDescent="0.2">
      <c r="A430">
        <v>28913.268</v>
      </c>
      <c r="B430">
        <v>-25.259</v>
      </c>
      <c r="C430">
        <v>-25.257000000000001</v>
      </c>
      <c r="D430">
        <v>1.464</v>
      </c>
      <c r="E430">
        <v>43.470999999999997</v>
      </c>
      <c r="F430">
        <v>60</v>
      </c>
      <c r="G430">
        <v>68.852999999999994</v>
      </c>
      <c r="H430">
        <v>0.82280000000000009</v>
      </c>
    </row>
    <row r="431" spans="1:8" x14ac:dyDescent="0.2">
      <c r="A431">
        <v>28916.993999999999</v>
      </c>
      <c r="B431">
        <v>-25.311</v>
      </c>
      <c r="C431">
        <v>-25.309000000000001</v>
      </c>
      <c r="D431">
        <v>1.3720000000000001</v>
      </c>
      <c r="E431">
        <v>44.843000000000004</v>
      </c>
      <c r="F431">
        <v>60</v>
      </c>
      <c r="G431">
        <v>68.757000000000005</v>
      </c>
      <c r="H431">
        <v>0.85140000000000005</v>
      </c>
    </row>
    <row r="432" spans="1:8" x14ac:dyDescent="0.2">
      <c r="A432">
        <v>28920.723000000002</v>
      </c>
      <c r="B432">
        <v>-25.363</v>
      </c>
      <c r="C432">
        <v>-25.36</v>
      </c>
      <c r="D432">
        <v>1.389</v>
      </c>
      <c r="E432">
        <v>44.387999999999998</v>
      </c>
      <c r="F432">
        <v>60</v>
      </c>
      <c r="G432">
        <v>68.638999999999996</v>
      </c>
      <c r="H432">
        <v>0.84150000000000014</v>
      </c>
    </row>
    <row r="433" spans="1:8" x14ac:dyDescent="0.2">
      <c r="A433">
        <v>28924.471000000001</v>
      </c>
      <c r="B433">
        <v>-25.413</v>
      </c>
      <c r="C433">
        <v>-25.411000000000001</v>
      </c>
      <c r="D433">
        <v>1.347</v>
      </c>
      <c r="E433">
        <v>46.222000000000001</v>
      </c>
      <c r="F433">
        <v>60</v>
      </c>
      <c r="G433">
        <v>68.734999999999999</v>
      </c>
      <c r="H433">
        <v>0.88000000000000012</v>
      </c>
    </row>
    <row r="434" spans="1:8" x14ac:dyDescent="0.2">
      <c r="A434">
        <v>28928.51</v>
      </c>
      <c r="B434">
        <v>-25.466000000000001</v>
      </c>
      <c r="C434">
        <v>-25.463000000000001</v>
      </c>
      <c r="D434">
        <v>1.298</v>
      </c>
      <c r="E434">
        <v>46.968000000000004</v>
      </c>
      <c r="F434">
        <v>60</v>
      </c>
      <c r="G434">
        <v>68.686000000000007</v>
      </c>
      <c r="H434">
        <v>0.89539999999999997</v>
      </c>
    </row>
    <row r="435" spans="1:8" x14ac:dyDescent="0.2">
      <c r="A435">
        <v>28932.206999999999</v>
      </c>
      <c r="B435">
        <v>-25.516999999999999</v>
      </c>
      <c r="C435">
        <v>-25.513999999999999</v>
      </c>
      <c r="D435">
        <v>1.363</v>
      </c>
      <c r="E435">
        <v>48.039000000000001</v>
      </c>
      <c r="F435">
        <v>60</v>
      </c>
      <c r="G435">
        <v>68.576999999999998</v>
      </c>
      <c r="H435">
        <v>0.91739999999999999</v>
      </c>
    </row>
    <row r="436" spans="1:8" x14ac:dyDescent="0.2">
      <c r="A436">
        <v>28935.942999999999</v>
      </c>
      <c r="B436">
        <v>-25.567</v>
      </c>
      <c r="C436">
        <v>-25.562999999999999</v>
      </c>
      <c r="D436">
        <v>1.333</v>
      </c>
      <c r="E436">
        <v>75.016999999999996</v>
      </c>
      <c r="F436">
        <v>60</v>
      </c>
      <c r="G436">
        <v>66.548000000000002</v>
      </c>
      <c r="H436">
        <v>1.5136000000000001</v>
      </c>
    </row>
    <row r="437" spans="1:8" x14ac:dyDescent="0.2">
      <c r="A437">
        <v>28939.668000000001</v>
      </c>
      <c r="B437">
        <v>-25.617999999999999</v>
      </c>
      <c r="C437">
        <v>-25.614000000000001</v>
      </c>
      <c r="D437">
        <v>1.367</v>
      </c>
      <c r="E437">
        <v>100.032</v>
      </c>
      <c r="F437">
        <v>60</v>
      </c>
      <c r="G437">
        <v>64.850999999999999</v>
      </c>
      <c r="H437">
        <v>2.1472000000000002</v>
      </c>
    </row>
    <row r="438" spans="1:8" x14ac:dyDescent="0.2">
      <c r="A438">
        <v>28943.384999999998</v>
      </c>
      <c r="B438">
        <v>-25.670999999999999</v>
      </c>
      <c r="C438">
        <v>-25.667000000000002</v>
      </c>
      <c r="D438">
        <v>1.4039999999999999</v>
      </c>
      <c r="E438">
        <v>100.027</v>
      </c>
      <c r="F438">
        <v>60</v>
      </c>
      <c r="G438">
        <v>64.841999999999999</v>
      </c>
      <c r="H438">
        <v>2.1472000000000002</v>
      </c>
    </row>
    <row r="439" spans="1:8" x14ac:dyDescent="0.2">
      <c r="A439">
        <v>28946.796999999999</v>
      </c>
      <c r="B439">
        <v>-25.724</v>
      </c>
      <c r="C439">
        <v>-25.719000000000001</v>
      </c>
      <c r="D439">
        <v>1.536</v>
      </c>
      <c r="E439">
        <v>84.052000000000007</v>
      </c>
      <c r="F439">
        <v>60</v>
      </c>
      <c r="G439">
        <v>66.007000000000005</v>
      </c>
      <c r="H439">
        <v>1.7325000000000002</v>
      </c>
    </row>
    <row r="440" spans="1:8" x14ac:dyDescent="0.2">
      <c r="A440">
        <v>28950.201000000001</v>
      </c>
      <c r="B440">
        <v>-25.774999999999999</v>
      </c>
      <c r="C440">
        <v>-25.77</v>
      </c>
      <c r="D440">
        <v>1.486</v>
      </c>
      <c r="E440">
        <v>90.77</v>
      </c>
      <c r="F440">
        <v>60</v>
      </c>
      <c r="G440">
        <v>64.966999999999999</v>
      </c>
      <c r="H440">
        <v>1.9019000000000001</v>
      </c>
    </row>
    <row r="441" spans="1:8" x14ac:dyDescent="0.2">
      <c r="A441">
        <v>28953.629000000001</v>
      </c>
      <c r="B441">
        <v>-25.827000000000002</v>
      </c>
      <c r="C441">
        <v>-25.821999999999999</v>
      </c>
      <c r="D441">
        <v>1.5189999999999999</v>
      </c>
      <c r="E441">
        <v>97.268000000000001</v>
      </c>
      <c r="F441">
        <v>60</v>
      </c>
      <c r="G441">
        <v>65.078999999999994</v>
      </c>
      <c r="H441">
        <v>2.0724</v>
      </c>
    </row>
    <row r="442" spans="1:8" x14ac:dyDescent="0.2">
      <c r="A442">
        <v>28957.353999999999</v>
      </c>
      <c r="B442">
        <v>-25.881</v>
      </c>
      <c r="C442">
        <v>-25.876000000000001</v>
      </c>
      <c r="D442">
        <v>1.4530000000000001</v>
      </c>
      <c r="E442">
        <v>93.332999999999998</v>
      </c>
      <c r="F442">
        <v>60</v>
      </c>
      <c r="G442">
        <v>65.23</v>
      </c>
      <c r="H442">
        <v>1.9690000000000003</v>
      </c>
    </row>
    <row r="443" spans="1:8" x14ac:dyDescent="0.2">
      <c r="A443">
        <v>28960.775000000001</v>
      </c>
      <c r="B443">
        <v>-25.933</v>
      </c>
      <c r="C443">
        <v>-25.927</v>
      </c>
      <c r="D443">
        <v>1.488</v>
      </c>
      <c r="E443">
        <v>83.402000000000001</v>
      </c>
      <c r="F443">
        <v>60</v>
      </c>
      <c r="G443">
        <v>65.88</v>
      </c>
      <c r="H443">
        <v>1.7160000000000002</v>
      </c>
    </row>
    <row r="444" spans="1:8" x14ac:dyDescent="0.2">
      <c r="A444">
        <v>28964.197</v>
      </c>
      <c r="B444">
        <v>-25.983000000000001</v>
      </c>
      <c r="C444">
        <v>-25.977</v>
      </c>
      <c r="D444">
        <v>1.4750000000000001</v>
      </c>
      <c r="E444">
        <v>83.551000000000002</v>
      </c>
      <c r="F444">
        <v>60</v>
      </c>
      <c r="G444">
        <v>65.989999999999995</v>
      </c>
      <c r="H444">
        <v>1.7204000000000002</v>
      </c>
    </row>
    <row r="445" spans="1:8" x14ac:dyDescent="0.2">
      <c r="A445">
        <v>28967.865000000002</v>
      </c>
      <c r="B445">
        <v>-26.035</v>
      </c>
      <c r="C445">
        <v>-26.027999999999999</v>
      </c>
      <c r="D445">
        <v>1.399</v>
      </c>
      <c r="E445">
        <v>87.259</v>
      </c>
      <c r="F445">
        <v>60</v>
      </c>
      <c r="G445">
        <v>65.590999999999994</v>
      </c>
      <c r="H445">
        <v>1.8128</v>
      </c>
    </row>
    <row r="446" spans="1:8" x14ac:dyDescent="0.2">
      <c r="A446">
        <v>28971.282999999999</v>
      </c>
      <c r="B446">
        <v>-26.088000000000001</v>
      </c>
      <c r="C446">
        <v>-26.081</v>
      </c>
      <c r="D446">
        <v>1.548</v>
      </c>
      <c r="E446">
        <v>86.451999999999998</v>
      </c>
      <c r="F446">
        <v>60</v>
      </c>
      <c r="G446">
        <v>65.820999999999998</v>
      </c>
      <c r="H446">
        <v>1.7919</v>
      </c>
    </row>
    <row r="447" spans="1:8" x14ac:dyDescent="0.2">
      <c r="A447">
        <v>28974.393</v>
      </c>
      <c r="B447">
        <v>-26.14</v>
      </c>
      <c r="C447">
        <v>-26.132999999999999</v>
      </c>
      <c r="D447">
        <v>1.653</v>
      </c>
      <c r="E447">
        <v>78.022000000000006</v>
      </c>
      <c r="F447">
        <v>60</v>
      </c>
      <c r="G447">
        <v>66.694999999999993</v>
      </c>
      <c r="H447">
        <v>1.5851000000000002</v>
      </c>
    </row>
    <row r="448" spans="1:8" x14ac:dyDescent="0.2">
      <c r="A448">
        <v>28977.488000000001</v>
      </c>
      <c r="B448">
        <v>-26.193000000000001</v>
      </c>
      <c r="C448">
        <v>-26.184999999999999</v>
      </c>
      <c r="D448">
        <v>1.6879999999999999</v>
      </c>
      <c r="E448">
        <v>66.096999999999994</v>
      </c>
      <c r="F448">
        <v>60</v>
      </c>
      <c r="G448">
        <v>67.463999999999999</v>
      </c>
      <c r="H448">
        <v>1.3079000000000001</v>
      </c>
    </row>
    <row r="449" spans="1:8" x14ac:dyDescent="0.2">
      <c r="A449">
        <v>28980.592000000001</v>
      </c>
      <c r="B449">
        <v>-26.244</v>
      </c>
      <c r="C449">
        <v>-26.236000000000001</v>
      </c>
      <c r="D449">
        <v>1.6439999999999999</v>
      </c>
      <c r="E449">
        <v>61.530999999999999</v>
      </c>
      <c r="F449">
        <v>60</v>
      </c>
      <c r="G449">
        <v>67.447000000000003</v>
      </c>
      <c r="H449">
        <v>1.2067000000000001</v>
      </c>
    </row>
    <row r="450" spans="1:8" x14ac:dyDescent="0.2">
      <c r="A450">
        <v>28983.384999999998</v>
      </c>
      <c r="B450">
        <v>-26.295999999999999</v>
      </c>
      <c r="C450">
        <v>-26.286999999999999</v>
      </c>
      <c r="D450">
        <v>1.8320000000000001</v>
      </c>
      <c r="E450">
        <v>53.871000000000002</v>
      </c>
      <c r="F450">
        <v>60</v>
      </c>
      <c r="G450">
        <v>68.206000000000003</v>
      </c>
      <c r="H450">
        <v>1.0406</v>
      </c>
    </row>
    <row r="451" spans="1:8" x14ac:dyDescent="0.2">
      <c r="A451">
        <v>28986.805</v>
      </c>
      <c r="B451">
        <v>-26.35</v>
      </c>
      <c r="C451">
        <v>-26.341999999999999</v>
      </c>
      <c r="D451">
        <v>1.589</v>
      </c>
      <c r="E451">
        <v>53.459000000000003</v>
      </c>
      <c r="F451">
        <v>60</v>
      </c>
      <c r="G451">
        <v>68.254999999999995</v>
      </c>
      <c r="H451">
        <v>1.0318000000000001</v>
      </c>
    </row>
    <row r="452" spans="1:8" x14ac:dyDescent="0.2">
      <c r="A452">
        <v>28989.91</v>
      </c>
      <c r="B452">
        <v>-26.404</v>
      </c>
      <c r="C452">
        <v>-26.395</v>
      </c>
      <c r="D452">
        <v>1.732</v>
      </c>
      <c r="E452">
        <v>50.194000000000003</v>
      </c>
      <c r="F452">
        <v>60</v>
      </c>
      <c r="G452">
        <v>68.352999999999994</v>
      </c>
      <c r="H452">
        <v>0.96250000000000013</v>
      </c>
    </row>
    <row r="453" spans="1:8" x14ac:dyDescent="0.2">
      <c r="A453">
        <v>28993.016</v>
      </c>
      <c r="B453">
        <v>-26.459</v>
      </c>
      <c r="C453">
        <v>-26.45</v>
      </c>
      <c r="D453">
        <v>1.7549999999999999</v>
      </c>
      <c r="E453">
        <v>49.12</v>
      </c>
      <c r="F453">
        <v>60</v>
      </c>
      <c r="G453">
        <v>68.370999999999995</v>
      </c>
      <c r="H453">
        <v>0.93940000000000001</v>
      </c>
    </row>
    <row r="454" spans="1:8" x14ac:dyDescent="0.2">
      <c r="A454">
        <v>28995.812000000002</v>
      </c>
      <c r="B454">
        <v>-26.510999999999999</v>
      </c>
      <c r="C454">
        <v>-26.501000000000001</v>
      </c>
      <c r="D454">
        <v>1.8340000000000001</v>
      </c>
      <c r="E454">
        <v>55.264000000000003</v>
      </c>
      <c r="F454">
        <v>60</v>
      </c>
      <c r="G454">
        <v>68.311000000000007</v>
      </c>
      <c r="H454">
        <v>1.0703</v>
      </c>
    </row>
    <row r="455" spans="1:8" x14ac:dyDescent="0.2">
      <c r="A455">
        <v>28998.616999999998</v>
      </c>
      <c r="B455">
        <v>-26.561</v>
      </c>
      <c r="C455">
        <v>-26.550999999999998</v>
      </c>
      <c r="D455">
        <v>1.776</v>
      </c>
      <c r="E455">
        <v>88.63</v>
      </c>
      <c r="F455">
        <v>60</v>
      </c>
      <c r="G455">
        <v>65.191000000000003</v>
      </c>
      <c r="H455">
        <v>1.8469000000000002</v>
      </c>
    </row>
    <row r="456" spans="1:8" x14ac:dyDescent="0.2">
      <c r="A456">
        <v>29001.41</v>
      </c>
      <c r="B456">
        <v>-26.611000000000001</v>
      </c>
      <c r="C456">
        <v>-26.600999999999999</v>
      </c>
      <c r="D456">
        <v>1.7789999999999999</v>
      </c>
      <c r="E456">
        <v>90.53</v>
      </c>
      <c r="F456">
        <v>60</v>
      </c>
      <c r="G456">
        <v>65.849999999999994</v>
      </c>
      <c r="H456">
        <v>1.8964000000000001</v>
      </c>
    </row>
    <row r="457" spans="1:8" x14ac:dyDescent="0.2">
      <c r="A457">
        <v>29004.52</v>
      </c>
      <c r="B457">
        <v>-26.664999999999999</v>
      </c>
      <c r="C457">
        <v>-26.655000000000001</v>
      </c>
      <c r="D457">
        <v>1.74</v>
      </c>
      <c r="E457">
        <v>88.257999999999996</v>
      </c>
      <c r="F457">
        <v>60</v>
      </c>
      <c r="G457">
        <v>65.281000000000006</v>
      </c>
      <c r="H457">
        <v>1.8381000000000003</v>
      </c>
    </row>
    <row r="458" spans="1:8" x14ac:dyDescent="0.2">
      <c r="A458">
        <v>29007.312000000002</v>
      </c>
      <c r="B458">
        <v>-26.716000000000001</v>
      </c>
      <c r="C458">
        <v>-26.704999999999998</v>
      </c>
      <c r="D458">
        <v>1.798</v>
      </c>
      <c r="E458">
        <v>98.665000000000006</v>
      </c>
      <c r="F458">
        <v>60</v>
      </c>
      <c r="G458">
        <v>64.704999999999998</v>
      </c>
      <c r="H458">
        <v>2.1097999999999999</v>
      </c>
    </row>
    <row r="459" spans="1:8" x14ac:dyDescent="0.2">
      <c r="A459">
        <v>29010.113000000001</v>
      </c>
      <c r="B459">
        <v>-26.771000000000001</v>
      </c>
      <c r="C459">
        <v>-26.76</v>
      </c>
      <c r="D459">
        <v>1.9530000000000001</v>
      </c>
      <c r="E459">
        <v>97.081000000000003</v>
      </c>
      <c r="F459">
        <v>60</v>
      </c>
      <c r="G459">
        <v>65.382000000000005</v>
      </c>
      <c r="H459">
        <v>2.0680000000000001</v>
      </c>
    </row>
    <row r="460" spans="1:8" x14ac:dyDescent="0.2">
      <c r="A460">
        <v>29012.918000000001</v>
      </c>
      <c r="B460">
        <v>-26.824000000000002</v>
      </c>
      <c r="C460">
        <v>-26.812000000000001</v>
      </c>
      <c r="D460">
        <v>1.885</v>
      </c>
      <c r="E460">
        <v>92.433000000000007</v>
      </c>
      <c r="F460">
        <v>60</v>
      </c>
      <c r="G460">
        <v>65.349000000000004</v>
      </c>
      <c r="H460">
        <v>1.9448000000000001</v>
      </c>
    </row>
    <row r="461" spans="1:8" x14ac:dyDescent="0.2">
      <c r="A461">
        <v>29015.719000000001</v>
      </c>
      <c r="B461">
        <v>-26.876000000000001</v>
      </c>
      <c r="C461">
        <v>-26.864000000000001</v>
      </c>
      <c r="D461">
        <v>1.85</v>
      </c>
      <c r="E461">
        <v>84.378</v>
      </c>
      <c r="F461">
        <v>60</v>
      </c>
      <c r="G461">
        <v>66.399000000000001</v>
      </c>
      <c r="H461">
        <v>1.7402000000000002</v>
      </c>
    </row>
    <row r="462" spans="1:8" x14ac:dyDescent="0.2">
      <c r="A462">
        <v>29018.513999999999</v>
      </c>
      <c r="B462">
        <v>-26.928999999999998</v>
      </c>
      <c r="C462">
        <v>-26.916</v>
      </c>
      <c r="D462">
        <v>1.87</v>
      </c>
      <c r="E462">
        <v>83.192999999999998</v>
      </c>
      <c r="F462">
        <v>60</v>
      </c>
      <c r="G462">
        <v>66.015000000000001</v>
      </c>
      <c r="H462">
        <v>1.7116000000000002</v>
      </c>
    </row>
    <row r="463" spans="1:8" x14ac:dyDescent="0.2">
      <c r="A463">
        <v>29021.603999999999</v>
      </c>
      <c r="B463">
        <v>-26.981999999999999</v>
      </c>
      <c r="C463">
        <v>-26.969000000000001</v>
      </c>
      <c r="D463">
        <v>1.7110000000000001</v>
      </c>
      <c r="E463">
        <v>87.036000000000001</v>
      </c>
      <c r="F463">
        <v>60</v>
      </c>
      <c r="G463">
        <v>65.644000000000005</v>
      </c>
      <c r="H463">
        <v>1.8073000000000001</v>
      </c>
    </row>
    <row r="464" spans="1:8" x14ac:dyDescent="0.2">
      <c r="A464">
        <v>29025.021000000001</v>
      </c>
      <c r="B464">
        <v>-27.036999999999999</v>
      </c>
      <c r="C464">
        <v>-27.023</v>
      </c>
      <c r="D464">
        <v>1.5840000000000001</v>
      </c>
      <c r="E464">
        <v>83.481999999999999</v>
      </c>
      <c r="F464">
        <v>60</v>
      </c>
      <c r="G464">
        <v>66.453999999999994</v>
      </c>
      <c r="H464">
        <v>1.7182000000000002</v>
      </c>
    </row>
    <row r="465" spans="1:8" x14ac:dyDescent="0.2">
      <c r="A465">
        <v>29028.748</v>
      </c>
      <c r="B465">
        <v>-27.091000000000001</v>
      </c>
      <c r="C465">
        <v>-27.077000000000002</v>
      </c>
      <c r="D465">
        <v>1.444</v>
      </c>
      <c r="E465">
        <v>72.055000000000007</v>
      </c>
      <c r="F465">
        <v>60</v>
      </c>
      <c r="G465">
        <v>66.653999999999996</v>
      </c>
      <c r="H465">
        <v>1.4443000000000001</v>
      </c>
    </row>
    <row r="466" spans="1:8" x14ac:dyDescent="0.2">
      <c r="A466">
        <v>29032.17</v>
      </c>
      <c r="B466">
        <v>-27.146000000000001</v>
      </c>
      <c r="C466">
        <v>-27.132000000000001</v>
      </c>
      <c r="D466">
        <v>1.5980000000000001</v>
      </c>
      <c r="E466">
        <v>57.887</v>
      </c>
      <c r="F466">
        <v>60</v>
      </c>
      <c r="G466">
        <v>68.021000000000001</v>
      </c>
      <c r="H466">
        <v>1.1264000000000001</v>
      </c>
    </row>
    <row r="467" spans="1:8" x14ac:dyDescent="0.2">
      <c r="A467">
        <v>29035.248</v>
      </c>
      <c r="B467">
        <v>-27.201000000000001</v>
      </c>
      <c r="C467">
        <v>-27.186</v>
      </c>
      <c r="D467">
        <v>1.7689999999999999</v>
      </c>
      <c r="E467">
        <v>59.363</v>
      </c>
      <c r="F467">
        <v>60</v>
      </c>
      <c r="G467">
        <v>67.742000000000004</v>
      </c>
      <c r="H467">
        <v>1.1583000000000001</v>
      </c>
    </row>
    <row r="468" spans="1:8" x14ac:dyDescent="0.2">
      <c r="A468">
        <v>29038.050999999999</v>
      </c>
      <c r="B468">
        <v>-27.253</v>
      </c>
      <c r="C468">
        <v>-27.238</v>
      </c>
      <c r="D468">
        <v>1.837</v>
      </c>
      <c r="E468">
        <v>61.948999999999998</v>
      </c>
      <c r="F468">
        <v>60</v>
      </c>
      <c r="G468">
        <v>67.643000000000001</v>
      </c>
      <c r="H468">
        <v>1.2155</v>
      </c>
    </row>
    <row r="469" spans="1:8" x14ac:dyDescent="0.2">
      <c r="A469">
        <v>29040.855</v>
      </c>
      <c r="B469">
        <v>-27.306000000000001</v>
      </c>
      <c r="C469">
        <v>-27.291</v>
      </c>
      <c r="D469">
        <v>1.8819999999999999</v>
      </c>
      <c r="E469">
        <v>36.063000000000002</v>
      </c>
      <c r="F469">
        <v>60</v>
      </c>
      <c r="G469">
        <v>69.108999999999995</v>
      </c>
      <c r="H469">
        <v>0.67430000000000001</v>
      </c>
    </row>
    <row r="470" spans="1:8" x14ac:dyDescent="0.2">
      <c r="A470">
        <v>29043.662</v>
      </c>
      <c r="B470">
        <v>-27.359000000000002</v>
      </c>
      <c r="C470">
        <v>-27.344000000000001</v>
      </c>
      <c r="D470">
        <v>1.8959999999999999</v>
      </c>
      <c r="E470">
        <v>32.152999999999999</v>
      </c>
      <c r="F470">
        <v>60</v>
      </c>
      <c r="G470">
        <v>69.531999999999996</v>
      </c>
      <c r="H470">
        <v>0.59730000000000005</v>
      </c>
    </row>
    <row r="471" spans="1:8" x14ac:dyDescent="0.2">
      <c r="A471">
        <v>29046.460999999999</v>
      </c>
      <c r="B471">
        <v>-27.411000000000001</v>
      </c>
      <c r="C471">
        <v>-27.396000000000001</v>
      </c>
      <c r="D471">
        <v>1.8520000000000001</v>
      </c>
      <c r="E471">
        <v>28.986999999999998</v>
      </c>
      <c r="F471">
        <v>60</v>
      </c>
      <c r="G471">
        <v>69.805999999999997</v>
      </c>
      <c r="H471">
        <v>0.53570000000000007</v>
      </c>
    </row>
    <row r="472" spans="1:8" x14ac:dyDescent="0.2">
      <c r="A472">
        <v>29049.258000000002</v>
      </c>
      <c r="B472">
        <v>-27.463000000000001</v>
      </c>
      <c r="C472">
        <v>-27.446999999999999</v>
      </c>
      <c r="D472">
        <v>1.83</v>
      </c>
      <c r="E472">
        <v>30.739000000000001</v>
      </c>
      <c r="F472">
        <v>60</v>
      </c>
      <c r="G472">
        <v>69.34</v>
      </c>
      <c r="H472">
        <v>0.56980000000000008</v>
      </c>
    </row>
    <row r="473" spans="1:8" x14ac:dyDescent="0.2">
      <c r="A473">
        <v>29052.055</v>
      </c>
      <c r="B473">
        <v>-27.515999999999998</v>
      </c>
      <c r="C473">
        <v>-27.5</v>
      </c>
      <c r="D473">
        <v>1.8939999999999999</v>
      </c>
      <c r="E473">
        <v>39.137</v>
      </c>
      <c r="F473">
        <v>60</v>
      </c>
      <c r="G473">
        <v>69.338999999999999</v>
      </c>
      <c r="H473">
        <v>0.73590000000000011</v>
      </c>
    </row>
    <row r="474" spans="1:8" x14ac:dyDescent="0.2">
      <c r="A474">
        <v>29054.85</v>
      </c>
      <c r="B474">
        <v>-27.571999999999999</v>
      </c>
      <c r="C474">
        <v>-27.555</v>
      </c>
      <c r="D474">
        <v>1.982</v>
      </c>
      <c r="E474">
        <v>38.406999999999996</v>
      </c>
      <c r="F474">
        <v>60</v>
      </c>
      <c r="G474">
        <v>69.05</v>
      </c>
      <c r="H474">
        <v>0.72050000000000014</v>
      </c>
    </row>
    <row r="475" spans="1:8" x14ac:dyDescent="0.2">
      <c r="A475">
        <v>29057.646000000001</v>
      </c>
      <c r="B475">
        <v>-27.626999999999999</v>
      </c>
      <c r="C475">
        <v>-27.61</v>
      </c>
      <c r="D475">
        <v>1.9390000000000001</v>
      </c>
      <c r="E475">
        <v>38.682000000000002</v>
      </c>
      <c r="F475">
        <v>60</v>
      </c>
      <c r="G475">
        <v>69.215999999999994</v>
      </c>
      <c r="H475">
        <v>0.72600000000000009</v>
      </c>
    </row>
    <row r="476" spans="1:8" x14ac:dyDescent="0.2">
      <c r="A476">
        <v>29060.451000000001</v>
      </c>
      <c r="B476">
        <v>-27.681000000000001</v>
      </c>
      <c r="C476">
        <v>-27.663</v>
      </c>
      <c r="D476">
        <v>1.917</v>
      </c>
      <c r="E476">
        <v>34.531999999999996</v>
      </c>
      <c r="F476">
        <v>60</v>
      </c>
      <c r="G476">
        <v>69.566000000000003</v>
      </c>
      <c r="H476">
        <v>0.64349999999999996</v>
      </c>
    </row>
    <row r="477" spans="1:8" x14ac:dyDescent="0.2">
      <c r="A477">
        <v>29063.280999999999</v>
      </c>
      <c r="B477">
        <v>-27.733000000000001</v>
      </c>
      <c r="C477">
        <v>-27.715</v>
      </c>
      <c r="D477">
        <v>1.827</v>
      </c>
      <c r="E477">
        <v>25.800999999999998</v>
      </c>
      <c r="F477">
        <v>60</v>
      </c>
      <c r="G477">
        <v>70.138999999999996</v>
      </c>
      <c r="H477">
        <v>0.47410000000000002</v>
      </c>
    </row>
    <row r="478" spans="1:8" x14ac:dyDescent="0.2">
      <c r="A478">
        <v>29066.07</v>
      </c>
      <c r="B478">
        <v>-27.783999999999999</v>
      </c>
      <c r="C478">
        <v>-27.765999999999998</v>
      </c>
      <c r="D478">
        <v>1.8109999999999999</v>
      </c>
      <c r="E478">
        <v>21.04</v>
      </c>
      <c r="F478">
        <v>60</v>
      </c>
      <c r="G478">
        <v>70.144000000000005</v>
      </c>
      <c r="H478">
        <v>0.38390000000000002</v>
      </c>
    </row>
    <row r="479" spans="1:8" x14ac:dyDescent="0.2">
      <c r="A479">
        <v>29068.863000000001</v>
      </c>
      <c r="B479">
        <v>-27.835000000000001</v>
      </c>
      <c r="C479">
        <v>-27.815999999999999</v>
      </c>
      <c r="D479">
        <v>1.821</v>
      </c>
      <c r="E479">
        <v>17.329999999999998</v>
      </c>
      <c r="F479">
        <v>60</v>
      </c>
      <c r="G479">
        <v>70.364999999999995</v>
      </c>
      <c r="H479">
        <v>0.31459999999999999</v>
      </c>
    </row>
    <row r="480" spans="1:8" x14ac:dyDescent="0.2">
      <c r="A480">
        <v>29071.967000000001</v>
      </c>
      <c r="B480">
        <v>-27.885999999999999</v>
      </c>
      <c r="C480">
        <v>-27.867000000000001</v>
      </c>
      <c r="D480">
        <v>1.6319999999999999</v>
      </c>
      <c r="E480">
        <v>17.670000000000002</v>
      </c>
      <c r="F480">
        <v>60</v>
      </c>
      <c r="G480">
        <v>70.412000000000006</v>
      </c>
      <c r="H480">
        <v>0.32119999999999999</v>
      </c>
    </row>
    <row r="481" spans="1:8" x14ac:dyDescent="0.2">
      <c r="A481">
        <v>29075.08</v>
      </c>
      <c r="B481">
        <v>-27.94</v>
      </c>
      <c r="C481">
        <v>-27.920999999999999</v>
      </c>
      <c r="D481">
        <v>1.7410000000000001</v>
      </c>
      <c r="E481">
        <v>18.638000000000002</v>
      </c>
      <c r="F481">
        <v>60</v>
      </c>
      <c r="G481">
        <v>70.533000000000001</v>
      </c>
      <c r="H481">
        <v>0.33880000000000005</v>
      </c>
    </row>
    <row r="482" spans="1:8" x14ac:dyDescent="0.2">
      <c r="A482">
        <v>29077.881000000001</v>
      </c>
      <c r="B482">
        <v>-27.992000000000001</v>
      </c>
      <c r="C482">
        <v>-27.972000000000001</v>
      </c>
      <c r="D482">
        <v>1.82</v>
      </c>
      <c r="E482">
        <v>20.841999999999999</v>
      </c>
      <c r="F482">
        <v>60</v>
      </c>
      <c r="G482">
        <v>70.483000000000004</v>
      </c>
      <c r="H482">
        <v>0.38059999999999999</v>
      </c>
    </row>
    <row r="483" spans="1:8" x14ac:dyDescent="0.2">
      <c r="A483">
        <v>29080.671999999999</v>
      </c>
      <c r="B483">
        <v>-28.044</v>
      </c>
      <c r="C483">
        <v>-28.024000000000001</v>
      </c>
      <c r="D483">
        <v>1.863</v>
      </c>
      <c r="E483">
        <v>22.568999999999999</v>
      </c>
      <c r="F483">
        <v>60</v>
      </c>
      <c r="G483">
        <v>70.39</v>
      </c>
      <c r="H483">
        <v>0.41250000000000003</v>
      </c>
    </row>
    <row r="484" spans="1:8" x14ac:dyDescent="0.2">
      <c r="A484">
        <v>29083.782999999999</v>
      </c>
      <c r="B484">
        <v>-28.094999999999999</v>
      </c>
      <c r="C484">
        <v>-28.074999999999999</v>
      </c>
      <c r="D484">
        <v>1.63</v>
      </c>
      <c r="E484">
        <v>26.244</v>
      </c>
      <c r="F484">
        <v>60</v>
      </c>
      <c r="G484">
        <v>70.317999999999998</v>
      </c>
      <c r="H484">
        <v>0.48290000000000005</v>
      </c>
    </row>
    <row r="485" spans="1:8" x14ac:dyDescent="0.2">
      <c r="A485">
        <v>29087.203000000001</v>
      </c>
      <c r="B485">
        <v>-28.149000000000001</v>
      </c>
      <c r="C485">
        <v>-28.128</v>
      </c>
      <c r="D485">
        <v>1.552</v>
      </c>
      <c r="E485">
        <v>28.771000000000001</v>
      </c>
      <c r="F485">
        <v>60</v>
      </c>
      <c r="G485">
        <v>70.215999999999994</v>
      </c>
      <c r="H485">
        <v>0.53129999999999999</v>
      </c>
    </row>
    <row r="486" spans="1:8" x14ac:dyDescent="0.2">
      <c r="A486">
        <v>29090.620999999999</v>
      </c>
      <c r="B486">
        <v>-28.202999999999999</v>
      </c>
      <c r="C486">
        <v>-28.181999999999999</v>
      </c>
      <c r="D486">
        <v>1.5760000000000001</v>
      </c>
      <c r="E486">
        <v>28.175999999999998</v>
      </c>
      <c r="F486">
        <v>60</v>
      </c>
      <c r="G486">
        <v>70.215000000000003</v>
      </c>
      <c r="H486">
        <v>0.52029999999999998</v>
      </c>
    </row>
    <row r="487" spans="1:8" x14ac:dyDescent="0.2">
      <c r="A487">
        <v>29094.044999999998</v>
      </c>
      <c r="B487">
        <v>-28.254000000000001</v>
      </c>
      <c r="C487">
        <v>-28.233000000000001</v>
      </c>
      <c r="D487">
        <v>1.4830000000000001</v>
      </c>
      <c r="E487">
        <v>24.239000000000001</v>
      </c>
      <c r="F487">
        <v>60</v>
      </c>
      <c r="G487">
        <v>70.531000000000006</v>
      </c>
      <c r="H487">
        <v>0.44440000000000007</v>
      </c>
    </row>
    <row r="488" spans="1:8" x14ac:dyDescent="0.2">
      <c r="A488">
        <v>29097.773000000001</v>
      </c>
      <c r="B488">
        <v>-28.305</v>
      </c>
      <c r="C488">
        <v>-28.283000000000001</v>
      </c>
      <c r="D488">
        <v>1.349</v>
      </c>
      <c r="E488">
        <v>24.196000000000002</v>
      </c>
      <c r="F488">
        <v>60</v>
      </c>
      <c r="G488">
        <v>70.528999999999996</v>
      </c>
      <c r="H488">
        <v>0.44330000000000008</v>
      </c>
    </row>
    <row r="489" spans="1:8" x14ac:dyDescent="0.2">
      <c r="A489">
        <v>29101.5</v>
      </c>
      <c r="B489">
        <v>-28.355</v>
      </c>
      <c r="C489">
        <v>-28.332999999999998</v>
      </c>
      <c r="D489">
        <v>1.351</v>
      </c>
      <c r="E489">
        <v>21.861000000000001</v>
      </c>
      <c r="F489">
        <v>60</v>
      </c>
      <c r="G489">
        <v>70.736000000000004</v>
      </c>
      <c r="H489">
        <v>0.39930000000000004</v>
      </c>
    </row>
    <row r="490" spans="1:8" x14ac:dyDescent="0.2">
      <c r="A490">
        <v>29105.539000000001</v>
      </c>
      <c r="B490">
        <v>-28.408000000000001</v>
      </c>
      <c r="C490">
        <v>-28.385000000000002</v>
      </c>
      <c r="D490">
        <v>1.2909999999999999</v>
      </c>
      <c r="E490">
        <v>14.895</v>
      </c>
      <c r="F490">
        <v>60</v>
      </c>
      <c r="G490">
        <v>71.072000000000003</v>
      </c>
      <c r="H490">
        <v>0.26950000000000002</v>
      </c>
    </row>
    <row r="491" spans="1:8" x14ac:dyDescent="0.2">
      <c r="A491">
        <v>29109.559000000001</v>
      </c>
      <c r="B491">
        <v>-28.457999999999998</v>
      </c>
      <c r="C491">
        <v>-28.434999999999999</v>
      </c>
      <c r="D491">
        <v>1.2410000000000001</v>
      </c>
      <c r="E491">
        <v>19.352</v>
      </c>
      <c r="F491">
        <v>60</v>
      </c>
      <c r="G491">
        <v>70.875</v>
      </c>
      <c r="H491">
        <v>0.35200000000000004</v>
      </c>
    </row>
    <row r="492" spans="1:8" x14ac:dyDescent="0.2">
      <c r="A492">
        <v>29114.219000000001</v>
      </c>
      <c r="B492">
        <v>-28.51</v>
      </c>
      <c r="C492">
        <v>-28.486999999999998</v>
      </c>
      <c r="D492">
        <v>1.1180000000000001</v>
      </c>
      <c r="E492">
        <v>33.338000000000001</v>
      </c>
      <c r="F492">
        <v>60</v>
      </c>
      <c r="G492">
        <v>70.274000000000001</v>
      </c>
      <c r="H492">
        <v>0.62039999999999995</v>
      </c>
    </row>
    <row r="493" spans="1:8" x14ac:dyDescent="0.2">
      <c r="A493">
        <v>29119.188999999998</v>
      </c>
      <c r="B493">
        <v>-28.562999999999999</v>
      </c>
      <c r="C493">
        <v>-28.539000000000001</v>
      </c>
      <c r="D493">
        <v>1.044</v>
      </c>
      <c r="E493">
        <v>38.002000000000002</v>
      </c>
      <c r="F493">
        <v>60</v>
      </c>
      <c r="G493">
        <v>69.981999999999999</v>
      </c>
      <c r="H493">
        <v>0.7128000000000001</v>
      </c>
    </row>
    <row r="494" spans="1:8" x14ac:dyDescent="0.2">
      <c r="A494">
        <v>29124.173999999999</v>
      </c>
      <c r="B494">
        <v>-28.614000000000001</v>
      </c>
      <c r="C494">
        <v>-28.59</v>
      </c>
      <c r="D494">
        <v>1.024</v>
      </c>
      <c r="E494">
        <v>44.658999999999999</v>
      </c>
      <c r="F494">
        <v>60</v>
      </c>
      <c r="G494">
        <v>69.623000000000005</v>
      </c>
      <c r="H494">
        <v>0.84700000000000009</v>
      </c>
    </row>
    <row r="495" spans="1:8" x14ac:dyDescent="0.2">
      <c r="A495">
        <v>29128.809000000001</v>
      </c>
      <c r="B495">
        <v>-28.666</v>
      </c>
      <c r="C495">
        <v>-28.641999999999999</v>
      </c>
      <c r="D495">
        <v>1.1140000000000001</v>
      </c>
      <c r="E495">
        <v>35.765000000000001</v>
      </c>
      <c r="F495">
        <v>60</v>
      </c>
      <c r="G495">
        <v>70.606999999999999</v>
      </c>
      <c r="H495">
        <v>0.66880000000000006</v>
      </c>
    </row>
    <row r="496" spans="1:8" x14ac:dyDescent="0.2">
      <c r="A496">
        <v>29133.453000000001</v>
      </c>
      <c r="B496">
        <v>-28.716999999999999</v>
      </c>
      <c r="C496">
        <v>-28.693000000000001</v>
      </c>
      <c r="D496">
        <v>1.0940000000000001</v>
      </c>
      <c r="E496">
        <v>22.478000000000002</v>
      </c>
      <c r="F496">
        <v>60</v>
      </c>
      <c r="G496">
        <v>70.814999999999998</v>
      </c>
      <c r="H496">
        <v>0.41140000000000004</v>
      </c>
    </row>
    <row r="497" spans="1:8" x14ac:dyDescent="0.2">
      <c r="A497">
        <v>29138.317999999999</v>
      </c>
      <c r="B497">
        <v>-28.77</v>
      </c>
      <c r="C497">
        <v>-28.745000000000001</v>
      </c>
      <c r="D497">
        <v>1.081</v>
      </c>
      <c r="E497">
        <v>24.952000000000002</v>
      </c>
      <c r="F497">
        <v>60</v>
      </c>
      <c r="G497">
        <v>70.597999999999999</v>
      </c>
      <c r="H497">
        <v>0.45760000000000001</v>
      </c>
    </row>
    <row r="498" spans="1:8" x14ac:dyDescent="0.2">
      <c r="A498">
        <v>29143.190999999999</v>
      </c>
      <c r="B498">
        <v>-28.82</v>
      </c>
      <c r="C498">
        <v>-28.795000000000002</v>
      </c>
      <c r="D498">
        <v>1.026</v>
      </c>
      <c r="E498">
        <v>28.062999999999999</v>
      </c>
      <c r="F498">
        <v>60</v>
      </c>
      <c r="G498">
        <v>70.442999999999998</v>
      </c>
      <c r="H498">
        <v>0.5181</v>
      </c>
    </row>
    <row r="499" spans="1:8" x14ac:dyDescent="0.2">
      <c r="A499">
        <v>29148.067999999999</v>
      </c>
      <c r="B499">
        <v>-28.873000000000001</v>
      </c>
      <c r="C499">
        <v>-28.847999999999999</v>
      </c>
      <c r="D499">
        <v>1.071</v>
      </c>
      <c r="E499">
        <v>30.585999999999999</v>
      </c>
      <c r="F499">
        <v>60</v>
      </c>
      <c r="G499">
        <v>70.596000000000004</v>
      </c>
      <c r="H499">
        <v>0.56650000000000011</v>
      </c>
    </row>
    <row r="500" spans="1:8" x14ac:dyDescent="0.2">
      <c r="A500">
        <v>29152.949000000001</v>
      </c>
      <c r="B500">
        <v>-28.925000000000001</v>
      </c>
      <c r="C500">
        <v>-28.899000000000001</v>
      </c>
      <c r="D500">
        <v>1.0589999999999999</v>
      </c>
      <c r="E500">
        <v>32.075000000000003</v>
      </c>
      <c r="F500">
        <v>60</v>
      </c>
      <c r="G500">
        <v>70.435000000000002</v>
      </c>
      <c r="H500">
        <v>0.59510000000000007</v>
      </c>
    </row>
    <row r="501" spans="1:8" x14ac:dyDescent="0.2">
      <c r="A501">
        <v>29157.842000000001</v>
      </c>
      <c r="B501">
        <v>-28.975999999999999</v>
      </c>
      <c r="C501">
        <v>-28.95</v>
      </c>
      <c r="D501">
        <v>1.032</v>
      </c>
      <c r="E501">
        <v>34.328000000000003</v>
      </c>
      <c r="F501">
        <v>60</v>
      </c>
      <c r="G501">
        <v>70.421000000000006</v>
      </c>
      <c r="H501">
        <v>0.64019999999999999</v>
      </c>
    </row>
    <row r="502" spans="1:8" x14ac:dyDescent="0.2">
      <c r="A502">
        <v>29162.758000000002</v>
      </c>
      <c r="B502">
        <v>-29.026</v>
      </c>
      <c r="C502">
        <v>-29</v>
      </c>
      <c r="D502">
        <v>1.0209999999999999</v>
      </c>
      <c r="E502">
        <v>35.218000000000004</v>
      </c>
      <c r="F502">
        <v>60</v>
      </c>
      <c r="G502">
        <v>70.141000000000005</v>
      </c>
      <c r="H502">
        <v>0.65780000000000005</v>
      </c>
    </row>
    <row r="503" spans="1:8" x14ac:dyDescent="0.2">
      <c r="A503">
        <v>6197.7520000000004</v>
      </c>
      <c r="B503">
        <v>-29.050999999999998</v>
      </c>
      <c r="C503">
        <v>-29.01</v>
      </c>
      <c r="D503">
        <v>1.992</v>
      </c>
      <c r="E503">
        <v>5.3760000000000003</v>
      </c>
      <c r="F503">
        <v>60</v>
      </c>
      <c r="G503">
        <v>71.875</v>
      </c>
      <c r="H503">
        <v>9.6799999999999997E-2</v>
      </c>
    </row>
    <row r="504" spans="1:8" x14ac:dyDescent="0.2">
      <c r="A504">
        <v>6200.5439999999999</v>
      </c>
      <c r="B504">
        <v>-29.105</v>
      </c>
      <c r="C504">
        <v>-29.062000000000001</v>
      </c>
      <c r="D504">
        <v>1.877</v>
      </c>
      <c r="E504">
        <v>3.7240000000000002</v>
      </c>
      <c r="F504">
        <v>60</v>
      </c>
      <c r="G504">
        <v>71.956000000000003</v>
      </c>
      <c r="H504">
        <v>6.7100000000000007E-2</v>
      </c>
    </row>
    <row r="505" spans="1:8" x14ac:dyDescent="0.2">
      <c r="A505">
        <v>6203.33</v>
      </c>
      <c r="B505">
        <v>-29.16</v>
      </c>
      <c r="C505">
        <v>-29.117000000000001</v>
      </c>
      <c r="D505">
        <v>1.958</v>
      </c>
      <c r="E505">
        <v>5.774</v>
      </c>
      <c r="F505">
        <v>60</v>
      </c>
      <c r="G505">
        <v>71.924999999999997</v>
      </c>
      <c r="H505">
        <v>0.10340000000000001</v>
      </c>
    </row>
    <row r="506" spans="1:8" x14ac:dyDescent="0.2">
      <c r="A506">
        <v>6206.1440000000002</v>
      </c>
      <c r="B506">
        <v>-29.210999999999999</v>
      </c>
      <c r="C506">
        <v>-29.167000000000002</v>
      </c>
      <c r="D506">
        <v>1.778</v>
      </c>
      <c r="E506">
        <v>6.0629999999999997</v>
      </c>
      <c r="F506">
        <v>60</v>
      </c>
      <c r="G506">
        <v>71.938000000000002</v>
      </c>
      <c r="H506">
        <v>0.10890000000000001</v>
      </c>
    </row>
    <row r="507" spans="1:8" x14ac:dyDescent="0.2">
      <c r="A507">
        <v>6208.9350000000004</v>
      </c>
      <c r="B507">
        <v>-29.263999999999999</v>
      </c>
      <c r="C507">
        <v>-29.219000000000001</v>
      </c>
      <c r="D507">
        <v>1.861</v>
      </c>
      <c r="E507">
        <v>7.391</v>
      </c>
      <c r="F507">
        <v>60</v>
      </c>
      <c r="G507">
        <v>71.888000000000005</v>
      </c>
      <c r="H507">
        <v>0.1331</v>
      </c>
    </row>
    <row r="508" spans="1:8" x14ac:dyDescent="0.2">
      <c r="A508">
        <v>6212.04</v>
      </c>
      <c r="B508">
        <v>-29.318999999999999</v>
      </c>
      <c r="C508">
        <v>-29.271999999999998</v>
      </c>
      <c r="D508">
        <v>1.7130000000000001</v>
      </c>
      <c r="E508">
        <v>9.9749999999999996</v>
      </c>
      <c r="F508">
        <v>60</v>
      </c>
      <c r="G508">
        <v>71.822000000000003</v>
      </c>
      <c r="H508">
        <v>0.17930000000000001</v>
      </c>
    </row>
    <row r="509" spans="1:8" x14ac:dyDescent="0.2">
      <c r="A509">
        <v>6215.14</v>
      </c>
      <c r="B509">
        <v>-29.373999999999999</v>
      </c>
      <c r="C509">
        <v>-29.326000000000001</v>
      </c>
      <c r="D509">
        <v>1.744</v>
      </c>
      <c r="E509">
        <v>12.625</v>
      </c>
      <c r="F509">
        <v>60</v>
      </c>
      <c r="G509">
        <v>71.721999999999994</v>
      </c>
      <c r="H509">
        <v>0.2288</v>
      </c>
    </row>
    <row r="510" spans="1:8" x14ac:dyDescent="0.2">
      <c r="A510">
        <v>6218.2529999999997</v>
      </c>
      <c r="B510">
        <v>-29.425999999999998</v>
      </c>
      <c r="C510">
        <v>-29.378</v>
      </c>
      <c r="D510">
        <v>1.651</v>
      </c>
      <c r="E510">
        <v>15.336</v>
      </c>
      <c r="F510">
        <v>60</v>
      </c>
      <c r="G510">
        <v>71.656000000000006</v>
      </c>
      <c r="H510">
        <v>0.27830000000000005</v>
      </c>
    </row>
    <row r="511" spans="1:8" x14ac:dyDescent="0.2">
      <c r="A511">
        <v>6221.652</v>
      </c>
      <c r="B511">
        <v>-29.478000000000002</v>
      </c>
      <c r="C511">
        <v>-29.428999999999998</v>
      </c>
      <c r="D511">
        <v>1.5029999999999999</v>
      </c>
      <c r="E511">
        <v>20.937999999999999</v>
      </c>
      <c r="F511">
        <v>60</v>
      </c>
      <c r="G511">
        <v>71.347999999999999</v>
      </c>
      <c r="H511">
        <v>0.38390000000000002</v>
      </c>
    </row>
    <row r="512" spans="1:8" x14ac:dyDescent="0.2">
      <c r="A512">
        <v>6225.3789999999999</v>
      </c>
      <c r="B512">
        <v>-29.532</v>
      </c>
      <c r="C512">
        <v>-29.481999999999999</v>
      </c>
      <c r="D512">
        <v>1.417</v>
      </c>
      <c r="E512">
        <v>18.198</v>
      </c>
      <c r="F512">
        <v>60</v>
      </c>
      <c r="G512">
        <v>71.581999999999994</v>
      </c>
      <c r="H512">
        <v>0.3322</v>
      </c>
    </row>
    <row r="513" spans="1:8" x14ac:dyDescent="0.2">
      <c r="A513">
        <v>6229.098</v>
      </c>
      <c r="B513">
        <v>-29.585000000000001</v>
      </c>
      <c r="C513">
        <v>-29.533999999999999</v>
      </c>
      <c r="D513">
        <v>1.4159999999999999</v>
      </c>
      <c r="E513">
        <v>15.882</v>
      </c>
      <c r="F513">
        <v>60</v>
      </c>
      <c r="G513">
        <v>71.790000000000006</v>
      </c>
      <c r="H513">
        <v>0.28820000000000001</v>
      </c>
    </row>
    <row r="514" spans="1:8" x14ac:dyDescent="0.2">
      <c r="A514">
        <v>6232.8220000000001</v>
      </c>
      <c r="B514">
        <v>-29.638999999999999</v>
      </c>
      <c r="C514">
        <v>-29.587</v>
      </c>
      <c r="D514">
        <v>1.409</v>
      </c>
      <c r="E514">
        <v>13.718</v>
      </c>
      <c r="F514">
        <v>60</v>
      </c>
      <c r="G514">
        <v>71.739000000000004</v>
      </c>
      <c r="H514">
        <v>0.24860000000000002</v>
      </c>
    </row>
    <row r="515" spans="1:8" x14ac:dyDescent="0.2">
      <c r="A515">
        <v>6236.5450000000001</v>
      </c>
      <c r="B515">
        <v>-29.693000000000001</v>
      </c>
      <c r="C515">
        <v>-29.64</v>
      </c>
      <c r="D515">
        <v>1.4359999999999999</v>
      </c>
      <c r="E515">
        <v>13.57</v>
      </c>
      <c r="F515">
        <v>60</v>
      </c>
      <c r="G515">
        <v>71.736999999999995</v>
      </c>
      <c r="H515">
        <v>0.24530000000000002</v>
      </c>
    </row>
    <row r="516" spans="1:8" x14ac:dyDescent="0.2">
      <c r="A516">
        <v>6240.2709999999997</v>
      </c>
      <c r="B516">
        <v>-29.747</v>
      </c>
      <c r="C516">
        <v>-29.693000000000001</v>
      </c>
      <c r="D516">
        <v>1.421</v>
      </c>
      <c r="E516">
        <v>20.291</v>
      </c>
      <c r="F516">
        <v>60</v>
      </c>
      <c r="G516">
        <v>71.62</v>
      </c>
      <c r="H516">
        <v>0.37070000000000003</v>
      </c>
    </row>
    <row r="517" spans="1:8" x14ac:dyDescent="0.2">
      <c r="A517">
        <v>6244.3019999999997</v>
      </c>
      <c r="B517">
        <v>-29.8</v>
      </c>
      <c r="C517">
        <v>-29.745000000000001</v>
      </c>
      <c r="D517">
        <v>1.2829999999999999</v>
      </c>
      <c r="E517">
        <v>22.524000000000001</v>
      </c>
      <c r="F517">
        <v>60</v>
      </c>
      <c r="G517">
        <v>71.165000000000006</v>
      </c>
      <c r="H517">
        <v>0.41360000000000002</v>
      </c>
    </row>
    <row r="518" spans="1:8" x14ac:dyDescent="0.2">
      <c r="A518">
        <v>6255.4660000000003</v>
      </c>
      <c r="B518">
        <v>-29.852</v>
      </c>
      <c r="C518">
        <v>-29.795999999999999</v>
      </c>
      <c r="D518">
        <v>0.45600000000000002</v>
      </c>
      <c r="E518">
        <v>28.841000000000001</v>
      </c>
      <c r="F518">
        <v>60</v>
      </c>
      <c r="G518">
        <v>70.984999999999999</v>
      </c>
      <c r="H518">
        <v>0.53460000000000008</v>
      </c>
    </row>
    <row r="519" spans="1:8" x14ac:dyDescent="0.2">
      <c r="A519">
        <v>6259.5010000000002</v>
      </c>
      <c r="B519">
        <v>-29.905000000000001</v>
      </c>
      <c r="C519">
        <v>-29.847999999999999</v>
      </c>
      <c r="D519">
        <v>1.298</v>
      </c>
      <c r="E519">
        <v>33.344999999999999</v>
      </c>
      <c r="F519">
        <v>60</v>
      </c>
      <c r="G519">
        <v>70.619</v>
      </c>
      <c r="H519">
        <v>0.62260000000000004</v>
      </c>
    </row>
    <row r="520" spans="1:8" x14ac:dyDescent="0.2">
      <c r="A520">
        <v>6263.8469999999998</v>
      </c>
      <c r="B520">
        <v>-29.957999999999998</v>
      </c>
      <c r="C520">
        <v>-29.9</v>
      </c>
      <c r="D520">
        <v>1.1919999999999999</v>
      </c>
      <c r="E520">
        <v>45.01</v>
      </c>
      <c r="F520">
        <v>60</v>
      </c>
      <c r="G520">
        <v>69.938999999999993</v>
      </c>
      <c r="H520">
        <v>0.8580000000000001</v>
      </c>
    </row>
    <row r="521" spans="1:8" x14ac:dyDescent="0.2">
      <c r="A521">
        <v>6325.777</v>
      </c>
      <c r="B521">
        <v>-29.951000000000001</v>
      </c>
      <c r="C521">
        <v>-29.95</v>
      </c>
      <c r="D521">
        <v>0</v>
      </c>
      <c r="E521">
        <v>57.106000000000002</v>
      </c>
      <c r="F521">
        <v>60</v>
      </c>
      <c r="G521">
        <v>68.55</v>
      </c>
      <c r="H521">
        <v>1.1143000000000001</v>
      </c>
    </row>
    <row r="522" spans="1:8" x14ac:dyDescent="0.2">
      <c r="A522">
        <v>6330.12</v>
      </c>
      <c r="B522">
        <v>-30.001999999999999</v>
      </c>
      <c r="C522">
        <v>-29.998999999999999</v>
      </c>
      <c r="D522">
        <v>1.123</v>
      </c>
      <c r="E522">
        <v>61.43</v>
      </c>
      <c r="F522">
        <v>60</v>
      </c>
      <c r="G522">
        <v>68.427000000000007</v>
      </c>
      <c r="H522">
        <v>1.2089000000000001</v>
      </c>
    </row>
    <row r="523" spans="1:8" x14ac:dyDescent="0.2">
      <c r="A523">
        <v>6334.4610000000002</v>
      </c>
      <c r="B523">
        <v>-30.053000000000001</v>
      </c>
      <c r="C523">
        <v>-30.048999999999999</v>
      </c>
      <c r="D523">
        <v>1.161</v>
      </c>
      <c r="E523">
        <v>37.415999999999997</v>
      </c>
      <c r="F523">
        <v>60</v>
      </c>
      <c r="G523">
        <v>69.58</v>
      </c>
      <c r="H523">
        <v>0.70400000000000007</v>
      </c>
    </row>
    <row r="524" spans="1:8" x14ac:dyDescent="0.2">
      <c r="A524">
        <v>6338.5</v>
      </c>
      <c r="B524">
        <v>-30.103999999999999</v>
      </c>
      <c r="C524">
        <v>-30.097999999999999</v>
      </c>
      <c r="D524">
        <v>1.208</v>
      </c>
      <c r="E524">
        <v>39.872999999999998</v>
      </c>
      <c r="F524">
        <v>60</v>
      </c>
      <c r="G524">
        <v>69.427000000000007</v>
      </c>
      <c r="H524">
        <v>0.75350000000000017</v>
      </c>
    </row>
    <row r="525" spans="1:8" x14ac:dyDescent="0.2">
      <c r="A525">
        <v>6342.53</v>
      </c>
      <c r="B525">
        <v>-30.155000000000001</v>
      </c>
      <c r="C525">
        <v>-30.146999999999998</v>
      </c>
      <c r="D525">
        <v>1.2270000000000001</v>
      </c>
      <c r="E525">
        <v>45.075000000000003</v>
      </c>
      <c r="F525">
        <v>60</v>
      </c>
      <c r="G525">
        <v>69.036000000000001</v>
      </c>
      <c r="H525">
        <v>0.85910000000000009</v>
      </c>
    </row>
    <row r="526" spans="1:8" x14ac:dyDescent="0.2">
      <c r="A526">
        <v>6346.5630000000001</v>
      </c>
      <c r="B526">
        <v>-30.204999999999998</v>
      </c>
      <c r="C526">
        <v>-30.196000000000002</v>
      </c>
      <c r="D526">
        <v>1.22</v>
      </c>
      <c r="E526">
        <v>47.710999999999999</v>
      </c>
      <c r="F526">
        <v>60</v>
      </c>
      <c r="G526">
        <v>68.838999999999999</v>
      </c>
      <c r="H526">
        <v>0.91410000000000002</v>
      </c>
    </row>
    <row r="527" spans="1:8" x14ac:dyDescent="0.2">
      <c r="A527">
        <v>6350.5910000000003</v>
      </c>
      <c r="B527">
        <v>-30.257999999999999</v>
      </c>
      <c r="C527">
        <v>-30.247</v>
      </c>
      <c r="D527">
        <v>1.268</v>
      </c>
      <c r="E527">
        <v>45.86</v>
      </c>
      <c r="F527">
        <v>60</v>
      </c>
      <c r="G527">
        <v>68.957999999999998</v>
      </c>
      <c r="H527">
        <v>0.87560000000000016</v>
      </c>
    </row>
    <row r="528" spans="1:8" x14ac:dyDescent="0.2">
      <c r="A528">
        <v>6354.3140000000003</v>
      </c>
      <c r="B528">
        <v>-30.31</v>
      </c>
      <c r="C528">
        <v>-30.297999999999998</v>
      </c>
      <c r="D528">
        <v>1.351</v>
      </c>
      <c r="E528">
        <v>42.37</v>
      </c>
      <c r="F528">
        <v>60</v>
      </c>
      <c r="G528">
        <v>69.123999999999995</v>
      </c>
      <c r="H528">
        <v>0.80410000000000004</v>
      </c>
    </row>
    <row r="529" spans="1:8" x14ac:dyDescent="0.2">
      <c r="A529">
        <v>6357.73</v>
      </c>
      <c r="B529">
        <v>-30.363</v>
      </c>
      <c r="C529">
        <v>-30.349</v>
      </c>
      <c r="D529">
        <v>1.51</v>
      </c>
      <c r="E529">
        <v>38.587000000000003</v>
      </c>
      <c r="F529">
        <v>60</v>
      </c>
      <c r="G529">
        <v>69.241</v>
      </c>
      <c r="H529">
        <v>0.72710000000000008</v>
      </c>
    </row>
    <row r="530" spans="1:8" x14ac:dyDescent="0.2">
      <c r="A530">
        <v>6361.4539999999997</v>
      </c>
      <c r="B530">
        <v>-30.417999999999999</v>
      </c>
      <c r="C530">
        <v>-30.402000000000001</v>
      </c>
      <c r="D530">
        <v>1.4279999999999999</v>
      </c>
      <c r="E530">
        <v>37.213999999999999</v>
      </c>
      <c r="F530">
        <v>60</v>
      </c>
      <c r="G530">
        <v>69.409000000000006</v>
      </c>
      <c r="H530">
        <v>0.69960000000000011</v>
      </c>
    </row>
    <row r="531" spans="1:8" x14ac:dyDescent="0.2">
      <c r="A531">
        <v>6364.87</v>
      </c>
      <c r="B531">
        <v>-30.472000000000001</v>
      </c>
      <c r="C531">
        <v>-30.454999999999998</v>
      </c>
      <c r="D531">
        <v>1.5349999999999999</v>
      </c>
      <c r="E531">
        <v>34.996000000000002</v>
      </c>
      <c r="F531">
        <v>60</v>
      </c>
      <c r="G531">
        <v>69.516999999999996</v>
      </c>
      <c r="H531">
        <v>0.65560000000000007</v>
      </c>
    </row>
    <row r="532" spans="1:8" x14ac:dyDescent="0.2">
      <c r="A532">
        <v>6368.2889999999998</v>
      </c>
      <c r="B532">
        <v>-30.526</v>
      </c>
      <c r="C532">
        <v>-30.507999999999999</v>
      </c>
      <c r="D532">
        <v>1.542</v>
      </c>
      <c r="E532">
        <v>32.609000000000002</v>
      </c>
      <c r="F532">
        <v>60</v>
      </c>
      <c r="G532">
        <v>69.58</v>
      </c>
      <c r="H532">
        <v>0.60830000000000006</v>
      </c>
    </row>
    <row r="533" spans="1:8" x14ac:dyDescent="0.2">
      <c r="A533">
        <v>6371.7030000000004</v>
      </c>
      <c r="B533">
        <v>-30.581</v>
      </c>
      <c r="C533">
        <v>-30.561</v>
      </c>
      <c r="D533">
        <v>1.5649999999999999</v>
      </c>
      <c r="E533">
        <v>31.047999999999998</v>
      </c>
      <c r="F533">
        <v>60</v>
      </c>
      <c r="G533">
        <v>69.656000000000006</v>
      </c>
      <c r="H533">
        <v>0.57750000000000012</v>
      </c>
    </row>
    <row r="534" spans="1:8" x14ac:dyDescent="0.2">
      <c r="A534">
        <v>6375.4269999999997</v>
      </c>
      <c r="B534">
        <v>-30.635999999999999</v>
      </c>
      <c r="C534">
        <v>-30.614000000000001</v>
      </c>
      <c r="D534">
        <v>1.4219999999999999</v>
      </c>
      <c r="E534">
        <v>30.734000000000002</v>
      </c>
      <c r="F534">
        <v>60</v>
      </c>
      <c r="G534">
        <v>69.634</v>
      </c>
      <c r="H534">
        <v>0.57200000000000006</v>
      </c>
    </row>
    <row r="535" spans="1:8" x14ac:dyDescent="0.2">
      <c r="A535">
        <v>6378.8010000000004</v>
      </c>
      <c r="B535">
        <v>-30.689</v>
      </c>
      <c r="C535">
        <v>-30.664999999999999</v>
      </c>
      <c r="D535">
        <v>1.524</v>
      </c>
      <c r="E535">
        <v>30.834</v>
      </c>
      <c r="F535">
        <v>60</v>
      </c>
      <c r="G535">
        <v>69.682000000000002</v>
      </c>
      <c r="H535">
        <v>0.57310000000000005</v>
      </c>
    </row>
    <row r="536" spans="1:8" x14ac:dyDescent="0.2">
      <c r="A536">
        <v>6382.5119999999997</v>
      </c>
      <c r="B536">
        <v>-30.742999999999999</v>
      </c>
      <c r="C536">
        <v>-30.718</v>
      </c>
      <c r="D536">
        <v>1.4139999999999999</v>
      </c>
      <c r="E536">
        <v>36.619</v>
      </c>
      <c r="F536">
        <v>60</v>
      </c>
      <c r="G536">
        <v>69.207999999999998</v>
      </c>
      <c r="H536">
        <v>0.6875</v>
      </c>
    </row>
    <row r="537" spans="1:8" x14ac:dyDescent="0.2">
      <c r="A537">
        <v>6385.6149999999998</v>
      </c>
      <c r="B537">
        <v>-30.794</v>
      </c>
      <c r="C537">
        <v>-30.768000000000001</v>
      </c>
      <c r="D537">
        <v>1.617</v>
      </c>
      <c r="E537">
        <v>41.255000000000003</v>
      </c>
      <c r="F537">
        <v>60</v>
      </c>
      <c r="G537">
        <v>68.978999999999999</v>
      </c>
      <c r="H537">
        <v>0.78100000000000003</v>
      </c>
    </row>
    <row r="538" spans="1:8" x14ac:dyDescent="0.2">
      <c r="A538">
        <v>6389.0259999999998</v>
      </c>
      <c r="B538">
        <v>-30.847000000000001</v>
      </c>
      <c r="C538">
        <v>-30.818999999999999</v>
      </c>
      <c r="D538">
        <v>1.504</v>
      </c>
      <c r="E538">
        <v>44.823999999999998</v>
      </c>
      <c r="F538">
        <v>60</v>
      </c>
      <c r="G538">
        <v>68.724000000000004</v>
      </c>
      <c r="H538">
        <v>0.85360000000000014</v>
      </c>
    </row>
    <row r="539" spans="1:8" x14ac:dyDescent="0.2">
      <c r="A539">
        <v>6392.1180000000004</v>
      </c>
      <c r="B539">
        <v>-30.9</v>
      </c>
      <c r="C539">
        <v>-30.870999999999999</v>
      </c>
      <c r="D539">
        <v>1.661</v>
      </c>
      <c r="E539">
        <v>47.889000000000003</v>
      </c>
      <c r="F539">
        <v>60</v>
      </c>
      <c r="G539">
        <v>68.5</v>
      </c>
      <c r="H539">
        <v>0.91739999999999999</v>
      </c>
    </row>
    <row r="540" spans="1:8" x14ac:dyDescent="0.2">
      <c r="A540">
        <v>6395.2219999999998</v>
      </c>
      <c r="B540">
        <v>-30.952000000000002</v>
      </c>
      <c r="C540">
        <v>-30.920999999999999</v>
      </c>
      <c r="D540">
        <v>1.6160000000000001</v>
      </c>
      <c r="E540">
        <v>51.329000000000001</v>
      </c>
      <c r="F540">
        <v>60</v>
      </c>
      <c r="G540">
        <v>68.308000000000007</v>
      </c>
      <c r="H540">
        <v>0.9900000000000001</v>
      </c>
    </row>
    <row r="541" spans="1:8" x14ac:dyDescent="0.2">
      <c r="A541">
        <v>6398.3180000000002</v>
      </c>
      <c r="B541">
        <v>-31.004999999999999</v>
      </c>
      <c r="C541">
        <v>-30.972000000000001</v>
      </c>
      <c r="D541">
        <v>1.66</v>
      </c>
      <c r="E541">
        <v>57.073999999999998</v>
      </c>
      <c r="F541">
        <v>60</v>
      </c>
      <c r="G541">
        <v>67.783000000000001</v>
      </c>
      <c r="H541">
        <v>1.1132000000000002</v>
      </c>
    </row>
    <row r="542" spans="1:8" x14ac:dyDescent="0.2">
      <c r="A542">
        <v>6401.4189999999999</v>
      </c>
      <c r="B542">
        <v>-31.056999999999999</v>
      </c>
      <c r="C542">
        <v>-31.023</v>
      </c>
      <c r="D542">
        <v>1.643</v>
      </c>
      <c r="E542">
        <v>58.198999999999998</v>
      </c>
      <c r="F542">
        <v>60</v>
      </c>
      <c r="G542">
        <v>67.728999999999999</v>
      </c>
      <c r="H542">
        <v>1.1374000000000002</v>
      </c>
    </row>
    <row r="543" spans="1:8" x14ac:dyDescent="0.2">
      <c r="A543">
        <v>6404.5219999999999</v>
      </c>
      <c r="B543">
        <v>-31.11</v>
      </c>
      <c r="C543">
        <v>-31.074000000000002</v>
      </c>
      <c r="D543">
        <v>1.635</v>
      </c>
      <c r="E543">
        <v>57.311</v>
      </c>
      <c r="F543">
        <v>60</v>
      </c>
      <c r="G543">
        <v>67.64</v>
      </c>
      <c r="H543">
        <v>1.1187</v>
      </c>
    </row>
    <row r="544" spans="1:8" x14ac:dyDescent="0.2">
      <c r="A544">
        <v>6407.6239999999998</v>
      </c>
      <c r="B544">
        <v>-31.163</v>
      </c>
      <c r="C544">
        <v>-31.126000000000001</v>
      </c>
      <c r="D544">
        <v>1.671</v>
      </c>
      <c r="E544">
        <v>57.798000000000002</v>
      </c>
      <c r="F544">
        <v>60</v>
      </c>
      <c r="G544">
        <v>67.718000000000004</v>
      </c>
      <c r="H544">
        <v>1.1286</v>
      </c>
    </row>
    <row r="545" spans="1:8" x14ac:dyDescent="0.2">
      <c r="A545">
        <v>6410.7240000000002</v>
      </c>
      <c r="B545">
        <v>-31.216999999999999</v>
      </c>
      <c r="C545">
        <v>-31.178000000000001</v>
      </c>
      <c r="D545">
        <v>1.675</v>
      </c>
      <c r="E545">
        <v>56.259</v>
      </c>
      <c r="F545">
        <v>60</v>
      </c>
      <c r="G545">
        <v>67.694999999999993</v>
      </c>
      <c r="H545">
        <v>1.0956000000000001</v>
      </c>
    </row>
    <row r="546" spans="1:8" x14ac:dyDescent="0.2">
      <c r="A546">
        <v>6413.8289999999997</v>
      </c>
      <c r="B546">
        <v>-31.268000000000001</v>
      </c>
      <c r="C546">
        <v>-31.228000000000002</v>
      </c>
      <c r="D546">
        <v>1.6180000000000001</v>
      </c>
      <c r="E546">
        <v>54.445999999999998</v>
      </c>
      <c r="F546">
        <v>60</v>
      </c>
      <c r="G546">
        <v>67.751999999999995</v>
      </c>
      <c r="H546">
        <v>1.056</v>
      </c>
    </row>
    <row r="547" spans="1:8" x14ac:dyDescent="0.2">
      <c r="A547">
        <v>6417.232</v>
      </c>
      <c r="B547">
        <v>-31.323</v>
      </c>
      <c r="C547">
        <v>-31.282</v>
      </c>
      <c r="D547">
        <v>1.5720000000000001</v>
      </c>
      <c r="E547">
        <v>52.633000000000003</v>
      </c>
      <c r="F547">
        <v>60</v>
      </c>
      <c r="G547">
        <v>67.757000000000005</v>
      </c>
      <c r="H547">
        <v>1.0175000000000001</v>
      </c>
    </row>
    <row r="548" spans="1:8" x14ac:dyDescent="0.2">
      <c r="A548">
        <v>6420.28</v>
      </c>
      <c r="B548">
        <v>-31.375</v>
      </c>
      <c r="C548">
        <v>-31.331</v>
      </c>
      <c r="D548">
        <v>1.6379999999999999</v>
      </c>
      <c r="E548">
        <v>60.021999999999998</v>
      </c>
      <c r="F548">
        <v>60</v>
      </c>
      <c r="G548">
        <v>67.207999999999998</v>
      </c>
      <c r="H548">
        <v>1.1781000000000001</v>
      </c>
    </row>
    <row r="549" spans="1:8" x14ac:dyDescent="0.2">
      <c r="A549">
        <v>6423.4279999999999</v>
      </c>
      <c r="B549">
        <v>-31.427</v>
      </c>
      <c r="C549">
        <v>-31.382000000000001</v>
      </c>
      <c r="D549">
        <v>1.603</v>
      </c>
      <c r="E549">
        <v>61.587000000000003</v>
      </c>
      <c r="F549">
        <v>60</v>
      </c>
      <c r="G549">
        <v>67.037999999999997</v>
      </c>
      <c r="H549">
        <v>1.2122000000000002</v>
      </c>
    </row>
    <row r="550" spans="1:8" x14ac:dyDescent="0.2">
      <c r="A550">
        <v>6426.5280000000002</v>
      </c>
      <c r="B550">
        <v>-31.478000000000002</v>
      </c>
      <c r="C550">
        <v>-31.431999999999999</v>
      </c>
      <c r="D550">
        <v>1.605</v>
      </c>
      <c r="E550">
        <v>61.131999999999998</v>
      </c>
      <c r="F550">
        <v>60</v>
      </c>
      <c r="G550">
        <v>67.150000000000006</v>
      </c>
      <c r="H550">
        <v>1.2023000000000001</v>
      </c>
    </row>
    <row r="551" spans="1:8" x14ac:dyDescent="0.2">
      <c r="A551">
        <v>6429.6279999999997</v>
      </c>
      <c r="B551">
        <v>-31.53</v>
      </c>
      <c r="C551">
        <v>-31.481999999999999</v>
      </c>
      <c r="D551">
        <v>1.6140000000000001</v>
      </c>
      <c r="E551">
        <v>58.866999999999997</v>
      </c>
      <c r="F551">
        <v>60</v>
      </c>
      <c r="G551">
        <v>67.191999999999993</v>
      </c>
      <c r="H551">
        <v>1.1516999999999999</v>
      </c>
    </row>
    <row r="552" spans="1:8" x14ac:dyDescent="0.2">
      <c r="A552">
        <v>6432.73</v>
      </c>
      <c r="B552">
        <v>-31.58</v>
      </c>
      <c r="C552">
        <v>-31.530999999999999</v>
      </c>
      <c r="D552">
        <v>1.589</v>
      </c>
      <c r="E552">
        <v>56.863999999999997</v>
      </c>
      <c r="F552">
        <v>60</v>
      </c>
      <c r="G552">
        <v>67.299000000000007</v>
      </c>
      <c r="H552">
        <v>1.1088</v>
      </c>
    </row>
    <row r="553" spans="1:8" x14ac:dyDescent="0.2">
      <c r="A553">
        <v>6435.8270000000002</v>
      </c>
      <c r="B553">
        <v>-31.631</v>
      </c>
      <c r="C553">
        <v>-31.58</v>
      </c>
      <c r="D553">
        <v>1.569</v>
      </c>
      <c r="E553">
        <v>53.594000000000001</v>
      </c>
      <c r="F553">
        <v>60</v>
      </c>
      <c r="G553">
        <v>67.491</v>
      </c>
      <c r="H553">
        <v>1.0384</v>
      </c>
    </row>
    <row r="554" spans="1:8" x14ac:dyDescent="0.2">
      <c r="A554">
        <v>6438.93</v>
      </c>
      <c r="B554">
        <v>-31.681999999999999</v>
      </c>
      <c r="C554">
        <v>-31.629000000000001</v>
      </c>
      <c r="D554">
        <v>1.6020000000000001</v>
      </c>
      <c r="E554">
        <v>49.722000000000001</v>
      </c>
      <c r="F554">
        <v>60</v>
      </c>
      <c r="G554">
        <v>67.7</v>
      </c>
      <c r="H554">
        <v>0.95590000000000008</v>
      </c>
    </row>
    <row r="555" spans="1:8" x14ac:dyDescent="0.2">
      <c r="A555">
        <v>6442.34</v>
      </c>
      <c r="B555">
        <v>-31.736000000000001</v>
      </c>
      <c r="C555">
        <v>-31.681999999999999</v>
      </c>
      <c r="D555">
        <v>1.55</v>
      </c>
      <c r="E555">
        <v>66.227000000000004</v>
      </c>
      <c r="F555">
        <v>60</v>
      </c>
      <c r="G555">
        <v>65.016000000000005</v>
      </c>
      <c r="H555">
        <v>1.3167000000000002</v>
      </c>
    </row>
    <row r="556" spans="1:8" x14ac:dyDescent="0.2">
      <c r="A556">
        <v>6445.4359999999997</v>
      </c>
      <c r="B556">
        <v>-31.786999999999999</v>
      </c>
      <c r="C556">
        <v>-31.731999999999999</v>
      </c>
      <c r="D556">
        <v>1.6040000000000001</v>
      </c>
      <c r="E556">
        <v>123.71599999999999</v>
      </c>
      <c r="F556">
        <v>60</v>
      </c>
      <c r="G556">
        <v>60.935000000000002</v>
      </c>
      <c r="H556">
        <v>2.8600000000000003</v>
      </c>
    </row>
    <row r="557" spans="1:8" x14ac:dyDescent="0.2">
      <c r="A557">
        <v>6448.5360000000001</v>
      </c>
      <c r="B557">
        <v>-31.837</v>
      </c>
      <c r="C557">
        <v>-31.78</v>
      </c>
      <c r="D557">
        <v>1.5669999999999999</v>
      </c>
      <c r="E557">
        <v>122.17</v>
      </c>
      <c r="F557">
        <v>60</v>
      </c>
      <c r="G557">
        <v>61.540999999999997</v>
      </c>
      <c r="H557">
        <v>2.8105000000000002</v>
      </c>
    </row>
    <row r="558" spans="1:8" x14ac:dyDescent="0.2">
      <c r="A558">
        <v>6451.951</v>
      </c>
      <c r="B558">
        <v>-31.891999999999999</v>
      </c>
      <c r="C558">
        <v>-31.832999999999998</v>
      </c>
      <c r="D558">
        <v>1.542</v>
      </c>
      <c r="E558">
        <v>123.486</v>
      </c>
      <c r="F558">
        <v>60</v>
      </c>
      <c r="G558">
        <v>60.557000000000002</v>
      </c>
      <c r="H558">
        <v>2.8523000000000001</v>
      </c>
    </row>
    <row r="559" spans="1:8" x14ac:dyDescent="0.2">
      <c r="A559">
        <v>6455.3739999999998</v>
      </c>
      <c r="B559">
        <v>-31.946000000000002</v>
      </c>
      <c r="C559">
        <v>-31.885999999999999</v>
      </c>
      <c r="D559">
        <v>1.5489999999999999</v>
      </c>
      <c r="E559">
        <v>136.46299999999999</v>
      </c>
      <c r="F559">
        <v>60</v>
      </c>
      <c r="G559">
        <v>59.353000000000002</v>
      </c>
      <c r="H559">
        <v>3.2923</v>
      </c>
    </row>
    <row r="560" spans="1:8" x14ac:dyDescent="0.2">
      <c r="A560">
        <v>6458.4489999999996</v>
      </c>
      <c r="B560">
        <v>-31.997</v>
      </c>
      <c r="C560">
        <v>-31.934999999999999</v>
      </c>
      <c r="D560">
        <v>1.589</v>
      </c>
      <c r="E560">
        <v>143.798</v>
      </c>
      <c r="F560">
        <v>60</v>
      </c>
      <c r="G560">
        <v>58.564999999999998</v>
      </c>
      <c r="H560">
        <v>3.5618000000000003</v>
      </c>
    </row>
    <row r="561" spans="1:8" x14ac:dyDescent="0.2">
      <c r="A561">
        <v>6461.8639999999996</v>
      </c>
      <c r="B561">
        <v>-32.049999999999997</v>
      </c>
      <c r="C561">
        <v>-31.986999999999998</v>
      </c>
      <c r="D561">
        <v>1.524</v>
      </c>
      <c r="E561">
        <v>137.93899999999999</v>
      </c>
      <c r="F561">
        <v>60</v>
      </c>
      <c r="G561">
        <v>59.261000000000003</v>
      </c>
      <c r="H561">
        <v>3.3451000000000004</v>
      </c>
    </row>
    <row r="562" spans="1:8" x14ac:dyDescent="0.2">
      <c r="A562">
        <v>6465.2870000000003</v>
      </c>
      <c r="B562">
        <v>-32.103999999999999</v>
      </c>
      <c r="C562">
        <v>-32.04</v>
      </c>
      <c r="D562">
        <v>1.5349999999999999</v>
      </c>
      <c r="E562">
        <v>132.68799999999999</v>
      </c>
      <c r="F562">
        <v>60</v>
      </c>
      <c r="G562">
        <v>58.594000000000001</v>
      </c>
      <c r="H562">
        <v>3.1592000000000002</v>
      </c>
    </row>
    <row r="563" spans="1:8" x14ac:dyDescent="0.2">
      <c r="A563">
        <v>6468.6970000000001</v>
      </c>
      <c r="B563">
        <v>-32.155999999999999</v>
      </c>
      <c r="C563">
        <v>-32.090000000000003</v>
      </c>
      <c r="D563">
        <v>1.468</v>
      </c>
      <c r="E563">
        <v>124.279</v>
      </c>
      <c r="F563">
        <v>60</v>
      </c>
      <c r="G563">
        <v>60.360999999999997</v>
      </c>
      <c r="H563">
        <v>2.8776000000000002</v>
      </c>
    </row>
    <row r="564" spans="1:8" x14ac:dyDescent="0.2">
      <c r="A564">
        <v>6471.8059999999996</v>
      </c>
      <c r="B564">
        <v>-32.207000000000001</v>
      </c>
      <c r="C564">
        <v>-32.139000000000003</v>
      </c>
      <c r="D564">
        <v>1.59</v>
      </c>
      <c r="E564">
        <v>124.074</v>
      </c>
      <c r="F564">
        <v>60</v>
      </c>
      <c r="G564">
        <v>59.76</v>
      </c>
      <c r="H564">
        <v>2.871</v>
      </c>
    </row>
    <row r="565" spans="1:8" x14ac:dyDescent="0.2">
      <c r="A565">
        <v>6475.2070000000003</v>
      </c>
      <c r="B565">
        <v>-32.259</v>
      </c>
      <c r="C565">
        <v>-32.19</v>
      </c>
      <c r="D565">
        <v>1.492</v>
      </c>
      <c r="E565">
        <v>57.67</v>
      </c>
      <c r="F565">
        <v>60</v>
      </c>
      <c r="G565">
        <v>63.679000000000002</v>
      </c>
      <c r="H565">
        <v>1.1264000000000001</v>
      </c>
    </row>
    <row r="566" spans="1:8" x14ac:dyDescent="0.2">
      <c r="A566">
        <v>6478.6149999999998</v>
      </c>
      <c r="B566">
        <v>-32.311</v>
      </c>
      <c r="C566">
        <v>-32.24</v>
      </c>
      <c r="D566">
        <v>1.4750000000000001</v>
      </c>
      <c r="E566">
        <v>131.98400000000001</v>
      </c>
      <c r="F566">
        <v>60</v>
      </c>
      <c r="G566">
        <v>58.774000000000001</v>
      </c>
      <c r="H566">
        <v>3.1350000000000002</v>
      </c>
    </row>
    <row r="567" spans="1:8" x14ac:dyDescent="0.2">
      <c r="A567">
        <v>6482.3339999999998</v>
      </c>
      <c r="B567">
        <v>-32.363999999999997</v>
      </c>
      <c r="C567">
        <v>-32.292000000000002</v>
      </c>
      <c r="D567">
        <v>1.387</v>
      </c>
      <c r="E567">
        <v>125.623</v>
      </c>
      <c r="F567">
        <v>60</v>
      </c>
      <c r="G567">
        <v>58.683999999999997</v>
      </c>
      <c r="H567">
        <v>2.9216000000000002</v>
      </c>
    </row>
    <row r="568" spans="1:8" x14ac:dyDescent="0.2">
      <c r="A568">
        <v>6486.0529999999999</v>
      </c>
      <c r="B568">
        <v>-32.417000000000002</v>
      </c>
      <c r="C568">
        <v>-32.341999999999999</v>
      </c>
      <c r="D568">
        <v>1.3680000000000001</v>
      </c>
      <c r="E568">
        <v>100.53</v>
      </c>
      <c r="F568">
        <v>60</v>
      </c>
      <c r="G568">
        <v>62.122999999999998</v>
      </c>
      <c r="H568">
        <v>2.1703000000000001</v>
      </c>
    </row>
    <row r="569" spans="1:8" x14ac:dyDescent="0.2">
      <c r="A569">
        <v>6489.7730000000001</v>
      </c>
      <c r="B569">
        <v>-32.470999999999997</v>
      </c>
      <c r="C569">
        <v>-32.395000000000003</v>
      </c>
      <c r="D569">
        <v>1.409</v>
      </c>
      <c r="E569">
        <v>75.914000000000001</v>
      </c>
      <c r="F569">
        <v>60</v>
      </c>
      <c r="G569">
        <v>65.725999999999999</v>
      </c>
      <c r="H569">
        <v>1.5411000000000001</v>
      </c>
    </row>
    <row r="570" spans="1:8" x14ac:dyDescent="0.2">
      <c r="A570">
        <v>6493.1840000000002</v>
      </c>
      <c r="B570">
        <v>-32.524999999999999</v>
      </c>
      <c r="C570">
        <v>-32.447000000000003</v>
      </c>
      <c r="D570">
        <v>1.5409999999999999</v>
      </c>
      <c r="E570">
        <v>1.6830000000000001</v>
      </c>
      <c r="F570">
        <v>60</v>
      </c>
      <c r="G570">
        <v>68.614000000000004</v>
      </c>
      <c r="H570">
        <v>2.9700000000000001E-2</v>
      </c>
    </row>
    <row r="571" spans="1:8" x14ac:dyDescent="0.2">
      <c r="A571">
        <v>6496.5969999999998</v>
      </c>
      <c r="B571">
        <v>-32.576999999999998</v>
      </c>
      <c r="C571">
        <v>-32.497999999999998</v>
      </c>
      <c r="D571">
        <v>1.474</v>
      </c>
      <c r="E571">
        <v>0.505</v>
      </c>
      <c r="F571">
        <v>60</v>
      </c>
      <c r="G571">
        <v>68.888000000000005</v>
      </c>
      <c r="H571">
        <v>8.8000000000000005E-3</v>
      </c>
    </row>
    <row r="572" spans="1:8" x14ac:dyDescent="0.2">
      <c r="A572">
        <v>6500.01</v>
      </c>
      <c r="B572">
        <v>-32.628</v>
      </c>
      <c r="C572">
        <v>-32.548000000000002</v>
      </c>
      <c r="D572">
        <v>1.474</v>
      </c>
      <c r="E572">
        <v>0.45500000000000002</v>
      </c>
      <c r="F572">
        <v>60</v>
      </c>
      <c r="G572">
        <v>69.272999999999996</v>
      </c>
      <c r="H572">
        <v>7.7000000000000011E-3</v>
      </c>
    </row>
    <row r="573" spans="1:8" x14ac:dyDescent="0.2">
      <c r="A573">
        <v>6503.7269999999999</v>
      </c>
      <c r="B573">
        <v>-32.682000000000002</v>
      </c>
      <c r="C573">
        <v>-32.6</v>
      </c>
      <c r="D573">
        <v>1.3959999999999999</v>
      </c>
      <c r="E573">
        <v>0.438</v>
      </c>
      <c r="F573">
        <v>60</v>
      </c>
      <c r="G573">
        <v>69.438999999999993</v>
      </c>
      <c r="H573">
        <v>7.7000000000000011E-3</v>
      </c>
    </row>
    <row r="574" spans="1:8" x14ac:dyDescent="0.2">
      <c r="A574">
        <v>8779.5439999999999</v>
      </c>
      <c r="B574">
        <v>-32.621000000000002</v>
      </c>
      <c r="C574">
        <v>-32.645000000000003</v>
      </c>
      <c r="D574">
        <v>1.361</v>
      </c>
      <c r="E574">
        <v>0.42299999999999999</v>
      </c>
      <c r="F574">
        <v>60</v>
      </c>
      <c r="G574">
        <v>69.075000000000003</v>
      </c>
      <c r="H574">
        <v>7.7000000000000011E-3</v>
      </c>
    </row>
    <row r="575" spans="1:8" x14ac:dyDescent="0.2">
      <c r="A575">
        <v>8783.2520000000004</v>
      </c>
      <c r="B575">
        <v>-32.670999999999999</v>
      </c>
      <c r="C575">
        <v>-32.697000000000003</v>
      </c>
      <c r="D575">
        <v>1.411</v>
      </c>
      <c r="E575">
        <v>0.42</v>
      </c>
      <c r="F575">
        <v>60</v>
      </c>
      <c r="G575">
        <v>69.277000000000001</v>
      </c>
      <c r="H575">
        <v>7.7000000000000011E-3</v>
      </c>
    </row>
    <row r="576" spans="1:8" x14ac:dyDescent="0.2">
      <c r="A576">
        <v>8786.9750000000004</v>
      </c>
      <c r="B576">
        <v>-32.722000000000001</v>
      </c>
      <c r="C576">
        <v>-32.75</v>
      </c>
      <c r="D576">
        <v>1.421</v>
      </c>
      <c r="E576">
        <v>0.41799999999999998</v>
      </c>
      <c r="F576">
        <v>60</v>
      </c>
      <c r="G576">
        <v>69.349000000000004</v>
      </c>
      <c r="H576">
        <v>7.7000000000000011E-3</v>
      </c>
    </row>
    <row r="577" spans="1:8" x14ac:dyDescent="0.2">
      <c r="A577">
        <v>8790.7000000000007</v>
      </c>
      <c r="B577">
        <v>-32.774000000000001</v>
      </c>
      <c r="C577">
        <v>-32.804000000000002</v>
      </c>
      <c r="D577">
        <v>1.452</v>
      </c>
      <c r="E577">
        <v>0.41699999999999998</v>
      </c>
      <c r="F577">
        <v>60</v>
      </c>
      <c r="G577">
        <v>69.384</v>
      </c>
      <c r="H577">
        <v>7.7000000000000011E-3</v>
      </c>
    </row>
    <row r="578" spans="1:8" x14ac:dyDescent="0.2">
      <c r="A578">
        <v>8794.4230000000007</v>
      </c>
      <c r="B578">
        <v>-32.823999999999998</v>
      </c>
      <c r="C578">
        <v>-32.856000000000002</v>
      </c>
      <c r="D578">
        <v>1.399</v>
      </c>
      <c r="E578">
        <v>0.41499999999999998</v>
      </c>
      <c r="F578">
        <v>60</v>
      </c>
      <c r="G578">
        <v>69.543999999999997</v>
      </c>
      <c r="H578">
        <v>7.7000000000000011E-3</v>
      </c>
    </row>
    <row r="579" spans="1:8" x14ac:dyDescent="0.2">
      <c r="A579">
        <v>8798.4560000000001</v>
      </c>
      <c r="B579">
        <v>-32.877000000000002</v>
      </c>
      <c r="C579">
        <v>-32.911000000000001</v>
      </c>
      <c r="D579">
        <v>1.3560000000000001</v>
      </c>
      <c r="E579">
        <v>0.41399999999999998</v>
      </c>
      <c r="F579">
        <v>60</v>
      </c>
      <c r="G579">
        <v>69.686000000000007</v>
      </c>
      <c r="H579">
        <v>7.7000000000000011E-3</v>
      </c>
    </row>
    <row r="580" spans="1:8" x14ac:dyDescent="0.2">
      <c r="A580">
        <v>8802.777</v>
      </c>
      <c r="B580">
        <v>-32.929000000000002</v>
      </c>
      <c r="C580">
        <v>-32.965000000000003</v>
      </c>
      <c r="D580">
        <v>1.24</v>
      </c>
      <c r="E580">
        <v>0.41299999999999998</v>
      </c>
      <c r="F580">
        <v>60</v>
      </c>
      <c r="G580">
        <v>69.83</v>
      </c>
      <c r="H580">
        <v>7.7000000000000011E-3</v>
      </c>
    </row>
    <row r="581" spans="1:8" x14ac:dyDescent="0.2">
      <c r="A581">
        <v>8807.43</v>
      </c>
      <c r="B581">
        <v>-32.981000000000002</v>
      </c>
      <c r="C581">
        <v>-33.018999999999998</v>
      </c>
      <c r="D581">
        <v>1.18</v>
      </c>
      <c r="E581">
        <v>0.41199999999999998</v>
      </c>
      <c r="F581">
        <v>60</v>
      </c>
      <c r="G581">
        <v>70.036000000000001</v>
      </c>
      <c r="H581">
        <v>7.7000000000000011E-3</v>
      </c>
    </row>
    <row r="582" spans="1:8" x14ac:dyDescent="0.2">
      <c r="A582">
        <v>8812.6530000000002</v>
      </c>
      <c r="B582">
        <v>-33.031999999999996</v>
      </c>
      <c r="C582">
        <v>-33.072000000000003</v>
      </c>
      <c r="D582">
        <v>1.002</v>
      </c>
      <c r="E582">
        <v>0.41099999999999998</v>
      </c>
      <c r="F582">
        <v>60</v>
      </c>
      <c r="G582">
        <v>70.061999999999998</v>
      </c>
      <c r="H582">
        <v>7.7000000000000011E-3</v>
      </c>
    </row>
    <row r="583" spans="1:8" x14ac:dyDescent="0.2">
      <c r="A583">
        <v>8818.8520000000008</v>
      </c>
      <c r="B583">
        <v>-33.082000000000001</v>
      </c>
      <c r="C583">
        <v>-33.124000000000002</v>
      </c>
      <c r="D583">
        <v>0.84799999999999998</v>
      </c>
      <c r="E583">
        <v>0.41099999999999998</v>
      </c>
      <c r="F583">
        <v>60</v>
      </c>
      <c r="G583">
        <v>70.144999999999996</v>
      </c>
      <c r="H583">
        <v>7.7000000000000011E-3</v>
      </c>
    </row>
    <row r="584" spans="1:8" x14ac:dyDescent="0.2">
      <c r="A584">
        <v>8825.6869999999999</v>
      </c>
      <c r="B584">
        <v>-33.134</v>
      </c>
      <c r="C584">
        <v>-33.177999999999997</v>
      </c>
      <c r="D584">
        <v>0.78700000000000003</v>
      </c>
      <c r="E584">
        <v>11.551</v>
      </c>
      <c r="F584">
        <v>60</v>
      </c>
      <c r="G584">
        <v>69.421999999999997</v>
      </c>
      <c r="H584">
        <v>0.20900000000000002</v>
      </c>
    </row>
    <row r="585" spans="1:8" x14ac:dyDescent="0.2">
      <c r="A585">
        <v>8833.1350000000002</v>
      </c>
      <c r="B585">
        <v>-33.186</v>
      </c>
      <c r="C585">
        <v>-33.231999999999999</v>
      </c>
      <c r="D585">
        <v>0.71699999999999997</v>
      </c>
      <c r="E585">
        <v>21.965</v>
      </c>
      <c r="F585">
        <v>60</v>
      </c>
      <c r="G585">
        <v>69.266000000000005</v>
      </c>
      <c r="H585">
        <v>0.40260000000000001</v>
      </c>
    </row>
    <row r="586" spans="1:8" x14ac:dyDescent="0.2">
      <c r="A586">
        <v>8841.1980000000003</v>
      </c>
      <c r="B586">
        <v>-33.237000000000002</v>
      </c>
      <c r="C586">
        <v>-33.284999999999997</v>
      </c>
      <c r="D586">
        <v>0.66100000000000003</v>
      </c>
      <c r="E586">
        <v>16.952999999999999</v>
      </c>
      <c r="F586">
        <v>60</v>
      </c>
      <c r="G586">
        <v>69.915999999999997</v>
      </c>
      <c r="H586">
        <v>0.30910000000000004</v>
      </c>
    </row>
    <row r="587" spans="1:8" x14ac:dyDescent="0.2">
      <c r="A587">
        <v>8849.5709999999999</v>
      </c>
      <c r="B587">
        <v>-33.286999999999999</v>
      </c>
      <c r="C587">
        <v>-33.337000000000003</v>
      </c>
      <c r="D587">
        <v>0.62</v>
      </c>
      <c r="E587">
        <v>93.641000000000005</v>
      </c>
      <c r="F587">
        <v>60</v>
      </c>
      <c r="G587">
        <v>65.186000000000007</v>
      </c>
      <c r="H587">
        <v>1.9844000000000002</v>
      </c>
    </row>
    <row r="588" spans="1:8" x14ac:dyDescent="0.2">
      <c r="A588">
        <v>8858.57</v>
      </c>
      <c r="B588">
        <v>-33.337000000000003</v>
      </c>
      <c r="C588">
        <v>-33.389000000000003</v>
      </c>
      <c r="D588">
        <v>0.57899999999999996</v>
      </c>
      <c r="E588">
        <v>56.963000000000001</v>
      </c>
      <c r="F588">
        <v>60</v>
      </c>
      <c r="G588">
        <v>67.686000000000007</v>
      </c>
      <c r="H588">
        <v>1.1110000000000002</v>
      </c>
    </row>
    <row r="589" spans="1:8" x14ac:dyDescent="0.2">
      <c r="A589">
        <v>8868.8089999999993</v>
      </c>
      <c r="B589">
        <v>-33.387999999999998</v>
      </c>
      <c r="C589">
        <v>-33.442</v>
      </c>
      <c r="D589">
        <v>0.52200000000000002</v>
      </c>
      <c r="E589">
        <v>45.024000000000001</v>
      </c>
      <c r="F589">
        <v>60</v>
      </c>
      <c r="G589">
        <v>68.037000000000006</v>
      </c>
      <c r="H589">
        <v>0.8580000000000001</v>
      </c>
    </row>
    <row r="590" spans="1:8" x14ac:dyDescent="0.2">
      <c r="A590">
        <v>8878.1110000000008</v>
      </c>
      <c r="B590">
        <v>-33.439</v>
      </c>
      <c r="C590">
        <v>-33.494999999999997</v>
      </c>
      <c r="D590">
        <v>0.56299999999999994</v>
      </c>
      <c r="E590">
        <v>64.204999999999998</v>
      </c>
      <c r="F590">
        <v>60</v>
      </c>
      <c r="G590">
        <v>67.097999999999999</v>
      </c>
      <c r="H590">
        <v>1.2705000000000002</v>
      </c>
    </row>
    <row r="591" spans="1:8" x14ac:dyDescent="0.2">
      <c r="A591">
        <v>8888.3389999999999</v>
      </c>
      <c r="B591">
        <v>-33.49</v>
      </c>
      <c r="C591">
        <v>-33.548000000000002</v>
      </c>
      <c r="D591">
        <v>0.52</v>
      </c>
      <c r="E591">
        <v>139.15299999999999</v>
      </c>
      <c r="F591">
        <v>60</v>
      </c>
      <c r="G591">
        <v>59.622</v>
      </c>
      <c r="H591">
        <v>3.3891000000000004</v>
      </c>
    </row>
    <row r="592" spans="1:8" x14ac:dyDescent="0.2">
      <c r="A592">
        <v>8899.1949999999997</v>
      </c>
      <c r="B592">
        <v>-33.54</v>
      </c>
      <c r="C592">
        <v>-33.6</v>
      </c>
      <c r="D592">
        <v>0.47899999999999998</v>
      </c>
      <c r="E592">
        <v>150.75</v>
      </c>
      <c r="F592">
        <v>60</v>
      </c>
      <c r="G592">
        <v>58.174999999999997</v>
      </c>
      <c r="H592">
        <v>3.8335000000000004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02"/>
  <sheetViews>
    <sheetView topLeftCell="B1" workbookViewId="0">
      <selection activeCell="L102" sqref="L102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  <row r="102" spans="12:12" x14ac:dyDescent="0.2">
      <c r="L102" t="s">
        <v>126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topLeftCell="A13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-23.4</v>
      </c>
      <c r="E14" s="309">
        <v>-15.635999999999999</v>
      </c>
      <c r="F14" s="310" t="s">
        <v>104</v>
      </c>
      <c r="G14" s="308">
        <v>100</v>
      </c>
      <c r="H14" s="308">
        <v>150</v>
      </c>
      <c r="I14" s="311">
        <v>0</v>
      </c>
      <c r="J14" s="173">
        <v>4.6100000000000003</v>
      </c>
      <c r="K14" s="311">
        <v>0</v>
      </c>
      <c r="L14" s="173">
        <v>6.16</v>
      </c>
      <c r="M14" s="311">
        <v>0</v>
      </c>
      <c r="N14" s="294"/>
      <c r="O14" s="295"/>
      <c r="P14" s="308">
        <v>30.59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321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120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-23.4</v>
      </c>
      <c r="E15" s="309">
        <v>-15.635999999999999</v>
      </c>
      <c r="F15" s="310" t="s">
        <v>105</v>
      </c>
      <c r="G15" s="308">
        <v>200</v>
      </c>
      <c r="H15" s="308">
        <v>117</v>
      </c>
      <c r="I15" s="311">
        <v>-22</v>
      </c>
      <c r="J15" s="173">
        <v>4.37</v>
      </c>
      <c r="K15" s="311">
        <v>-5.2060000000000004</v>
      </c>
      <c r="L15" s="173">
        <v>6.15</v>
      </c>
      <c r="M15" s="311">
        <v>-0.16200000000000001</v>
      </c>
      <c r="N15" s="294">
        <f t="shared" ref="N15:N36" si="1">IF(ISNUMBER(Z15), AA15, "")</f>
        <v>125</v>
      </c>
      <c r="O15" s="295" t="str">
        <f t="shared" ref="O15:O36" si="2">IF(ISNUMBER(N14), IF(ISNUMBER(N15), ABS(((ABS(N14-N15))/N14)*100), ""), "")</f>
        <v/>
      </c>
      <c r="P15" s="308">
        <v>30.74</v>
      </c>
      <c r="Q15" s="311">
        <v>0.49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326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125</v>
      </c>
      <c r="AC15" s="312">
        <v>1.5580000000000001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-23.4</v>
      </c>
      <c r="E16" s="309">
        <v>-15.635999999999999</v>
      </c>
      <c r="F16" s="310" t="s">
        <v>106</v>
      </c>
      <c r="G16" s="308">
        <v>300</v>
      </c>
      <c r="H16" s="308">
        <v>98</v>
      </c>
      <c r="I16" s="311">
        <v>-16.239000000000001</v>
      </c>
      <c r="J16" s="173">
        <v>4.46</v>
      </c>
      <c r="K16" s="311">
        <v>2.0590000000000002</v>
      </c>
      <c r="L16" s="173">
        <v>5.86</v>
      </c>
      <c r="M16" s="311">
        <v>-4.7149999999999999</v>
      </c>
      <c r="N16" s="294">
        <f t="shared" si="1"/>
        <v>141</v>
      </c>
      <c r="O16" s="295">
        <f t="shared" si="2"/>
        <v>12.8</v>
      </c>
      <c r="P16" s="308">
        <v>30.91</v>
      </c>
      <c r="Q16" s="311">
        <v>0.55300000000000005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342</v>
      </c>
      <c r="AA16" s="10">
        <f t="shared" si="4"/>
        <v>141</v>
      </c>
      <c r="AC16" s="312">
        <v>4.9080000000000004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-23.4</v>
      </c>
      <c r="E17" s="309">
        <v>-15.635999999999999</v>
      </c>
      <c r="F17" s="310" t="s">
        <v>107</v>
      </c>
      <c r="G17" s="308">
        <v>400</v>
      </c>
      <c r="H17" s="308">
        <v>88</v>
      </c>
      <c r="I17" s="311">
        <v>-10.204000000000001</v>
      </c>
      <c r="J17" s="173">
        <v>4.28</v>
      </c>
      <c r="K17" s="311">
        <v>-4.0359999999999996</v>
      </c>
      <c r="L17" s="173">
        <v>5.49</v>
      </c>
      <c r="M17" s="311">
        <v>-6.3140000000000001</v>
      </c>
      <c r="N17" s="294">
        <f t="shared" si="1"/>
        <v>153</v>
      </c>
      <c r="O17" s="295">
        <f t="shared" si="2"/>
        <v>8.5106382978723403</v>
      </c>
      <c r="P17" s="308">
        <v>31.12</v>
      </c>
      <c r="Q17" s="311">
        <v>0.67900000000000005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354</v>
      </c>
      <c r="AA17" s="10">
        <f t="shared" si="4"/>
        <v>153</v>
      </c>
      <c r="AC17" s="312">
        <v>3.5089999999999999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-23.4</v>
      </c>
      <c r="E18" s="309">
        <v>-15.635999999999999</v>
      </c>
      <c r="F18" s="310" t="s">
        <v>108</v>
      </c>
      <c r="G18" s="308">
        <v>500</v>
      </c>
      <c r="H18" s="308">
        <v>87</v>
      </c>
      <c r="I18" s="311">
        <v>-1.1359999999999999</v>
      </c>
      <c r="J18" s="173">
        <v>4.1399999999999997</v>
      </c>
      <c r="K18" s="311">
        <v>-3.2709999999999999</v>
      </c>
      <c r="L18" s="173">
        <v>5.34</v>
      </c>
      <c r="M18" s="311">
        <v>-2.7320000000000002</v>
      </c>
      <c r="N18" s="294">
        <f t="shared" si="1"/>
        <v>161</v>
      </c>
      <c r="O18" s="295">
        <f t="shared" si="2"/>
        <v>5.2287581699346406</v>
      </c>
      <c r="P18" s="308">
        <v>31.33</v>
      </c>
      <c r="Q18" s="311">
        <v>0.67500000000000004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362</v>
      </c>
      <c r="AA18" s="10">
        <f t="shared" si="4"/>
        <v>161</v>
      </c>
      <c r="AC18" s="312">
        <v>2.2599999999999998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-23.4</v>
      </c>
      <c r="E19" s="309">
        <v>-15.635999999999999</v>
      </c>
      <c r="F19" s="310" t="s">
        <v>109</v>
      </c>
      <c r="G19" s="308">
        <v>600</v>
      </c>
      <c r="H19" s="308">
        <v>97</v>
      </c>
      <c r="I19" s="311">
        <v>11.494</v>
      </c>
      <c r="J19" s="173">
        <v>3.7</v>
      </c>
      <c r="K19" s="311">
        <v>-10.628</v>
      </c>
      <c r="L19" s="173">
        <v>4.99</v>
      </c>
      <c r="M19" s="311">
        <v>-6.5540000000000003</v>
      </c>
      <c r="N19" s="294">
        <f t="shared" si="1"/>
        <v>174</v>
      </c>
      <c r="O19" s="295">
        <f t="shared" si="2"/>
        <v>8.0745341614906838</v>
      </c>
      <c r="P19" s="308">
        <v>31.61</v>
      </c>
      <c r="Q19" s="311">
        <v>0.89400000000000002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375</v>
      </c>
      <c r="AA19" s="10">
        <f t="shared" si="4"/>
        <v>174</v>
      </c>
      <c r="AC19" s="312">
        <v>3.5910000000000002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-23.4</v>
      </c>
      <c r="E20" s="309">
        <v>-15.635999999999999</v>
      </c>
      <c r="F20" s="310" t="s">
        <v>110</v>
      </c>
      <c r="G20" s="308">
        <v>700</v>
      </c>
      <c r="H20" s="308">
        <v>114</v>
      </c>
      <c r="I20" s="311">
        <v>17.526</v>
      </c>
      <c r="J20" s="173">
        <v>3.61</v>
      </c>
      <c r="K20" s="311">
        <v>-2.4319999999999999</v>
      </c>
      <c r="L20" s="173">
        <v>4.8499999999999996</v>
      </c>
      <c r="M20" s="311">
        <v>-2.806</v>
      </c>
      <c r="N20" s="294">
        <f t="shared" si="1"/>
        <v>182</v>
      </c>
      <c r="O20" s="295">
        <f t="shared" si="2"/>
        <v>4.5977011494252871</v>
      </c>
      <c r="P20" s="308">
        <v>31.85</v>
      </c>
      <c r="Q20" s="311">
        <v>0.75900000000000001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383</v>
      </c>
      <c r="AA20" s="10">
        <f t="shared" si="4"/>
        <v>182</v>
      </c>
      <c r="AC20" s="312">
        <v>2.133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-23.4</v>
      </c>
      <c r="E21" s="309">
        <v>-15.635999999999999</v>
      </c>
      <c r="F21" s="310" t="s">
        <v>111</v>
      </c>
      <c r="G21" s="308">
        <v>800</v>
      </c>
      <c r="H21" s="308">
        <v>116</v>
      </c>
      <c r="I21" s="311">
        <v>1.754</v>
      </c>
      <c r="J21" s="173">
        <v>3.39</v>
      </c>
      <c r="K21" s="311">
        <v>-6.0940000000000003</v>
      </c>
      <c r="L21" s="173">
        <v>4.8</v>
      </c>
      <c r="M21" s="311">
        <v>-1.0309999999999999</v>
      </c>
      <c r="N21" s="294">
        <f t="shared" si="1"/>
        <v>183</v>
      </c>
      <c r="O21" s="295">
        <f t="shared" si="2"/>
        <v>0.5494505494505495</v>
      </c>
      <c r="P21" s="308">
        <v>31.92</v>
      </c>
      <c r="Q21" s="311">
        <v>0.22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384</v>
      </c>
      <c r="AA21" s="10">
        <f t="shared" si="4"/>
        <v>183</v>
      </c>
      <c r="AC21" s="312">
        <v>0.26100000000000001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-23.4</v>
      </c>
      <c r="E22" s="309">
        <v>-15.635999999999999</v>
      </c>
      <c r="F22" s="310" t="s">
        <v>112</v>
      </c>
      <c r="G22" s="308">
        <v>900</v>
      </c>
      <c r="H22" s="308">
        <v>123</v>
      </c>
      <c r="I22" s="311">
        <v>6.0339999999999998</v>
      </c>
      <c r="J22" s="173">
        <v>3.42</v>
      </c>
      <c r="K22" s="311">
        <v>0.88500000000000001</v>
      </c>
      <c r="L22" s="173">
        <v>4.68</v>
      </c>
      <c r="M22" s="311">
        <v>-2.5</v>
      </c>
      <c r="N22" s="294">
        <f t="shared" si="1"/>
        <v>199</v>
      </c>
      <c r="O22" s="295">
        <f t="shared" si="2"/>
        <v>8.7431693989071047</v>
      </c>
      <c r="P22" s="308">
        <v>32.24</v>
      </c>
      <c r="Q22" s="311">
        <v>1.0029999999999999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392</v>
      </c>
      <c r="AA22" s="10">
        <f t="shared" si="4"/>
        <v>199</v>
      </c>
      <c r="AC22" s="312">
        <v>2.0830000000000002</v>
      </c>
    </row>
    <row r="23" spans="1:29" s="10" customFormat="1" ht="39.950000000000003" customHeight="1" x14ac:dyDescent="0.2">
      <c r="A23" s="10">
        <f t="shared" ca="1" si="0"/>
        <v>23</v>
      </c>
      <c r="B23" s="313">
        <v>1</v>
      </c>
      <c r="C23" s="5"/>
      <c r="D23" s="309">
        <v>-23.4</v>
      </c>
      <c r="E23" s="309">
        <v>-15.635999999999999</v>
      </c>
      <c r="F23" s="310" t="s">
        <v>113</v>
      </c>
      <c r="G23" s="308">
        <v>900</v>
      </c>
      <c r="H23" s="308">
        <v>124</v>
      </c>
      <c r="I23" s="311">
        <v>0.81299999999999994</v>
      </c>
      <c r="J23" s="173">
        <v>3.1</v>
      </c>
      <c r="K23" s="311">
        <v>-9.3569999999999993</v>
      </c>
      <c r="L23" s="173">
        <v>4.68</v>
      </c>
      <c r="M23" s="311">
        <v>0</v>
      </c>
      <c r="N23" s="294">
        <f t="shared" si="1"/>
        <v>202</v>
      </c>
      <c r="O23" s="295">
        <f t="shared" si="2"/>
        <v>1.5075376884422109</v>
      </c>
      <c r="P23" s="308">
        <v>32.1</v>
      </c>
      <c r="Q23" s="311">
        <v>-0.434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395</v>
      </c>
      <c r="AA23" s="10">
        <f t="shared" si="4"/>
        <v>202</v>
      </c>
      <c r="AC23" s="312">
        <v>0.76500000000000001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1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23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G20" sqref="G20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-26.8</v>
      </c>
      <c r="E14" s="309">
        <v>-15.167</v>
      </c>
      <c r="F14" s="310" t="s">
        <v>114</v>
      </c>
      <c r="G14" s="308">
        <v>100</v>
      </c>
      <c r="H14" s="308">
        <v>99</v>
      </c>
      <c r="I14" s="311">
        <v>0</v>
      </c>
      <c r="J14" s="173">
        <v>4.95</v>
      </c>
      <c r="K14" s="311">
        <v>0</v>
      </c>
      <c r="L14" s="173">
        <v>6.45</v>
      </c>
      <c r="M14" s="311">
        <v>0</v>
      </c>
      <c r="N14" s="294"/>
      <c r="O14" s="295"/>
      <c r="P14" s="308">
        <v>21.84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295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79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-26.8</v>
      </c>
      <c r="E15" s="309">
        <v>-15.167</v>
      </c>
      <c r="F15" s="310" t="s">
        <v>115</v>
      </c>
      <c r="G15" s="308">
        <v>200</v>
      </c>
      <c r="H15" s="308">
        <v>98</v>
      </c>
      <c r="I15" s="311">
        <v>-1.01</v>
      </c>
      <c r="J15" s="173">
        <v>4.7699999999999996</v>
      </c>
      <c r="K15" s="311">
        <v>-3.6360000000000001</v>
      </c>
      <c r="L15" s="173">
        <v>6.25</v>
      </c>
      <c r="M15" s="311">
        <v>-3.101</v>
      </c>
      <c r="N15" s="294">
        <f t="shared" ref="N15:N36" si="1">IF(ISNUMBER(Z15), AA15, "")</f>
        <v>88</v>
      </c>
      <c r="O15" s="295" t="str">
        <f t="shared" ref="O15:O36" si="2">IF(ISNUMBER(N14), IF(ISNUMBER(N15), ABS(((ABS(N14-N15))/N14)*100), ""), "")</f>
        <v/>
      </c>
      <c r="P15" s="308">
        <v>22.01</v>
      </c>
      <c r="Q15" s="311">
        <v>0.77800000000000002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88</v>
      </c>
      <c r="AC15" s="312">
        <v>1.6950000000000001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-26.8</v>
      </c>
      <c r="E16" s="309">
        <v>-15.167</v>
      </c>
      <c r="F16" s="310" t="s">
        <v>116</v>
      </c>
      <c r="G16" s="308">
        <v>300</v>
      </c>
      <c r="H16" s="308">
        <v>119</v>
      </c>
      <c r="I16" s="311">
        <v>21.428999999999998</v>
      </c>
      <c r="J16" s="173">
        <v>5.09</v>
      </c>
      <c r="K16" s="311">
        <v>6.7089999999999996</v>
      </c>
      <c r="L16" s="173">
        <v>5.89</v>
      </c>
      <c r="M16" s="311">
        <v>-5.76</v>
      </c>
      <c r="N16" s="294">
        <f t="shared" si="1"/>
        <v>87</v>
      </c>
      <c r="O16" s="295">
        <f t="shared" si="2"/>
        <v>1.1363636363636365</v>
      </c>
      <c r="P16" s="308">
        <v>22.12</v>
      </c>
      <c r="Q16" s="311">
        <v>0.5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299</v>
      </c>
      <c r="AA16" s="10">
        <f t="shared" si="4"/>
        <v>87</v>
      </c>
      <c r="AC16" s="312">
        <v>-0.33300000000000002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-26.8</v>
      </c>
      <c r="E17" s="309">
        <v>-15.167</v>
      </c>
      <c r="F17" s="310" t="s">
        <v>117</v>
      </c>
      <c r="G17" s="308">
        <v>400</v>
      </c>
      <c r="H17" s="308">
        <v>171</v>
      </c>
      <c r="I17" s="311">
        <v>43.697000000000003</v>
      </c>
      <c r="J17" s="173">
        <v>4.47</v>
      </c>
      <c r="K17" s="311">
        <v>-12.180999999999999</v>
      </c>
      <c r="L17" s="173">
        <v>5.5</v>
      </c>
      <c r="M17" s="311">
        <v>-6.6210000000000004</v>
      </c>
      <c r="N17" s="294">
        <f t="shared" si="1"/>
        <v>99</v>
      </c>
      <c r="O17" s="295">
        <f t="shared" si="2"/>
        <v>13.793103448275861</v>
      </c>
      <c r="P17" s="308">
        <v>22.33</v>
      </c>
      <c r="Q17" s="311">
        <v>0.94899999999999995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311</v>
      </c>
      <c r="AA17" s="10">
        <f t="shared" si="4"/>
        <v>99</v>
      </c>
      <c r="AC17" s="312">
        <v>4.0129999999999999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-26.8</v>
      </c>
      <c r="E18" s="309">
        <v>-15.167</v>
      </c>
      <c r="F18" s="310" t="s">
        <v>118</v>
      </c>
      <c r="G18" s="308">
        <v>500</v>
      </c>
      <c r="H18" s="308">
        <v>224</v>
      </c>
      <c r="I18" s="311">
        <v>30.994</v>
      </c>
      <c r="J18" s="173">
        <v>4.45</v>
      </c>
      <c r="K18" s="311">
        <v>-0.44700000000000001</v>
      </c>
      <c r="L18" s="173">
        <v>5.29</v>
      </c>
      <c r="M18" s="311">
        <v>-3.8180000000000001</v>
      </c>
      <c r="N18" s="294">
        <f t="shared" si="1"/>
        <v>110</v>
      </c>
      <c r="O18" s="295">
        <f t="shared" si="2"/>
        <v>11.111111111111111</v>
      </c>
      <c r="P18" s="308">
        <v>22.68</v>
      </c>
      <c r="Q18" s="311">
        <v>1.5669999999999999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322</v>
      </c>
      <c r="AA18" s="10">
        <f t="shared" si="4"/>
        <v>110</v>
      </c>
      <c r="AC18" s="312">
        <v>3.5369999999999999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09">
        <v>-26.8</v>
      </c>
      <c r="E19" s="309">
        <v>-15.167</v>
      </c>
      <c r="F19" s="310" t="s">
        <v>119</v>
      </c>
      <c r="G19" s="308">
        <v>600</v>
      </c>
      <c r="H19" s="308">
        <v>274</v>
      </c>
      <c r="I19" s="311">
        <v>22.321000000000002</v>
      </c>
      <c r="J19" s="173">
        <v>4.3600000000000003</v>
      </c>
      <c r="K19" s="311">
        <v>-2.0219999999999998</v>
      </c>
      <c r="L19" s="173">
        <v>5.16</v>
      </c>
      <c r="M19" s="311">
        <v>-2.4569999999999999</v>
      </c>
      <c r="N19" s="294">
        <f t="shared" si="1"/>
        <v>117</v>
      </c>
      <c r="O19" s="295">
        <f t="shared" si="2"/>
        <v>6.3636363636363633</v>
      </c>
      <c r="P19" s="308">
        <v>22.73</v>
      </c>
      <c r="Q19" s="311">
        <v>0.22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329</v>
      </c>
      <c r="AA19" s="10">
        <f t="shared" si="4"/>
        <v>117</v>
      </c>
      <c r="AC19" s="312">
        <v>2.1739999999999999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2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19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F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3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DPT-43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39.007297000000001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68.952601000000001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6"/>
      <c r="F8" s="38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3" t="s">
        <v>10</v>
      </c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AFP6\APS\MSTJV\[DPT43_Groundwater Profiling Log_MSTJV.xlsx]Sample 4</v>
      </c>
      <c r="F38" s="4"/>
    </row>
    <row r="39" spans="1:27" ht="12.75" customHeight="1" x14ac:dyDescent="0.2">
      <c r="F39" s="4"/>
      <c r="V39" s="387" t="s">
        <v>24</v>
      </c>
      <c r="W39" s="38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8" t="s">
        <v>58</v>
      </c>
      <c r="C49" s="345"/>
      <c r="D49" s="346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9">
        <f ca="1">MAX(A14:A36)</f>
        <v>0</v>
      </c>
      <c r="C50" s="347"/>
      <c r="D50" s="348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2020-05-31T16:04:57Z</cp:lastPrinted>
  <dcterms:created xsi:type="dcterms:W3CDTF">1999-09-28T02:07:07Z</dcterms:created>
  <dcterms:modified xsi:type="dcterms:W3CDTF">2020-05-31T16:07:47Z</dcterms:modified>
</cp:coreProperties>
</file>