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96CDD4E3-C4EB-44B4-8C29-CAF9E00806E7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O34" i="156" s="1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O18" i="156" s="1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O26" i="140" s="1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N27" i="151" s="1"/>
  <c r="O28" i="151" s="1"/>
  <c r="S27" i="151"/>
  <c r="A27" i="151"/>
  <c r="AA26" i="151"/>
  <c r="N26" i="151" s="1"/>
  <c r="S26" i="151"/>
  <c r="A26" i="151"/>
  <c r="AA25" i="151"/>
  <c r="N25" i="151" s="1"/>
  <c r="S25" i="151"/>
  <c r="A25" i="151"/>
  <c r="AA24" i="151"/>
  <c r="N24" i="151" s="1"/>
  <c r="S24" i="151"/>
  <c r="A24" i="151"/>
  <c r="AA23" i="151"/>
  <c r="N23" i="151" s="1"/>
  <c r="S23" i="151"/>
  <c r="A23" i="151"/>
  <c r="AA22" i="151"/>
  <c r="N22" i="151" s="1"/>
  <c r="S22" i="151"/>
  <c r="A22" i="151"/>
  <c r="AA21" i="151"/>
  <c r="S21" i="151"/>
  <c r="N21" i="151"/>
  <c r="A21" i="151"/>
  <c r="AA20" i="151"/>
  <c r="S20" i="151"/>
  <c r="N20" i="151"/>
  <c r="A20" i="151"/>
  <c r="AA19" i="151"/>
  <c r="S19" i="151"/>
  <c r="N19" i="151"/>
  <c r="A19" i="151"/>
  <c r="AA18" i="151"/>
  <c r="N18" i="151" s="1"/>
  <c r="S18" i="151"/>
  <c r="A18" i="151"/>
  <c r="AA17" i="151"/>
  <c r="S17" i="151"/>
  <c r="N17" i="151"/>
  <c r="A17" i="151"/>
  <c r="AA16" i="151"/>
  <c r="S16" i="151"/>
  <c r="N16" i="151"/>
  <c r="O17" i="151" s="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N20" i="150" s="1"/>
  <c r="O21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N21" i="149"/>
  <c r="A21" i="149"/>
  <c r="AA20" i="149"/>
  <c r="S20" i="149"/>
  <c r="N20" i="149"/>
  <c r="O21" i="149" s="1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N20" i="148" s="1"/>
  <c r="O21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S17" i="148"/>
  <c r="N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48" l="1"/>
  <c r="O22" i="149"/>
  <c r="O20" i="149"/>
  <c r="O27" i="151"/>
  <c r="O26" i="151"/>
  <c r="O25" i="151"/>
  <c r="O24" i="151"/>
  <c r="O23" i="151"/>
  <c r="O22" i="151"/>
  <c r="O21" i="151"/>
  <c r="O20" i="151"/>
  <c r="O19" i="151"/>
  <c r="O18" i="151"/>
  <c r="O16" i="151"/>
  <c r="O20" i="150"/>
  <c r="O19" i="150"/>
  <c r="O18" i="150"/>
  <c r="O17" i="150"/>
  <c r="O16" i="150"/>
  <c r="O19" i="149"/>
  <c r="O18" i="149"/>
  <c r="O17" i="149"/>
  <c r="O16" i="149"/>
  <c r="O20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I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<sst xmlns="http://schemas.openxmlformats.org/spreadsheetml/2006/main" count="1603" uniqueCount="160">
  <si>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</si>
  <si>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</si>
  <si>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</si>
  <si>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</si>
  <si>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</si>
  <si>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</si>
  <si>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</si>
  <si>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</si>
  <si>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</si>
  <si>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</si>
  <si>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</si>
  <si>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</si>
  <si>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</si>
  <si>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</si>
  <si>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</si>
  <si>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</si>
  <si>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</si>
  <si>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</si>
  <si>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</si>
  <si>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</si>
  <si>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</si>
  <si>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</si>
  <si>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</si>
  <si>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</si>
  <si>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</si>
  <si>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</si>
  <si>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</si>
  <si>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</si>
  <si>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</si>
  <si>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</si>
  <si>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</si>
  <si>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</si>
  <si>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</si>
  <si>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</si>
  <si>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</si>
  <si>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</si>
  <si>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</si>
  <si>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</si>
  <si>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</si>
  <si>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</si>
  <si>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</si>
  <si>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</si>
  <si>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</si>
  <si>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</si>
  <si>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</si>
  <si>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</si>
  <si>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</si>
  <si>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</si>
  <si>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</si>
  <si>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</si>
  <si>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</si>
  <si>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</si>
  <si>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</si>
  <si>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</si>
  <si>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</si>
  <si>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</si>
  <si>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</si>
  <si>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</si>
  <si>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</si>
  <si>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</si>
  <si>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</si>
  <si>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</si>
  <si>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</si>
  <si>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</si>
  <si>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</si>
  <si>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</si>
  <si>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</si>
  <si>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</si>
  <si>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</si>
  <si>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</si>
  <si>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</si>
  <si>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</si>
  <si>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</si>
  <si>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</si>
  <si>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</si>
  <si>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</si>
  <si>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</si>
  <si>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</si>
  <si>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</si>
  <si>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</si>
  <si>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</si>
  <si>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DPT-46</t>
  </si>
  <si>
    <t>Trinity</t>
  </si>
  <si>
    <t>No Change When Hammer Stopped</t>
  </si>
  <si>
    <t>6/26/2020:09:29:35</t>
  </si>
  <si>
    <t>NA</t>
  </si>
  <si>
    <t>IK Decreased When Hammer Stopped</t>
  </si>
  <si>
    <t>6/26/2020:09:31:02</t>
  </si>
  <si>
    <t>6/26/2020:11:29:55</t>
  </si>
  <si>
    <t>6/26/2020:11:32:55</t>
  </si>
  <si>
    <t>6/26/2020:13:06:26</t>
  </si>
  <si>
    <t>6/26/2020:13:11:05</t>
  </si>
  <si>
    <t>6/26/2020:13:21:34</t>
  </si>
  <si>
    <t>6/26/2020:15:48:47</t>
  </si>
  <si>
    <t>6/26/2020:15:52:15</t>
  </si>
  <si>
    <t>6/27/2020:07:58:54</t>
  </si>
  <si>
    <t>6/27/2020:08:02:41</t>
  </si>
  <si>
    <t>6/27/2020:11:14:23</t>
  </si>
  <si>
    <t>6/27/2020:11:18:09</t>
  </si>
  <si>
    <t>ROP Dropped Below Threshold</t>
  </si>
  <si>
    <t>06/26/2020:09:44:47</t>
  </si>
  <si>
    <t>06/26/2020:09:50:41</t>
  </si>
  <si>
    <t>06/26/2020:09:57:05</t>
  </si>
  <si>
    <t>06/26/2020:10:03:16</t>
  </si>
  <si>
    <t>06/26/2020:10:09:40</t>
  </si>
  <si>
    <t>06/26/2020:10:16:03</t>
  </si>
  <si>
    <t>06/26/2020:10:23:14</t>
  </si>
  <si>
    <t>06/26/2020:10:29:14</t>
  </si>
  <si>
    <t>Pulled at client request</t>
  </si>
  <si>
    <t>06/26/2020:11:49:39</t>
  </si>
  <si>
    <t>06/26/2020:11:55:20</t>
  </si>
  <si>
    <t>06/26/2020:12:01:09</t>
  </si>
  <si>
    <t>06/26/2020:12:07:21</t>
  </si>
  <si>
    <t>06/26/2020:12:13:57</t>
  </si>
  <si>
    <t>06/26/2020:12:20:21</t>
  </si>
  <si>
    <t>06/26/2020:12:26:50</t>
  </si>
  <si>
    <t>pulled at cliebt request</t>
  </si>
  <si>
    <t>06/26/2020:13:36:42</t>
  </si>
  <si>
    <t>06/26/2020:13:46:26</t>
  </si>
  <si>
    <t>06/26/2020:13:54:31</t>
  </si>
  <si>
    <t>06/26/2020:14:01:30</t>
  </si>
  <si>
    <t>06/26/2020:14:12:37</t>
  </si>
  <si>
    <t>330ml didnt record</t>
  </si>
  <si>
    <t>06/26/2020:14:18:32</t>
  </si>
  <si>
    <t>06/26/2020:14:25:19</t>
  </si>
  <si>
    <t>06/26/2020:14:32:12</t>
  </si>
  <si>
    <t>MS/MSD Collected</t>
  </si>
  <si>
    <t>06/26/2020:16:02:54</t>
  </si>
  <si>
    <t>06/26/2020:16:07:50</t>
  </si>
  <si>
    <t>06/26/2020:16:12:22</t>
  </si>
  <si>
    <t>06/26/2020:16:18:04</t>
  </si>
  <si>
    <t>06/26/2020:16:27:37</t>
  </si>
  <si>
    <t>06/26/2020:16:33:01</t>
  </si>
  <si>
    <t>06/26/2020:16:37:45</t>
  </si>
  <si>
    <t>pulled at request</t>
  </si>
  <si>
    <t>06/27/2020:08:17:38</t>
  </si>
  <si>
    <t>06/27/2020:08:23:20</t>
  </si>
  <si>
    <t>06/27/2020:08:29:43</t>
  </si>
  <si>
    <t>06/27/2020:08:37:34</t>
  </si>
  <si>
    <t>06/27/2020:08:43:33</t>
  </si>
  <si>
    <t>06/27/2020:08:51:19</t>
  </si>
  <si>
    <t>06/27/2020:09:01:02</t>
  </si>
  <si>
    <t>06/27/2020:09:10:50</t>
  </si>
  <si>
    <t>06/27/2020:09:17:13</t>
  </si>
  <si>
    <t>06/27/2020:09:27:13</t>
  </si>
  <si>
    <t>06/27/2020:09:37:13</t>
  </si>
  <si>
    <t>06/27/2020:09:43:36</t>
  </si>
  <si>
    <t>06/27/2020:09:49:48</t>
  </si>
  <si>
    <t>06/27/2020:09:58:27</t>
  </si>
  <si>
    <t>timed out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</si>
  <si>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</si>
  <si>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</si>
  <si>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</si>
  <si>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</si>
  <si>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</si>
  <si>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</si>
  <si>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</si>
  <si>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MSTJV</t>
  </si>
  <si>
    <t>DPT46</t>
  </si>
  <si>
    <t>Timed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</si>
</sst>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Ik'!$H$2:$H$2894</c:f>
              <c:numCache>
                <c:formatCode>General</c:formatCode>
                <c:ptCount val="2893"/>
                <c:pt idx="0">
                  <c:v>4.5837000000000003</c:v>
                </c:pt>
                <c:pt idx="1">
                  <c:v>4.5650000000000004</c:v>
                </c:pt>
                <c:pt idx="2">
                  <c:v>4.51</c:v>
                </c:pt>
                <c:pt idx="3">
                  <c:v>4.2207000000000008</c:v>
                </c:pt>
                <c:pt idx="4">
                  <c:v>3.8456000000000001</c:v>
                </c:pt>
                <c:pt idx="5">
                  <c:v>3.3935000000000004</c:v>
                </c:pt>
                <c:pt idx="6">
                  <c:v>2.9380999999999999</c:v>
                </c:pt>
                <c:pt idx="7">
                  <c:v>2.2803</c:v>
                </c:pt>
                <c:pt idx="8">
                  <c:v>1.4828000000000001</c:v>
                </c:pt>
                <c:pt idx="9">
                  <c:v>0.77880000000000005</c:v>
                </c:pt>
                <c:pt idx="10">
                  <c:v>0.39600000000000002</c:v>
                </c:pt>
                <c:pt idx="11">
                  <c:v>0.26400000000000001</c:v>
                </c:pt>
                <c:pt idx="12">
                  <c:v>0.22550000000000001</c:v>
                </c:pt>
                <c:pt idx="13">
                  <c:v>0.19359999999999999</c:v>
                </c:pt>
                <c:pt idx="14">
                  <c:v>0.15840000000000001</c:v>
                </c:pt>
                <c:pt idx="15">
                  <c:v>0.14520000000000002</c:v>
                </c:pt>
                <c:pt idx="16">
                  <c:v>0.14740000000000003</c:v>
                </c:pt>
                <c:pt idx="17">
                  <c:v>0.16500000000000001</c:v>
                </c:pt>
                <c:pt idx="18">
                  <c:v>0.17820000000000003</c:v>
                </c:pt>
                <c:pt idx="19">
                  <c:v>0.15509999999999999</c:v>
                </c:pt>
                <c:pt idx="20">
                  <c:v>0.1331</c:v>
                </c:pt>
                <c:pt idx="21">
                  <c:v>0.12210000000000001</c:v>
                </c:pt>
                <c:pt idx="22">
                  <c:v>0.22110000000000002</c:v>
                </c:pt>
                <c:pt idx="23">
                  <c:v>0.60060000000000013</c:v>
                </c:pt>
                <c:pt idx="24">
                  <c:v>1.0846</c:v>
                </c:pt>
                <c:pt idx="25">
                  <c:v>1.0087000000000002</c:v>
                </c:pt>
                <c:pt idx="26">
                  <c:v>0.74030000000000007</c:v>
                </c:pt>
                <c:pt idx="27">
                  <c:v>0.44990000000000002</c:v>
                </c:pt>
                <c:pt idx="28">
                  <c:v>0.20900000000000002</c:v>
                </c:pt>
                <c:pt idx="29">
                  <c:v>8.4700000000000011E-2</c:v>
                </c:pt>
                <c:pt idx="30">
                  <c:v>9.9000000000000005E-2</c:v>
                </c:pt>
                <c:pt idx="31">
                  <c:v>7.1500000000000008E-2</c:v>
                </c:pt>
                <c:pt idx="32">
                  <c:v>3.1900000000000005E-2</c:v>
                </c:pt>
                <c:pt idx="33">
                  <c:v>1.7600000000000001E-2</c:v>
                </c:pt>
                <c:pt idx="34">
                  <c:v>1.21E-2</c:v>
                </c:pt>
                <c:pt idx="35">
                  <c:v>9.9000000000000008E-3</c:v>
                </c:pt>
                <c:pt idx="36">
                  <c:v>1.8700000000000001E-2</c:v>
                </c:pt>
                <c:pt idx="37">
                  <c:v>0.35200000000000004</c:v>
                </c:pt>
                <c:pt idx="38">
                  <c:v>0.48620000000000002</c:v>
                </c:pt>
                <c:pt idx="39">
                  <c:v>0.64680000000000004</c:v>
                </c:pt>
                <c:pt idx="40">
                  <c:v>0.73370000000000013</c:v>
                </c:pt>
                <c:pt idx="41">
                  <c:v>0.76449999999999996</c:v>
                </c:pt>
                <c:pt idx="42">
                  <c:v>0.78649999999999998</c:v>
                </c:pt>
                <c:pt idx="43">
                  <c:v>0.61270000000000013</c:v>
                </c:pt>
                <c:pt idx="44">
                  <c:v>0.41250000000000003</c:v>
                </c:pt>
                <c:pt idx="45">
                  <c:v>0.27610000000000001</c:v>
                </c:pt>
                <c:pt idx="46">
                  <c:v>0.1925</c:v>
                </c:pt>
                <c:pt idx="47">
                  <c:v>0.1188</c:v>
                </c:pt>
                <c:pt idx="48">
                  <c:v>7.5900000000000009E-2</c:v>
                </c:pt>
                <c:pt idx="49">
                  <c:v>7.3700000000000015E-2</c:v>
                </c:pt>
                <c:pt idx="50">
                  <c:v>7.4800000000000005E-2</c:v>
                </c:pt>
                <c:pt idx="51">
                  <c:v>6.8200000000000011E-2</c:v>
                </c:pt>
                <c:pt idx="52">
                  <c:v>6.1600000000000009E-2</c:v>
                </c:pt>
                <c:pt idx="53">
                  <c:v>4.7300000000000002E-2</c:v>
                </c:pt>
                <c:pt idx="54">
                  <c:v>3.1900000000000005E-2</c:v>
                </c:pt>
                <c:pt idx="55">
                  <c:v>2.3100000000000002E-2</c:v>
                </c:pt>
                <c:pt idx="56">
                  <c:v>1.6500000000000001E-2</c:v>
                </c:pt>
                <c:pt idx="57">
                  <c:v>1.3200000000000002E-2</c:v>
                </c:pt>
                <c:pt idx="58">
                  <c:v>5.1700000000000003E-2</c:v>
                </c:pt>
                <c:pt idx="59">
                  <c:v>8.8000000000000009E-2</c:v>
                </c:pt>
                <c:pt idx="60">
                  <c:v>8.6900000000000005E-2</c:v>
                </c:pt>
                <c:pt idx="61">
                  <c:v>7.0400000000000004E-2</c:v>
                </c:pt>
                <c:pt idx="62">
                  <c:v>0.10890000000000001</c:v>
                </c:pt>
                <c:pt idx="63">
                  <c:v>0.1331</c:v>
                </c:pt>
                <c:pt idx="64">
                  <c:v>0.11550000000000001</c:v>
                </c:pt>
                <c:pt idx="65">
                  <c:v>0.24530000000000002</c:v>
                </c:pt>
                <c:pt idx="66">
                  <c:v>0.24860000000000002</c:v>
                </c:pt>
                <c:pt idx="67">
                  <c:v>0.21670000000000003</c:v>
                </c:pt>
                <c:pt idx="68">
                  <c:v>0.18260000000000001</c:v>
                </c:pt>
                <c:pt idx="69">
                  <c:v>0.14190000000000003</c:v>
                </c:pt>
                <c:pt idx="70">
                  <c:v>0.11770000000000001</c:v>
                </c:pt>
                <c:pt idx="71">
                  <c:v>9.5700000000000007E-2</c:v>
                </c:pt>
                <c:pt idx="72">
                  <c:v>0.11990000000000001</c:v>
                </c:pt>
                <c:pt idx="73">
                  <c:v>0.21890000000000004</c:v>
                </c:pt>
                <c:pt idx="74">
                  <c:v>0.25410000000000005</c:v>
                </c:pt>
                <c:pt idx="75">
                  <c:v>0.20020000000000002</c:v>
                </c:pt>
                <c:pt idx="76">
                  <c:v>0.14850000000000002</c:v>
                </c:pt>
                <c:pt idx="77">
                  <c:v>0.11770000000000001</c:v>
                </c:pt>
                <c:pt idx="78">
                  <c:v>8.9100000000000013E-2</c:v>
                </c:pt>
                <c:pt idx="79">
                  <c:v>5.7200000000000001E-2</c:v>
                </c:pt>
                <c:pt idx="80">
                  <c:v>5.1700000000000003E-2</c:v>
                </c:pt>
                <c:pt idx="81">
                  <c:v>0.22110000000000002</c:v>
                </c:pt>
                <c:pt idx="82">
                  <c:v>0.89539999999999997</c:v>
                </c:pt>
                <c:pt idx="83">
                  <c:v>2.3012000000000001</c:v>
                </c:pt>
                <c:pt idx="84">
                  <c:v>3.5233000000000003</c:v>
                </c:pt>
                <c:pt idx="85">
                  <c:v>4.4572000000000003</c:v>
                </c:pt>
                <c:pt idx="86">
                  <c:v>5.1062000000000012</c:v>
                </c:pt>
                <c:pt idx="87">
                  <c:v>5.4362000000000004</c:v>
                </c:pt>
                <c:pt idx="88">
                  <c:v>5.617700000000001</c:v>
                </c:pt>
                <c:pt idx="89">
                  <c:v>5.6155000000000008</c:v>
                </c:pt>
                <c:pt idx="90">
                  <c:v>5.5330000000000004</c:v>
                </c:pt>
                <c:pt idx="91">
                  <c:v>5.3229000000000006</c:v>
                </c:pt>
                <c:pt idx="92">
                  <c:v>4.9654000000000007</c:v>
                </c:pt>
                <c:pt idx="93">
                  <c:v>4.5221</c:v>
                </c:pt>
                <c:pt idx="94">
                  <c:v>3.883</c:v>
                </c:pt>
                <c:pt idx="95">
                  <c:v>3.0690000000000004</c:v>
                </c:pt>
                <c:pt idx="96">
                  <c:v>2.2099000000000002</c:v>
                </c:pt>
                <c:pt idx="97">
                  <c:v>1.6489000000000003</c:v>
                </c:pt>
                <c:pt idx="98">
                  <c:v>1.3948</c:v>
                </c:pt>
                <c:pt idx="99">
                  <c:v>1.3805000000000001</c:v>
                </c:pt>
                <c:pt idx="100">
                  <c:v>1.5466</c:v>
                </c:pt>
                <c:pt idx="101">
                  <c:v>1.8172000000000001</c:v>
                </c:pt>
                <c:pt idx="102">
                  <c:v>1.9822000000000002</c:v>
                </c:pt>
                <c:pt idx="103">
                  <c:v>2.0625</c:v>
                </c:pt>
                <c:pt idx="104">
                  <c:v>2.2561000000000004</c:v>
                </c:pt>
                <c:pt idx="105">
                  <c:v>2.3848000000000003</c:v>
                </c:pt>
                <c:pt idx="106">
                  <c:v>2.4794</c:v>
                </c:pt>
                <c:pt idx="107">
                  <c:v>2.5024999999999999</c:v>
                </c:pt>
                <c:pt idx="108">
                  <c:v>2.5211999999999999</c:v>
                </c:pt>
                <c:pt idx="109">
                  <c:v>2.4255000000000004</c:v>
                </c:pt>
                <c:pt idx="110">
                  <c:v>1.6566000000000001</c:v>
                </c:pt>
                <c:pt idx="111">
                  <c:v>0.17930000000000001</c:v>
                </c:pt>
                <c:pt idx="112">
                  <c:v>8.3600000000000008E-2</c:v>
                </c:pt>
                <c:pt idx="113">
                  <c:v>5.8300000000000005E-2</c:v>
                </c:pt>
                <c:pt idx="114">
                  <c:v>4.5100000000000008E-2</c:v>
                </c:pt>
                <c:pt idx="115">
                  <c:v>3.1900000000000005E-2</c:v>
                </c:pt>
                <c:pt idx="116">
                  <c:v>2.3100000000000002E-2</c:v>
                </c:pt>
                <c:pt idx="117">
                  <c:v>1.7600000000000001E-2</c:v>
                </c:pt>
                <c:pt idx="118">
                  <c:v>1.43E-2</c:v>
                </c:pt>
                <c:pt idx="119">
                  <c:v>1.21E-2</c:v>
                </c:pt>
                <c:pt idx="120">
                  <c:v>1.1000000000000001E-2</c:v>
                </c:pt>
                <c:pt idx="121">
                  <c:v>9.9000000000000008E-3</c:v>
                </c:pt>
                <c:pt idx="122">
                  <c:v>2.5300000000000003E-2</c:v>
                </c:pt>
                <c:pt idx="123">
                  <c:v>0.12320000000000002</c:v>
                </c:pt>
                <c:pt idx="124">
                  <c:v>0.50600000000000012</c:v>
                </c:pt>
                <c:pt idx="125">
                  <c:v>0.90970000000000006</c:v>
                </c:pt>
                <c:pt idx="126">
                  <c:v>1.2892000000000001</c:v>
                </c:pt>
                <c:pt idx="127">
                  <c:v>1.4190000000000003</c:v>
                </c:pt>
                <c:pt idx="128">
                  <c:v>1.2474000000000001</c:v>
                </c:pt>
                <c:pt idx="129">
                  <c:v>0.97900000000000009</c:v>
                </c:pt>
                <c:pt idx="130">
                  <c:v>0.80300000000000005</c:v>
                </c:pt>
                <c:pt idx="131">
                  <c:v>0.6633</c:v>
                </c:pt>
                <c:pt idx="132">
                  <c:v>0.65010000000000001</c:v>
                </c:pt>
                <c:pt idx="133">
                  <c:v>0.78539999999999999</c:v>
                </c:pt>
                <c:pt idx="134">
                  <c:v>0.83160000000000012</c:v>
                </c:pt>
                <c:pt idx="135">
                  <c:v>0.86240000000000006</c:v>
                </c:pt>
                <c:pt idx="136">
                  <c:v>0.77549999999999997</c:v>
                </c:pt>
                <c:pt idx="137">
                  <c:v>0.75240000000000007</c:v>
                </c:pt>
                <c:pt idx="138">
                  <c:v>0.77770000000000006</c:v>
                </c:pt>
                <c:pt idx="139">
                  <c:v>0.71390000000000009</c:v>
                </c:pt>
                <c:pt idx="140">
                  <c:v>0.69410000000000005</c:v>
                </c:pt>
                <c:pt idx="141">
                  <c:v>0.58080000000000009</c:v>
                </c:pt>
                <c:pt idx="142">
                  <c:v>0.5082000000000001</c:v>
                </c:pt>
                <c:pt idx="143">
                  <c:v>0.4642</c:v>
                </c:pt>
                <c:pt idx="144">
                  <c:v>0.44110000000000005</c:v>
                </c:pt>
                <c:pt idx="145">
                  <c:v>0.45100000000000001</c:v>
                </c:pt>
                <c:pt idx="146">
                  <c:v>0.50710000000000011</c:v>
                </c:pt>
                <c:pt idx="147">
                  <c:v>0.53680000000000005</c:v>
                </c:pt>
                <c:pt idx="148">
                  <c:v>0.55110000000000003</c:v>
                </c:pt>
                <c:pt idx="149">
                  <c:v>0.62370000000000003</c:v>
                </c:pt>
                <c:pt idx="150">
                  <c:v>0.70290000000000008</c:v>
                </c:pt>
                <c:pt idx="151">
                  <c:v>0.67870000000000008</c:v>
                </c:pt>
                <c:pt idx="152">
                  <c:v>0.66439999999999999</c:v>
                </c:pt>
                <c:pt idx="153">
                  <c:v>0.7249000000000001</c:v>
                </c:pt>
                <c:pt idx="154">
                  <c:v>0.81510000000000005</c:v>
                </c:pt>
                <c:pt idx="155">
                  <c:v>0.82610000000000006</c:v>
                </c:pt>
                <c:pt idx="156">
                  <c:v>0.92070000000000007</c:v>
                </c:pt>
                <c:pt idx="157">
                  <c:v>1.0824</c:v>
                </c:pt>
                <c:pt idx="158">
                  <c:v>1.1154000000000002</c:v>
                </c:pt>
                <c:pt idx="159">
                  <c:v>1.0923</c:v>
                </c:pt>
                <c:pt idx="160">
                  <c:v>1.0714000000000001</c:v>
                </c:pt>
                <c:pt idx="161">
                  <c:v>0.98890000000000011</c:v>
                </c:pt>
                <c:pt idx="162">
                  <c:v>0.85140000000000005</c:v>
                </c:pt>
                <c:pt idx="163">
                  <c:v>0.89100000000000013</c:v>
                </c:pt>
                <c:pt idx="164">
                  <c:v>0.92400000000000004</c:v>
                </c:pt>
                <c:pt idx="165">
                  <c:v>0.98450000000000015</c:v>
                </c:pt>
                <c:pt idx="166">
                  <c:v>0.96030000000000004</c:v>
                </c:pt>
                <c:pt idx="167">
                  <c:v>0.90749999999999997</c:v>
                </c:pt>
                <c:pt idx="168">
                  <c:v>0.77439999999999998</c:v>
                </c:pt>
                <c:pt idx="169">
                  <c:v>0.59950000000000014</c:v>
                </c:pt>
                <c:pt idx="170">
                  <c:v>0.3982</c:v>
                </c:pt>
                <c:pt idx="171">
                  <c:v>0.15070000000000003</c:v>
                </c:pt>
                <c:pt idx="172">
                  <c:v>4.7300000000000002E-2</c:v>
                </c:pt>
                <c:pt idx="173">
                  <c:v>1.8700000000000001E-2</c:v>
                </c:pt>
                <c:pt idx="174">
                  <c:v>1.1000000000000001E-2</c:v>
                </c:pt>
                <c:pt idx="175">
                  <c:v>8.8000000000000005E-3</c:v>
                </c:pt>
                <c:pt idx="176">
                  <c:v>7.7000000000000011E-3</c:v>
                </c:pt>
                <c:pt idx="177">
                  <c:v>7.7000000000000011E-3</c:v>
                </c:pt>
                <c:pt idx="178">
                  <c:v>9.0200000000000016E-2</c:v>
                </c:pt>
                <c:pt idx="179">
                  <c:v>0.23760000000000001</c:v>
                </c:pt>
                <c:pt idx="180">
                  <c:v>0.30470000000000003</c:v>
                </c:pt>
                <c:pt idx="181">
                  <c:v>0.34870000000000001</c:v>
                </c:pt>
                <c:pt idx="182">
                  <c:v>0.36630000000000007</c:v>
                </c:pt>
                <c:pt idx="183">
                  <c:v>0.43230000000000007</c:v>
                </c:pt>
                <c:pt idx="184">
                  <c:v>0.52910000000000001</c:v>
                </c:pt>
                <c:pt idx="185">
                  <c:v>0.58960000000000012</c:v>
                </c:pt>
                <c:pt idx="186">
                  <c:v>0.63800000000000001</c:v>
                </c:pt>
                <c:pt idx="187">
                  <c:v>0.67760000000000009</c:v>
                </c:pt>
                <c:pt idx="188">
                  <c:v>0.71170000000000011</c:v>
                </c:pt>
                <c:pt idx="189">
                  <c:v>0.61490000000000011</c:v>
                </c:pt>
                <c:pt idx="190">
                  <c:v>0.49830000000000008</c:v>
                </c:pt>
                <c:pt idx="191">
                  <c:v>0.26619999999999999</c:v>
                </c:pt>
                <c:pt idx="192">
                  <c:v>0.1144</c:v>
                </c:pt>
                <c:pt idx="193">
                  <c:v>3.5200000000000002E-2</c:v>
                </c:pt>
                <c:pt idx="194">
                  <c:v>1.43E-2</c:v>
                </c:pt>
                <c:pt idx="195">
                  <c:v>9.9000000000000008E-3</c:v>
                </c:pt>
                <c:pt idx="196">
                  <c:v>5.1700000000000003E-2</c:v>
                </c:pt>
                <c:pt idx="197">
                  <c:v>0.14740000000000003</c:v>
                </c:pt>
                <c:pt idx="198">
                  <c:v>0.38169999999999998</c:v>
                </c:pt>
                <c:pt idx="199">
                  <c:v>0.84260000000000013</c:v>
                </c:pt>
                <c:pt idx="200">
                  <c:v>1.0417000000000001</c:v>
                </c:pt>
                <c:pt idx="201">
                  <c:v>1.0780000000000001</c:v>
                </c:pt>
                <c:pt idx="202">
                  <c:v>1.1011</c:v>
                </c:pt>
                <c:pt idx="203">
                  <c:v>1.0449999999999999</c:v>
                </c:pt>
                <c:pt idx="204">
                  <c:v>0.93830000000000002</c:v>
                </c:pt>
                <c:pt idx="205">
                  <c:v>0.80630000000000002</c:v>
                </c:pt>
                <c:pt idx="206">
                  <c:v>0.71720000000000006</c:v>
                </c:pt>
                <c:pt idx="207">
                  <c:v>0.64900000000000002</c:v>
                </c:pt>
                <c:pt idx="208">
                  <c:v>0.56320000000000003</c:v>
                </c:pt>
                <c:pt idx="209">
                  <c:v>0.51040000000000008</c:v>
                </c:pt>
                <c:pt idx="210">
                  <c:v>0.55660000000000009</c:v>
                </c:pt>
                <c:pt idx="211">
                  <c:v>0.61929999999999996</c:v>
                </c:pt>
                <c:pt idx="212">
                  <c:v>0.60940000000000005</c:v>
                </c:pt>
                <c:pt idx="213">
                  <c:v>0.52470000000000006</c:v>
                </c:pt>
                <c:pt idx="214">
                  <c:v>0.51260000000000006</c:v>
                </c:pt>
                <c:pt idx="215">
                  <c:v>0.62039999999999995</c:v>
                </c:pt>
                <c:pt idx="216">
                  <c:v>0.72710000000000008</c:v>
                </c:pt>
                <c:pt idx="217">
                  <c:v>0.90749999999999997</c:v>
                </c:pt>
                <c:pt idx="218">
                  <c:v>1.1198000000000001</c:v>
                </c:pt>
                <c:pt idx="219">
                  <c:v>1.1176000000000001</c:v>
                </c:pt>
                <c:pt idx="220">
                  <c:v>1.1176000000000001</c:v>
                </c:pt>
                <c:pt idx="221">
                  <c:v>1.1011</c:v>
                </c:pt>
                <c:pt idx="222">
                  <c:v>1.1098999999999999</c:v>
                </c:pt>
                <c:pt idx="223">
                  <c:v>1.0175000000000001</c:v>
                </c:pt>
                <c:pt idx="224">
                  <c:v>0.97020000000000006</c:v>
                </c:pt>
                <c:pt idx="225">
                  <c:v>0.9405</c:v>
                </c:pt>
                <c:pt idx="226">
                  <c:v>0.85580000000000012</c:v>
                </c:pt>
                <c:pt idx="227">
                  <c:v>0.74690000000000012</c:v>
                </c:pt>
                <c:pt idx="228">
                  <c:v>0.69080000000000008</c:v>
                </c:pt>
                <c:pt idx="229">
                  <c:v>0.75020000000000009</c:v>
                </c:pt>
                <c:pt idx="230">
                  <c:v>0.68200000000000005</c:v>
                </c:pt>
                <c:pt idx="231">
                  <c:v>0.79749999999999999</c:v>
                </c:pt>
                <c:pt idx="232">
                  <c:v>1.3607000000000002</c:v>
                </c:pt>
                <c:pt idx="233">
                  <c:v>1.3541000000000003</c:v>
                </c:pt>
                <c:pt idx="234">
                  <c:v>1.2627999999999999</c:v>
                </c:pt>
                <c:pt idx="235">
                  <c:v>1.5048000000000001</c:v>
                </c:pt>
                <c:pt idx="236">
                  <c:v>1.9745000000000001</c:v>
                </c:pt>
                <c:pt idx="237">
                  <c:v>2.8984999999999999</c:v>
                </c:pt>
                <c:pt idx="238">
                  <c:v>2.4540999999999999</c:v>
                </c:pt>
                <c:pt idx="239">
                  <c:v>2.1835000000000004</c:v>
                </c:pt>
                <c:pt idx="240">
                  <c:v>2.0647000000000002</c:v>
                </c:pt>
                <c:pt idx="241">
                  <c:v>2.0405000000000002</c:v>
                </c:pt>
                <c:pt idx="242">
                  <c:v>2.1725000000000003</c:v>
                </c:pt>
                <c:pt idx="243">
                  <c:v>2.1339999999999999</c:v>
                </c:pt>
                <c:pt idx="244">
                  <c:v>2.8061000000000003</c:v>
                </c:pt>
                <c:pt idx="245">
                  <c:v>3.5068000000000006</c:v>
                </c:pt>
                <c:pt idx="246">
                  <c:v>1.8524</c:v>
                </c:pt>
                <c:pt idx="247">
                  <c:v>2.4056999999999999</c:v>
                </c:pt>
                <c:pt idx="248">
                  <c:v>2.3606000000000003</c:v>
                </c:pt>
                <c:pt idx="249">
                  <c:v>2.2935000000000003</c:v>
                </c:pt>
                <c:pt idx="250">
                  <c:v>2.2429000000000006</c:v>
                </c:pt>
                <c:pt idx="251">
                  <c:v>2.1274000000000002</c:v>
                </c:pt>
                <c:pt idx="252">
                  <c:v>2.0295000000000001</c:v>
                </c:pt>
                <c:pt idx="253">
                  <c:v>1.9371</c:v>
                </c:pt>
                <c:pt idx="254">
                  <c:v>1.8128</c:v>
                </c:pt>
                <c:pt idx="255">
                  <c:v>1.7611000000000001</c:v>
                </c:pt>
                <c:pt idx="256">
                  <c:v>1.8711000000000002</c:v>
                </c:pt>
                <c:pt idx="257">
                  <c:v>1.9591000000000001</c:v>
                </c:pt>
                <c:pt idx="258">
                  <c:v>1.9800000000000002</c:v>
                </c:pt>
                <c:pt idx="259">
                  <c:v>1.9085000000000003</c:v>
                </c:pt>
                <c:pt idx="260">
                  <c:v>1.8601000000000003</c:v>
                </c:pt>
                <c:pt idx="261">
                  <c:v>1.8227000000000002</c:v>
                </c:pt>
                <c:pt idx="262">
                  <c:v>1.7391000000000001</c:v>
                </c:pt>
                <c:pt idx="263">
                  <c:v>1.7160000000000002</c:v>
                </c:pt>
                <c:pt idx="264">
                  <c:v>1.6918000000000002</c:v>
                </c:pt>
                <c:pt idx="265">
                  <c:v>1.639</c:v>
                </c:pt>
                <c:pt idx="266">
                  <c:v>1.5345000000000002</c:v>
                </c:pt>
                <c:pt idx="267">
                  <c:v>1.3376000000000001</c:v>
                </c:pt>
                <c:pt idx="268">
                  <c:v>1.2089000000000001</c:v>
                </c:pt>
                <c:pt idx="269">
                  <c:v>1.0923</c:v>
                </c:pt>
                <c:pt idx="270">
                  <c:v>0.95810000000000006</c:v>
                </c:pt>
                <c:pt idx="271">
                  <c:v>0.83930000000000005</c:v>
                </c:pt>
                <c:pt idx="272">
                  <c:v>0.74580000000000013</c:v>
                </c:pt>
                <c:pt idx="273">
                  <c:v>0.68090000000000006</c:v>
                </c:pt>
                <c:pt idx="274">
                  <c:v>0.68970000000000009</c:v>
                </c:pt>
                <c:pt idx="275">
                  <c:v>0.65010000000000001</c:v>
                </c:pt>
                <c:pt idx="276">
                  <c:v>0.66770000000000007</c:v>
                </c:pt>
                <c:pt idx="277">
                  <c:v>0.68970000000000009</c:v>
                </c:pt>
                <c:pt idx="278">
                  <c:v>0.81620000000000004</c:v>
                </c:pt>
                <c:pt idx="279">
                  <c:v>1.2496</c:v>
                </c:pt>
                <c:pt idx="280">
                  <c:v>2.2109999999999999</c:v>
                </c:pt>
                <c:pt idx="281">
                  <c:v>2.7665000000000002</c:v>
                </c:pt>
                <c:pt idx="282">
                  <c:v>2.1274000000000002</c:v>
                </c:pt>
                <c:pt idx="283">
                  <c:v>1.8128</c:v>
                </c:pt>
                <c:pt idx="284">
                  <c:v>1.4938000000000002</c:v>
                </c:pt>
                <c:pt idx="285">
                  <c:v>1.9580000000000002</c:v>
                </c:pt>
                <c:pt idx="286">
                  <c:v>3.0734000000000004</c:v>
                </c:pt>
                <c:pt idx="287">
                  <c:v>3.5277000000000003</c:v>
                </c:pt>
                <c:pt idx="288">
                  <c:v>3.7257000000000002</c:v>
                </c:pt>
                <c:pt idx="289">
                  <c:v>1.3849</c:v>
                </c:pt>
                <c:pt idx="290">
                  <c:v>1.3816000000000002</c:v>
                </c:pt>
                <c:pt idx="291">
                  <c:v>2.8149000000000006</c:v>
                </c:pt>
                <c:pt idx="292">
                  <c:v>2.4838</c:v>
                </c:pt>
                <c:pt idx="293">
                  <c:v>2.2341000000000002</c:v>
                </c:pt>
                <c:pt idx="294">
                  <c:v>2.1537999999999999</c:v>
                </c:pt>
                <c:pt idx="295">
                  <c:v>2.1626000000000003</c:v>
                </c:pt>
                <c:pt idx="296">
                  <c:v>2.1439000000000004</c:v>
                </c:pt>
                <c:pt idx="297">
                  <c:v>2.4771999999999998</c:v>
                </c:pt>
                <c:pt idx="298">
                  <c:v>2.5751000000000004</c:v>
                </c:pt>
                <c:pt idx="299">
                  <c:v>2.8248000000000002</c:v>
                </c:pt>
                <c:pt idx="300">
                  <c:v>2.6829000000000001</c:v>
                </c:pt>
                <c:pt idx="301">
                  <c:v>2.3914</c:v>
                </c:pt>
                <c:pt idx="302">
                  <c:v>2.2627000000000002</c:v>
                </c:pt>
                <c:pt idx="303">
                  <c:v>2.1351000000000004</c:v>
                </c:pt>
                <c:pt idx="304">
                  <c:v>2.0482000000000005</c:v>
                </c:pt>
                <c:pt idx="305">
                  <c:v>2.0196000000000001</c:v>
                </c:pt>
                <c:pt idx="306">
                  <c:v>2.3100000000000005</c:v>
                </c:pt>
                <c:pt idx="307">
                  <c:v>2.3441000000000001</c:v>
                </c:pt>
                <c:pt idx="308">
                  <c:v>2.3826000000000001</c:v>
                </c:pt>
                <c:pt idx="309">
                  <c:v>2.3991000000000002</c:v>
                </c:pt>
                <c:pt idx="310">
                  <c:v>2.2528000000000001</c:v>
                </c:pt>
                <c:pt idx="311">
                  <c:v>2.0163000000000002</c:v>
                </c:pt>
                <c:pt idx="312">
                  <c:v>1.8249000000000002</c:v>
                </c:pt>
                <c:pt idx="313">
                  <c:v>1.7809000000000001</c:v>
                </c:pt>
                <c:pt idx="314">
                  <c:v>1.6269000000000002</c:v>
                </c:pt>
                <c:pt idx="315">
                  <c:v>1.6225000000000003</c:v>
                </c:pt>
                <c:pt idx="316">
                  <c:v>1.4487000000000001</c:v>
                </c:pt>
                <c:pt idx="317">
                  <c:v>1.3354000000000001</c:v>
                </c:pt>
                <c:pt idx="318">
                  <c:v>1.1880000000000002</c:v>
                </c:pt>
                <c:pt idx="319">
                  <c:v>1.2605999999999999</c:v>
                </c:pt>
                <c:pt idx="320">
                  <c:v>1.4740000000000002</c:v>
                </c:pt>
                <c:pt idx="321">
                  <c:v>1.6082000000000001</c:v>
                </c:pt>
                <c:pt idx="322">
                  <c:v>1.6643000000000001</c:v>
                </c:pt>
                <c:pt idx="323">
                  <c:v>1.7929999999999999</c:v>
                </c:pt>
                <c:pt idx="324">
                  <c:v>1.7204000000000002</c:v>
                </c:pt>
                <c:pt idx="325">
                  <c:v>1.6269000000000002</c:v>
                </c:pt>
                <c:pt idx="326">
                  <c:v>1.6368</c:v>
                </c:pt>
                <c:pt idx="327">
                  <c:v>1.5631000000000002</c:v>
                </c:pt>
                <c:pt idx="328">
                  <c:v>1.5015000000000001</c:v>
                </c:pt>
                <c:pt idx="329">
                  <c:v>1.5598000000000001</c:v>
                </c:pt>
                <c:pt idx="330">
                  <c:v>1.7050000000000003</c:v>
                </c:pt>
                <c:pt idx="331">
                  <c:v>1.8667000000000002</c:v>
                </c:pt>
                <c:pt idx="332">
                  <c:v>2.0504000000000002</c:v>
                </c:pt>
                <c:pt idx="333">
                  <c:v>2.1384000000000003</c:v>
                </c:pt>
                <c:pt idx="334">
                  <c:v>2.1384000000000003</c:v>
                </c:pt>
                <c:pt idx="335">
                  <c:v>1.9800000000000002</c:v>
                </c:pt>
                <c:pt idx="336">
                  <c:v>1.9712000000000003</c:v>
                </c:pt>
                <c:pt idx="337">
                  <c:v>1.6060000000000001</c:v>
                </c:pt>
                <c:pt idx="338">
                  <c:v>1.3783000000000001</c:v>
                </c:pt>
                <c:pt idx="339">
                  <c:v>0.75900000000000001</c:v>
                </c:pt>
                <c:pt idx="340">
                  <c:v>0.47960000000000003</c:v>
                </c:pt>
                <c:pt idx="341">
                  <c:v>0.32340000000000002</c:v>
                </c:pt>
                <c:pt idx="342">
                  <c:v>0.47410000000000002</c:v>
                </c:pt>
                <c:pt idx="343">
                  <c:v>0.75680000000000003</c:v>
                </c:pt>
                <c:pt idx="344">
                  <c:v>0.93280000000000007</c:v>
                </c:pt>
                <c:pt idx="345">
                  <c:v>1.0296000000000001</c:v>
                </c:pt>
                <c:pt idx="346">
                  <c:v>0.81510000000000005</c:v>
                </c:pt>
                <c:pt idx="347">
                  <c:v>1.3189000000000002</c:v>
                </c:pt>
                <c:pt idx="348">
                  <c:v>0.95920000000000005</c:v>
                </c:pt>
                <c:pt idx="349">
                  <c:v>0.46970000000000001</c:v>
                </c:pt>
                <c:pt idx="350">
                  <c:v>0.25850000000000001</c:v>
                </c:pt>
                <c:pt idx="351">
                  <c:v>0.25300000000000006</c:v>
                </c:pt>
                <c:pt idx="352">
                  <c:v>0.40040000000000003</c:v>
                </c:pt>
                <c:pt idx="353">
                  <c:v>0.53460000000000008</c:v>
                </c:pt>
                <c:pt idx="354">
                  <c:v>0.48620000000000002</c:v>
                </c:pt>
                <c:pt idx="355">
                  <c:v>0.46530000000000005</c:v>
                </c:pt>
                <c:pt idx="356">
                  <c:v>0.60060000000000013</c:v>
                </c:pt>
                <c:pt idx="357">
                  <c:v>0.72600000000000009</c:v>
                </c:pt>
                <c:pt idx="358">
                  <c:v>0.59950000000000014</c:v>
                </c:pt>
                <c:pt idx="359">
                  <c:v>0.41910000000000003</c:v>
                </c:pt>
                <c:pt idx="360">
                  <c:v>0.56540000000000001</c:v>
                </c:pt>
                <c:pt idx="361">
                  <c:v>0.7128000000000001</c:v>
                </c:pt>
                <c:pt idx="362">
                  <c:v>0.89429999999999998</c:v>
                </c:pt>
                <c:pt idx="363">
                  <c:v>0.77549999999999997</c:v>
                </c:pt>
                <c:pt idx="364">
                  <c:v>1.2034000000000002</c:v>
                </c:pt>
                <c:pt idx="365">
                  <c:v>1.0142000000000002</c:v>
                </c:pt>
                <c:pt idx="366">
                  <c:v>1.2353000000000001</c:v>
                </c:pt>
                <c:pt idx="367">
                  <c:v>1.3464</c:v>
                </c:pt>
                <c:pt idx="368">
                  <c:v>1.5312000000000001</c:v>
                </c:pt>
                <c:pt idx="369">
                  <c:v>1.6610000000000003</c:v>
                </c:pt>
                <c:pt idx="370">
                  <c:v>1.9921000000000002</c:v>
                </c:pt>
                <c:pt idx="371">
                  <c:v>1.5158</c:v>
                </c:pt>
                <c:pt idx="372">
                  <c:v>1.1076999999999999</c:v>
                </c:pt>
                <c:pt idx="373">
                  <c:v>0.91739999999999999</c:v>
                </c:pt>
                <c:pt idx="374">
                  <c:v>0.40150000000000002</c:v>
                </c:pt>
                <c:pt idx="375">
                  <c:v>5.5000000000000007E-2</c:v>
                </c:pt>
                <c:pt idx="376">
                  <c:v>9.9000000000000008E-3</c:v>
                </c:pt>
                <c:pt idx="377">
                  <c:v>0.17930000000000001</c:v>
                </c:pt>
                <c:pt idx="378">
                  <c:v>0.15400000000000003</c:v>
                </c:pt>
                <c:pt idx="379">
                  <c:v>0.21560000000000001</c:v>
                </c:pt>
                <c:pt idx="380">
                  <c:v>0.26730000000000004</c:v>
                </c:pt>
                <c:pt idx="381">
                  <c:v>2.1967000000000003</c:v>
                </c:pt>
                <c:pt idx="382">
                  <c:v>2.9183000000000003</c:v>
                </c:pt>
                <c:pt idx="383">
                  <c:v>0.25410000000000005</c:v>
                </c:pt>
                <c:pt idx="384">
                  <c:v>0.48510000000000003</c:v>
                </c:pt>
                <c:pt idx="385">
                  <c:v>0.53790000000000004</c:v>
                </c:pt>
                <c:pt idx="386">
                  <c:v>0.79530000000000001</c:v>
                </c:pt>
                <c:pt idx="387">
                  <c:v>0.93720000000000003</c:v>
                </c:pt>
                <c:pt idx="388">
                  <c:v>1.4245000000000001</c:v>
                </c:pt>
                <c:pt idx="389">
                  <c:v>1.4190000000000003</c:v>
                </c:pt>
                <c:pt idx="390">
                  <c:v>1.2133</c:v>
                </c:pt>
                <c:pt idx="391">
                  <c:v>1.1253</c:v>
                </c:pt>
                <c:pt idx="392">
                  <c:v>0.95260000000000011</c:v>
                </c:pt>
                <c:pt idx="393">
                  <c:v>0.6886000000000001</c:v>
                </c:pt>
                <c:pt idx="394">
                  <c:v>0.53900000000000003</c:v>
                </c:pt>
                <c:pt idx="395">
                  <c:v>0.75460000000000016</c:v>
                </c:pt>
                <c:pt idx="396">
                  <c:v>0.95260000000000011</c:v>
                </c:pt>
                <c:pt idx="397">
                  <c:v>1.3002</c:v>
                </c:pt>
                <c:pt idx="398">
                  <c:v>1.7226000000000001</c:v>
                </c:pt>
                <c:pt idx="399">
                  <c:v>2.2715000000000001</c:v>
                </c:pt>
                <c:pt idx="400">
                  <c:v>2.6818000000000004</c:v>
                </c:pt>
                <c:pt idx="401">
                  <c:v>3.3693000000000004</c:v>
                </c:pt>
                <c:pt idx="402">
                  <c:v>3.8170000000000006</c:v>
                </c:pt>
                <c:pt idx="403">
                  <c:v>4.0931000000000006</c:v>
                </c:pt>
                <c:pt idx="404">
                  <c:v>4.1074000000000002</c:v>
                </c:pt>
                <c:pt idx="405">
                  <c:v>4.0260000000000007</c:v>
                </c:pt>
                <c:pt idx="406">
                  <c:v>3.7389000000000001</c:v>
                </c:pt>
                <c:pt idx="407">
                  <c:v>3.1801000000000004</c:v>
                </c:pt>
                <c:pt idx="408">
                  <c:v>2.8083</c:v>
                </c:pt>
                <c:pt idx="409">
                  <c:v>2.3287</c:v>
                </c:pt>
                <c:pt idx="410">
                  <c:v>3.0261</c:v>
                </c:pt>
                <c:pt idx="411">
                  <c:v>4.2251000000000003</c:v>
                </c:pt>
                <c:pt idx="412">
                  <c:v>4.5946999999999996</c:v>
                </c:pt>
                <c:pt idx="413">
                  <c:v>4.7003000000000004</c:v>
                </c:pt>
                <c:pt idx="414">
                  <c:v>4.5518000000000001</c:v>
                </c:pt>
                <c:pt idx="415">
                  <c:v>4.2064000000000004</c:v>
                </c:pt>
                <c:pt idx="416">
                  <c:v>4.5320000000000009</c:v>
                </c:pt>
                <c:pt idx="417">
                  <c:v>4.6266000000000007</c:v>
                </c:pt>
                <c:pt idx="418">
                  <c:v>4.1272000000000002</c:v>
                </c:pt>
                <c:pt idx="419">
                  <c:v>3.4595000000000002</c:v>
                </c:pt>
                <c:pt idx="420">
                  <c:v>3.1988000000000003</c:v>
                </c:pt>
                <c:pt idx="421">
                  <c:v>2.9073000000000002</c:v>
                </c:pt>
                <c:pt idx="422">
                  <c:v>2.9293</c:v>
                </c:pt>
                <c:pt idx="423">
                  <c:v>2.8809000000000005</c:v>
                </c:pt>
                <c:pt idx="424">
                  <c:v>3.1702000000000004</c:v>
                </c:pt>
                <c:pt idx="425">
                  <c:v>3.3000000000000003</c:v>
                </c:pt>
                <c:pt idx="426">
                  <c:v>3.6971000000000007</c:v>
                </c:pt>
                <c:pt idx="427">
                  <c:v>3.8170000000000006</c:v>
                </c:pt>
                <c:pt idx="428">
                  <c:v>3.9215000000000004</c:v>
                </c:pt>
                <c:pt idx="429">
                  <c:v>3.8566000000000003</c:v>
                </c:pt>
                <c:pt idx="430">
                  <c:v>3.7961000000000005</c:v>
                </c:pt>
                <c:pt idx="431">
                  <c:v>4.1976000000000004</c:v>
                </c:pt>
                <c:pt idx="432">
                  <c:v>4.1623999999999999</c:v>
                </c:pt>
                <c:pt idx="433">
                  <c:v>4.1745000000000001</c:v>
                </c:pt>
                <c:pt idx="434">
                  <c:v>4.1272000000000002</c:v>
                </c:pt>
                <c:pt idx="435">
                  <c:v>4.0931000000000006</c:v>
                </c:pt>
                <c:pt idx="436">
                  <c:v>4.0337000000000005</c:v>
                </c:pt>
                <c:pt idx="437">
                  <c:v>4.0843000000000007</c:v>
                </c:pt>
                <c:pt idx="438">
                  <c:v>3.8599000000000001</c:v>
                </c:pt>
                <c:pt idx="439">
                  <c:v>3.7917000000000005</c:v>
                </c:pt>
                <c:pt idx="440">
                  <c:v>3.5893000000000002</c:v>
                </c:pt>
                <c:pt idx="441">
                  <c:v>3.5552000000000006</c:v>
                </c:pt>
                <c:pt idx="442">
                  <c:v>3.7664000000000004</c:v>
                </c:pt>
                <c:pt idx="443">
                  <c:v>3.8027000000000002</c:v>
                </c:pt>
                <c:pt idx="444">
                  <c:v>3.2263000000000002</c:v>
                </c:pt>
                <c:pt idx="445">
                  <c:v>2.2660000000000005</c:v>
                </c:pt>
                <c:pt idx="446">
                  <c:v>1.9283000000000001</c:v>
                </c:pt>
                <c:pt idx="447">
                  <c:v>2.7764000000000002</c:v>
                </c:pt>
                <c:pt idx="448">
                  <c:v>2.8380000000000005</c:v>
                </c:pt>
                <c:pt idx="449">
                  <c:v>2.2803</c:v>
                </c:pt>
                <c:pt idx="450">
                  <c:v>1.4630000000000003</c:v>
                </c:pt>
                <c:pt idx="451">
                  <c:v>1.1341000000000001</c:v>
                </c:pt>
                <c:pt idx="452">
                  <c:v>0.97570000000000012</c:v>
                </c:pt>
                <c:pt idx="453">
                  <c:v>0.87890000000000013</c:v>
                </c:pt>
                <c:pt idx="454">
                  <c:v>0.83710000000000007</c:v>
                </c:pt>
                <c:pt idx="455">
                  <c:v>0.81070000000000009</c:v>
                </c:pt>
                <c:pt idx="456">
                  <c:v>1.0802</c:v>
                </c:pt>
                <c:pt idx="457">
                  <c:v>1.2749000000000001</c:v>
                </c:pt>
                <c:pt idx="458">
                  <c:v>1.4454000000000002</c:v>
                </c:pt>
                <c:pt idx="459">
                  <c:v>1.639</c:v>
                </c:pt>
                <c:pt idx="460">
                  <c:v>1.7468000000000001</c:v>
                </c:pt>
                <c:pt idx="461">
                  <c:v>1.7358000000000002</c:v>
                </c:pt>
                <c:pt idx="462">
                  <c:v>1.7248000000000001</c:v>
                </c:pt>
                <c:pt idx="463">
                  <c:v>1.6324000000000001</c:v>
                </c:pt>
                <c:pt idx="464">
                  <c:v>1.3882000000000001</c:v>
                </c:pt>
                <c:pt idx="465">
                  <c:v>1.2705000000000002</c:v>
                </c:pt>
                <c:pt idx="466">
                  <c:v>1.4069</c:v>
                </c:pt>
                <c:pt idx="467">
                  <c:v>1.5565000000000002</c:v>
                </c:pt>
                <c:pt idx="468">
                  <c:v>1.5917000000000001</c:v>
                </c:pt>
                <c:pt idx="469">
                  <c:v>1.3783000000000001</c:v>
                </c:pt>
                <c:pt idx="470">
                  <c:v>1.6907000000000001</c:v>
                </c:pt>
                <c:pt idx="471">
                  <c:v>1.7578000000000003</c:v>
                </c:pt>
                <c:pt idx="472">
                  <c:v>2.2561000000000004</c:v>
                </c:pt>
                <c:pt idx="473">
                  <c:v>2.7104000000000004</c:v>
                </c:pt>
                <c:pt idx="474">
                  <c:v>1.5389000000000002</c:v>
                </c:pt>
                <c:pt idx="475">
                  <c:v>0.91849999999999998</c:v>
                </c:pt>
                <c:pt idx="476">
                  <c:v>0.78539999999999999</c:v>
                </c:pt>
                <c:pt idx="477">
                  <c:v>0.81620000000000004</c:v>
                </c:pt>
                <c:pt idx="478">
                  <c:v>0.88330000000000009</c:v>
                </c:pt>
                <c:pt idx="479">
                  <c:v>0.93170000000000008</c:v>
                </c:pt>
                <c:pt idx="480">
                  <c:v>0.92180000000000006</c:v>
                </c:pt>
                <c:pt idx="481">
                  <c:v>0.95260000000000011</c:v>
                </c:pt>
                <c:pt idx="482">
                  <c:v>1.1891</c:v>
                </c:pt>
                <c:pt idx="483">
                  <c:v>1.3816000000000002</c:v>
                </c:pt>
                <c:pt idx="484">
                  <c:v>1.5609000000000002</c:v>
                </c:pt>
                <c:pt idx="485">
                  <c:v>1.5521000000000003</c:v>
                </c:pt>
                <c:pt idx="486">
                  <c:v>1.3739000000000001</c:v>
                </c:pt>
                <c:pt idx="487">
                  <c:v>1.2881000000000002</c:v>
                </c:pt>
                <c:pt idx="488">
                  <c:v>1.1396000000000002</c:v>
                </c:pt>
                <c:pt idx="489">
                  <c:v>1.1165</c:v>
                </c:pt>
                <c:pt idx="490">
                  <c:v>1.1968000000000001</c:v>
                </c:pt>
                <c:pt idx="491">
                  <c:v>1.1022000000000001</c:v>
                </c:pt>
                <c:pt idx="492">
                  <c:v>1.2221000000000002</c:v>
                </c:pt>
                <c:pt idx="493">
                  <c:v>1.2694000000000001</c:v>
                </c:pt>
                <c:pt idx="494">
                  <c:v>1.0351000000000001</c:v>
                </c:pt>
                <c:pt idx="495">
                  <c:v>0.7007000000000001</c:v>
                </c:pt>
                <c:pt idx="496">
                  <c:v>0.6754</c:v>
                </c:pt>
                <c:pt idx="497">
                  <c:v>0.86570000000000014</c:v>
                </c:pt>
                <c:pt idx="498">
                  <c:v>1.2320000000000002</c:v>
                </c:pt>
                <c:pt idx="499">
                  <c:v>1.5136000000000001</c:v>
                </c:pt>
                <c:pt idx="500">
                  <c:v>1.6819</c:v>
                </c:pt>
                <c:pt idx="501">
                  <c:v>1.6973</c:v>
                </c:pt>
                <c:pt idx="502">
                  <c:v>1.7941000000000003</c:v>
                </c:pt>
                <c:pt idx="503">
                  <c:v>1.8854000000000002</c:v>
                </c:pt>
                <c:pt idx="504">
                  <c:v>1.6291000000000002</c:v>
                </c:pt>
                <c:pt idx="505">
                  <c:v>1.6258000000000001</c:v>
                </c:pt>
                <c:pt idx="506">
                  <c:v>1.4630000000000003</c:v>
                </c:pt>
                <c:pt idx="507">
                  <c:v>1.3035000000000001</c:v>
                </c:pt>
                <c:pt idx="508">
                  <c:v>1.1308</c:v>
                </c:pt>
                <c:pt idx="509">
                  <c:v>1.8843000000000003</c:v>
                </c:pt>
                <c:pt idx="510">
                  <c:v>2.8908000000000005</c:v>
                </c:pt>
                <c:pt idx="511">
                  <c:v>2.8622000000000001</c:v>
                </c:pt>
                <c:pt idx="512">
                  <c:v>3.0624000000000002</c:v>
                </c:pt>
                <c:pt idx="513">
                  <c:v>2.7588000000000004</c:v>
                </c:pt>
                <c:pt idx="514">
                  <c:v>1.9866000000000001</c:v>
                </c:pt>
                <c:pt idx="515">
                  <c:v>4.0865</c:v>
                </c:pt>
                <c:pt idx="516">
                  <c:v>4.7806000000000006</c:v>
                </c:pt>
                <c:pt idx="517">
                  <c:v>4.9489000000000001</c:v>
                </c:pt>
                <c:pt idx="518">
                  <c:v>4.9159000000000006</c:v>
                </c:pt>
                <c:pt idx="519">
                  <c:v>4.9709000000000003</c:v>
                </c:pt>
                <c:pt idx="520">
                  <c:v>4.95</c:v>
                </c:pt>
                <c:pt idx="521">
                  <c:v>5.0039000000000007</c:v>
                </c:pt>
                <c:pt idx="522">
                  <c:v>4.9731000000000005</c:v>
                </c:pt>
                <c:pt idx="523">
                  <c:v>4.997300000000001</c:v>
                </c:pt>
                <c:pt idx="524">
                  <c:v>4.9533000000000005</c:v>
                </c:pt>
                <c:pt idx="525">
                  <c:v>4.2361000000000004</c:v>
                </c:pt>
                <c:pt idx="526">
                  <c:v>0.84810000000000008</c:v>
                </c:pt>
                <c:pt idx="527">
                  <c:v>0.64239999999999997</c:v>
                </c:pt>
                <c:pt idx="528">
                  <c:v>2.86E-2</c:v>
                </c:pt>
                <c:pt idx="529">
                  <c:v>8.8000000000000005E-3</c:v>
                </c:pt>
                <c:pt idx="530">
                  <c:v>7.7000000000000011E-3</c:v>
                </c:pt>
                <c:pt idx="531">
                  <c:v>0.1386</c:v>
                </c:pt>
                <c:pt idx="532">
                  <c:v>0.31130000000000002</c:v>
                </c:pt>
                <c:pt idx="533">
                  <c:v>0.26840000000000003</c:v>
                </c:pt>
                <c:pt idx="534">
                  <c:v>0.34870000000000001</c:v>
                </c:pt>
                <c:pt idx="535">
                  <c:v>0.35200000000000004</c:v>
                </c:pt>
                <c:pt idx="536">
                  <c:v>0.40040000000000003</c:v>
                </c:pt>
                <c:pt idx="537">
                  <c:v>0.44110000000000005</c:v>
                </c:pt>
                <c:pt idx="538">
                  <c:v>0.49830000000000008</c:v>
                </c:pt>
                <c:pt idx="539">
                  <c:v>0.49720000000000003</c:v>
                </c:pt>
                <c:pt idx="540">
                  <c:v>0.59510000000000007</c:v>
                </c:pt>
                <c:pt idx="541">
                  <c:v>0.72380000000000011</c:v>
                </c:pt>
                <c:pt idx="542">
                  <c:v>0.66</c:v>
                </c:pt>
                <c:pt idx="543">
                  <c:v>0.5555000000000001</c:v>
                </c:pt>
                <c:pt idx="544">
                  <c:v>0.43340000000000006</c:v>
                </c:pt>
                <c:pt idx="545">
                  <c:v>0.31569999999999998</c:v>
                </c:pt>
                <c:pt idx="546">
                  <c:v>0.30250000000000005</c:v>
                </c:pt>
                <c:pt idx="547">
                  <c:v>0.28820000000000001</c:v>
                </c:pt>
                <c:pt idx="548">
                  <c:v>0.28930000000000006</c:v>
                </c:pt>
                <c:pt idx="549">
                  <c:v>0.29920000000000002</c:v>
                </c:pt>
                <c:pt idx="550">
                  <c:v>0.35090000000000005</c:v>
                </c:pt>
                <c:pt idx="551">
                  <c:v>0.45980000000000004</c:v>
                </c:pt>
                <c:pt idx="552">
                  <c:v>0.52249999999999996</c:v>
                </c:pt>
                <c:pt idx="553">
                  <c:v>0.60280000000000011</c:v>
                </c:pt>
                <c:pt idx="554">
                  <c:v>0.66110000000000002</c:v>
                </c:pt>
                <c:pt idx="555">
                  <c:v>0.66880000000000006</c:v>
                </c:pt>
                <c:pt idx="556">
                  <c:v>0.54780000000000006</c:v>
                </c:pt>
                <c:pt idx="557">
                  <c:v>0.44880000000000003</c:v>
                </c:pt>
                <c:pt idx="558">
                  <c:v>0.37070000000000003</c:v>
                </c:pt>
                <c:pt idx="559">
                  <c:v>0.44000000000000006</c:v>
                </c:pt>
                <c:pt idx="560">
                  <c:v>0.35640000000000005</c:v>
                </c:pt>
                <c:pt idx="561">
                  <c:v>0.35090000000000005</c:v>
                </c:pt>
                <c:pt idx="562">
                  <c:v>0.37620000000000003</c:v>
                </c:pt>
                <c:pt idx="563">
                  <c:v>0.40260000000000001</c:v>
                </c:pt>
                <c:pt idx="564">
                  <c:v>0.3135</c:v>
                </c:pt>
                <c:pt idx="565">
                  <c:v>0.15620000000000001</c:v>
                </c:pt>
                <c:pt idx="566">
                  <c:v>1.8480000000000001</c:v>
                </c:pt>
                <c:pt idx="567">
                  <c:v>1.9426000000000001</c:v>
                </c:pt>
                <c:pt idx="568">
                  <c:v>1.8381000000000003</c:v>
                </c:pt>
                <c:pt idx="569">
                  <c:v>0.64349999999999996</c:v>
                </c:pt>
                <c:pt idx="570">
                  <c:v>0.38280000000000003</c:v>
                </c:pt>
                <c:pt idx="571">
                  <c:v>0.43120000000000003</c:v>
                </c:pt>
                <c:pt idx="572">
                  <c:v>0.44550000000000006</c:v>
                </c:pt>
                <c:pt idx="573">
                  <c:v>0.42790000000000006</c:v>
                </c:pt>
                <c:pt idx="574">
                  <c:v>0.36740000000000006</c:v>
                </c:pt>
                <c:pt idx="575">
                  <c:v>0.2288</c:v>
                </c:pt>
                <c:pt idx="576">
                  <c:v>7.2600000000000012E-2</c:v>
                </c:pt>
                <c:pt idx="577">
                  <c:v>8.8000000000000005E-3</c:v>
                </c:pt>
                <c:pt idx="578">
                  <c:v>3.6300000000000006E-2</c:v>
                </c:pt>
              </c:numCache>
            </c:numRef>
          </c:xVal>
          <c:yVal>
            <c:numRef>
              <c:f>'Processed Ik'!$C$2:$C$2894</c:f>
              <c:numCache>
                <c:formatCode>General</c:formatCode>
                <c:ptCount val="2893"/>
                <c:pt idx="0">
                  <c:v>-40.069000000000003</c:v>
                </c:pt>
                <c:pt idx="1">
                  <c:v>-40.121000000000002</c:v>
                </c:pt>
                <c:pt idx="2">
                  <c:v>-40.182000000000002</c:v>
                </c:pt>
                <c:pt idx="3">
                  <c:v>-40.252000000000002</c:v>
                </c:pt>
                <c:pt idx="4">
                  <c:v>-40.329000000000001</c:v>
                </c:pt>
                <c:pt idx="5">
                  <c:v>-40.408999999999999</c:v>
                </c:pt>
                <c:pt idx="6">
                  <c:v>-40.49</c:v>
                </c:pt>
                <c:pt idx="7">
                  <c:v>-40.576999999999998</c:v>
                </c:pt>
                <c:pt idx="8">
                  <c:v>-40.661000000000001</c:v>
                </c:pt>
                <c:pt idx="9">
                  <c:v>-40.731999999999999</c:v>
                </c:pt>
                <c:pt idx="10">
                  <c:v>-40.798999999999999</c:v>
                </c:pt>
                <c:pt idx="11">
                  <c:v>-40.890999999999998</c:v>
                </c:pt>
                <c:pt idx="12">
                  <c:v>-40.947000000000003</c:v>
                </c:pt>
                <c:pt idx="13">
                  <c:v>-41.006999999999998</c:v>
                </c:pt>
                <c:pt idx="14">
                  <c:v>-41.066000000000003</c:v>
                </c:pt>
                <c:pt idx="15">
                  <c:v>-41.125999999999998</c:v>
                </c:pt>
                <c:pt idx="16">
                  <c:v>-41.186</c:v>
                </c:pt>
                <c:pt idx="17">
                  <c:v>-41.244999999999997</c:v>
                </c:pt>
                <c:pt idx="18">
                  <c:v>-41.305</c:v>
                </c:pt>
                <c:pt idx="19">
                  <c:v>-41.362000000000002</c:v>
                </c:pt>
                <c:pt idx="20">
                  <c:v>-41.417999999999999</c:v>
                </c:pt>
                <c:pt idx="21">
                  <c:v>-41.473999999999997</c:v>
                </c:pt>
                <c:pt idx="22">
                  <c:v>-41.524000000000001</c:v>
                </c:pt>
                <c:pt idx="23">
                  <c:v>-41.619</c:v>
                </c:pt>
                <c:pt idx="24">
                  <c:v>-41.707999999999998</c:v>
                </c:pt>
                <c:pt idx="25">
                  <c:v>-41.804000000000002</c:v>
                </c:pt>
                <c:pt idx="26">
                  <c:v>-41.898000000000003</c:v>
                </c:pt>
                <c:pt idx="27">
                  <c:v>-41.985999999999997</c:v>
                </c:pt>
                <c:pt idx="28">
                  <c:v>-42.067</c:v>
                </c:pt>
                <c:pt idx="29">
                  <c:v>-42.15</c:v>
                </c:pt>
                <c:pt idx="30">
                  <c:v>-42.23</c:v>
                </c:pt>
                <c:pt idx="31">
                  <c:v>-42.3</c:v>
                </c:pt>
                <c:pt idx="32">
                  <c:v>-42.374000000000002</c:v>
                </c:pt>
                <c:pt idx="33">
                  <c:v>-42.457999999999998</c:v>
                </c:pt>
                <c:pt idx="34">
                  <c:v>-42.542999999999999</c:v>
                </c:pt>
                <c:pt idx="35">
                  <c:v>-42.625</c:v>
                </c:pt>
                <c:pt idx="36">
                  <c:v>-42.7</c:v>
                </c:pt>
                <c:pt idx="37">
                  <c:v>-42.758000000000003</c:v>
                </c:pt>
                <c:pt idx="38">
                  <c:v>-42.841000000000001</c:v>
                </c:pt>
                <c:pt idx="39">
                  <c:v>-42.893999999999998</c:v>
                </c:pt>
                <c:pt idx="40">
                  <c:v>-42.954999999999998</c:v>
                </c:pt>
                <c:pt idx="41">
                  <c:v>-43.021000000000001</c:v>
                </c:pt>
                <c:pt idx="42">
                  <c:v>-43.094000000000001</c:v>
                </c:pt>
                <c:pt idx="43">
                  <c:v>-43.171999999999997</c:v>
                </c:pt>
                <c:pt idx="44">
                  <c:v>-43.252000000000002</c:v>
                </c:pt>
                <c:pt idx="45">
                  <c:v>-43.335000000000001</c:v>
                </c:pt>
                <c:pt idx="46">
                  <c:v>-43.42</c:v>
                </c:pt>
                <c:pt idx="47">
                  <c:v>-43.505000000000003</c:v>
                </c:pt>
                <c:pt idx="48">
                  <c:v>-43.591999999999999</c:v>
                </c:pt>
                <c:pt idx="49">
                  <c:v>-43.677999999999997</c:v>
                </c:pt>
                <c:pt idx="50">
                  <c:v>-43.762</c:v>
                </c:pt>
                <c:pt idx="51">
                  <c:v>-43.847000000000001</c:v>
                </c:pt>
                <c:pt idx="52">
                  <c:v>-43.930999999999997</c:v>
                </c:pt>
                <c:pt idx="53">
                  <c:v>-44.014000000000003</c:v>
                </c:pt>
                <c:pt idx="54">
                  <c:v>-44.098999999999997</c:v>
                </c:pt>
                <c:pt idx="55">
                  <c:v>-44.185000000000002</c:v>
                </c:pt>
                <c:pt idx="56">
                  <c:v>-44.27</c:v>
                </c:pt>
                <c:pt idx="57">
                  <c:v>-44.35</c:v>
                </c:pt>
                <c:pt idx="58">
                  <c:v>-44.423000000000002</c:v>
                </c:pt>
                <c:pt idx="59">
                  <c:v>-44.487000000000002</c:v>
                </c:pt>
                <c:pt idx="60">
                  <c:v>-44.543999999999997</c:v>
                </c:pt>
                <c:pt idx="61">
                  <c:v>-44.593000000000004</c:v>
                </c:pt>
                <c:pt idx="62">
                  <c:v>-44.683</c:v>
                </c:pt>
                <c:pt idx="63">
                  <c:v>-44.767000000000003</c:v>
                </c:pt>
                <c:pt idx="64">
                  <c:v>-44.850999999999999</c:v>
                </c:pt>
                <c:pt idx="65">
                  <c:v>-44.944000000000003</c:v>
                </c:pt>
                <c:pt idx="66">
                  <c:v>-44.993000000000002</c:v>
                </c:pt>
                <c:pt idx="67">
                  <c:v>-45.043999999999997</c:v>
                </c:pt>
                <c:pt idx="68">
                  <c:v>-45.097999999999999</c:v>
                </c:pt>
                <c:pt idx="69">
                  <c:v>-45.152000000000001</c:v>
                </c:pt>
                <c:pt idx="70">
                  <c:v>-45.207000000000001</c:v>
                </c:pt>
                <c:pt idx="71">
                  <c:v>-45.262</c:v>
                </c:pt>
                <c:pt idx="72">
                  <c:v>-45.314999999999998</c:v>
                </c:pt>
                <c:pt idx="73">
                  <c:v>-45.365000000000002</c:v>
                </c:pt>
                <c:pt idx="74">
                  <c:v>-45.417000000000002</c:v>
                </c:pt>
                <c:pt idx="75">
                  <c:v>-45.472999999999999</c:v>
                </c:pt>
                <c:pt idx="76">
                  <c:v>-45.533000000000001</c:v>
                </c:pt>
                <c:pt idx="77">
                  <c:v>-45.597000000000001</c:v>
                </c:pt>
                <c:pt idx="78">
                  <c:v>-45.665999999999997</c:v>
                </c:pt>
                <c:pt idx="79">
                  <c:v>-45.734000000000002</c:v>
                </c:pt>
                <c:pt idx="80">
                  <c:v>-45.802</c:v>
                </c:pt>
                <c:pt idx="81">
                  <c:v>-45.868000000000002</c:v>
                </c:pt>
                <c:pt idx="82">
                  <c:v>-45.930999999999997</c:v>
                </c:pt>
                <c:pt idx="83">
                  <c:v>-45.997</c:v>
                </c:pt>
                <c:pt idx="84">
                  <c:v>-46.066000000000003</c:v>
                </c:pt>
                <c:pt idx="85">
                  <c:v>-46.136000000000003</c:v>
                </c:pt>
                <c:pt idx="86">
                  <c:v>-46.204999999999998</c:v>
                </c:pt>
                <c:pt idx="87">
                  <c:v>-46.274999999999999</c:v>
                </c:pt>
                <c:pt idx="88">
                  <c:v>-46.341000000000001</c:v>
                </c:pt>
                <c:pt idx="89">
                  <c:v>-46.405000000000001</c:v>
                </c:pt>
                <c:pt idx="90">
                  <c:v>-46.468000000000004</c:v>
                </c:pt>
                <c:pt idx="91">
                  <c:v>-46.531999999999996</c:v>
                </c:pt>
                <c:pt idx="92">
                  <c:v>-46.594999999999999</c:v>
                </c:pt>
                <c:pt idx="93">
                  <c:v>-46.658999999999999</c:v>
                </c:pt>
                <c:pt idx="94">
                  <c:v>-46.720999999999997</c:v>
                </c:pt>
                <c:pt idx="95">
                  <c:v>-46.781999999999996</c:v>
                </c:pt>
                <c:pt idx="96">
                  <c:v>-46.841999999999999</c:v>
                </c:pt>
                <c:pt idx="97">
                  <c:v>-46.9</c:v>
                </c:pt>
                <c:pt idx="98">
                  <c:v>-46.954999999999998</c:v>
                </c:pt>
                <c:pt idx="99">
                  <c:v>-47.01</c:v>
                </c:pt>
                <c:pt idx="100">
                  <c:v>-47.064999999999998</c:v>
                </c:pt>
                <c:pt idx="101">
                  <c:v>-47.118000000000002</c:v>
                </c:pt>
                <c:pt idx="102">
                  <c:v>-47.167999999999999</c:v>
                </c:pt>
                <c:pt idx="103">
                  <c:v>-47.216999999999999</c:v>
                </c:pt>
                <c:pt idx="104">
                  <c:v>-47.31</c:v>
                </c:pt>
                <c:pt idx="105">
                  <c:v>-47.402999999999999</c:v>
                </c:pt>
                <c:pt idx="106">
                  <c:v>-47.453000000000003</c:v>
                </c:pt>
                <c:pt idx="107">
                  <c:v>-47.506</c:v>
                </c:pt>
                <c:pt idx="108">
                  <c:v>-47.561</c:v>
                </c:pt>
                <c:pt idx="109">
                  <c:v>-47.615000000000002</c:v>
                </c:pt>
                <c:pt idx="110">
                  <c:v>-47.7</c:v>
                </c:pt>
                <c:pt idx="111">
                  <c:v>-47.744</c:v>
                </c:pt>
                <c:pt idx="112">
                  <c:v>-47.805</c:v>
                </c:pt>
                <c:pt idx="113">
                  <c:v>-47.868000000000002</c:v>
                </c:pt>
                <c:pt idx="114">
                  <c:v>-47.942</c:v>
                </c:pt>
                <c:pt idx="115">
                  <c:v>-48.036999999999999</c:v>
                </c:pt>
                <c:pt idx="116">
                  <c:v>-48.09</c:v>
                </c:pt>
                <c:pt idx="117">
                  <c:v>-48.143999999999998</c:v>
                </c:pt>
                <c:pt idx="118">
                  <c:v>-48.198999999999998</c:v>
                </c:pt>
                <c:pt idx="119">
                  <c:v>-48.253</c:v>
                </c:pt>
                <c:pt idx="120">
                  <c:v>-48.304000000000002</c:v>
                </c:pt>
                <c:pt idx="121">
                  <c:v>-48.398000000000003</c:v>
                </c:pt>
                <c:pt idx="122">
                  <c:v>-48.48</c:v>
                </c:pt>
                <c:pt idx="123">
                  <c:v>-48.552</c:v>
                </c:pt>
                <c:pt idx="124">
                  <c:v>-48.616999999999997</c:v>
                </c:pt>
                <c:pt idx="125">
                  <c:v>-48.677</c:v>
                </c:pt>
                <c:pt idx="126">
                  <c:v>-48.731000000000002</c:v>
                </c:pt>
                <c:pt idx="127">
                  <c:v>-48.802</c:v>
                </c:pt>
                <c:pt idx="128">
                  <c:v>-48.863</c:v>
                </c:pt>
                <c:pt idx="129">
                  <c:v>-48.926000000000002</c:v>
                </c:pt>
                <c:pt idx="130">
                  <c:v>-48.978999999999999</c:v>
                </c:pt>
                <c:pt idx="131">
                  <c:v>-49.030999999999999</c:v>
                </c:pt>
                <c:pt idx="132">
                  <c:v>-49.088999999999999</c:v>
                </c:pt>
                <c:pt idx="133">
                  <c:v>-49.142000000000003</c:v>
                </c:pt>
                <c:pt idx="134">
                  <c:v>-49.192</c:v>
                </c:pt>
                <c:pt idx="135">
                  <c:v>-49.252000000000002</c:v>
                </c:pt>
                <c:pt idx="136">
                  <c:v>-49.302</c:v>
                </c:pt>
                <c:pt idx="137">
                  <c:v>-49.353999999999999</c:v>
                </c:pt>
                <c:pt idx="138">
                  <c:v>-49.414000000000001</c:v>
                </c:pt>
                <c:pt idx="139">
                  <c:v>-49.466999999999999</c:v>
                </c:pt>
                <c:pt idx="140">
                  <c:v>-49.524999999999999</c:v>
                </c:pt>
                <c:pt idx="141">
                  <c:v>-49.58</c:v>
                </c:pt>
                <c:pt idx="142">
                  <c:v>-49.631999999999998</c:v>
                </c:pt>
                <c:pt idx="143">
                  <c:v>-49.689</c:v>
                </c:pt>
                <c:pt idx="144">
                  <c:v>-49.74</c:v>
                </c:pt>
                <c:pt idx="145">
                  <c:v>-49.795999999999999</c:v>
                </c:pt>
                <c:pt idx="146">
                  <c:v>-49.847999999999999</c:v>
                </c:pt>
                <c:pt idx="147">
                  <c:v>-49.904000000000003</c:v>
                </c:pt>
                <c:pt idx="148">
                  <c:v>-49.956000000000003</c:v>
                </c:pt>
                <c:pt idx="149">
                  <c:v>-50.018000000000001</c:v>
                </c:pt>
                <c:pt idx="150">
                  <c:v>-50.076999999999998</c:v>
                </c:pt>
                <c:pt idx="151">
                  <c:v>-50.142000000000003</c:v>
                </c:pt>
                <c:pt idx="152">
                  <c:v>-50.194000000000003</c:v>
                </c:pt>
                <c:pt idx="153">
                  <c:v>-50.258000000000003</c:v>
                </c:pt>
                <c:pt idx="154">
                  <c:v>-50.323999999999998</c:v>
                </c:pt>
                <c:pt idx="155">
                  <c:v>-50.375</c:v>
                </c:pt>
                <c:pt idx="156">
                  <c:v>-50.424999999999997</c:v>
                </c:pt>
                <c:pt idx="157">
                  <c:v>-50.49</c:v>
                </c:pt>
                <c:pt idx="158">
                  <c:v>-50.551000000000002</c:v>
                </c:pt>
                <c:pt idx="159">
                  <c:v>-50.616999999999997</c:v>
                </c:pt>
                <c:pt idx="160">
                  <c:v>-50.667999999999999</c:v>
                </c:pt>
                <c:pt idx="161">
                  <c:v>-50.720999999999997</c:v>
                </c:pt>
                <c:pt idx="162">
                  <c:v>-50.779000000000003</c:v>
                </c:pt>
                <c:pt idx="163">
                  <c:v>-50.834000000000003</c:v>
                </c:pt>
                <c:pt idx="164">
                  <c:v>-50.889000000000003</c:v>
                </c:pt>
                <c:pt idx="165">
                  <c:v>-50.944000000000003</c:v>
                </c:pt>
                <c:pt idx="166">
                  <c:v>-51.002000000000002</c:v>
                </c:pt>
                <c:pt idx="167">
                  <c:v>-51.061</c:v>
                </c:pt>
                <c:pt idx="168">
                  <c:v>-51.119</c:v>
                </c:pt>
                <c:pt idx="169">
                  <c:v>-51.17</c:v>
                </c:pt>
                <c:pt idx="170">
                  <c:v>-51.228999999999999</c:v>
                </c:pt>
                <c:pt idx="171">
                  <c:v>-51.293999999999997</c:v>
                </c:pt>
                <c:pt idx="172">
                  <c:v>-51.345999999999997</c:v>
                </c:pt>
                <c:pt idx="173">
                  <c:v>-51.4</c:v>
                </c:pt>
                <c:pt idx="174">
                  <c:v>-51.448999999999998</c:v>
                </c:pt>
                <c:pt idx="175">
                  <c:v>-51.505000000000003</c:v>
                </c:pt>
                <c:pt idx="176">
                  <c:v>-51.56</c:v>
                </c:pt>
                <c:pt idx="177">
                  <c:v>-51.622</c:v>
                </c:pt>
                <c:pt idx="178">
                  <c:v>-51.670999999999999</c:v>
                </c:pt>
                <c:pt idx="179">
                  <c:v>-51.720999999999997</c:v>
                </c:pt>
                <c:pt idx="180">
                  <c:v>-51.774000000000001</c:v>
                </c:pt>
                <c:pt idx="181">
                  <c:v>-51.825000000000003</c:v>
                </c:pt>
                <c:pt idx="182">
                  <c:v>-51.878</c:v>
                </c:pt>
                <c:pt idx="183">
                  <c:v>-51.932000000000002</c:v>
                </c:pt>
                <c:pt idx="184">
                  <c:v>-51.984000000000002</c:v>
                </c:pt>
                <c:pt idx="185">
                  <c:v>-52.034999999999997</c:v>
                </c:pt>
                <c:pt idx="186">
                  <c:v>-52.088999999999999</c:v>
                </c:pt>
                <c:pt idx="187">
                  <c:v>-52.143000000000001</c:v>
                </c:pt>
                <c:pt idx="188">
                  <c:v>-52.201000000000001</c:v>
                </c:pt>
                <c:pt idx="189">
                  <c:v>-52.267000000000003</c:v>
                </c:pt>
                <c:pt idx="190">
                  <c:v>-52.335000000000001</c:v>
                </c:pt>
                <c:pt idx="191">
                  <c:v>-52.405999999999999</c:v>
                </c:pt>
                <c:pt idx="192">
                  <c:v>-52.475000000000001</c:v>
                </c:pt>
                <c:pt idx="193">
                  <c:v>-52.542999999999999</c:v>
                </c:pt>
                <c:pt idx="194">
                  <c:v>-52.609000000000002</c:v>
                </c:pt>
                <c:pt idx="195">
                  <c:v>-52.677</c:v>
                </c:pt>
                <c:pt idx="196">
                  <c:v>-52.743000000000002</c:v>
                </c:pt>
                <c:pt idx="197">
                  <c:v>-52.8</c:v>
                </c:pt>
                <c:pt idx="198">
                  <c:v>-52.851999999999997</c:v>
                </c:pt>
                <c:pt idx="199">
                  <c:v>-52.906999999999996</c:v>
                </c:pt>
                <c:pt idx="200">
                  <c:v>-52.960999999999999</c:v>
                </c:pt>
                <c:pt idx="201">
                  <c:v>-53.023000000000003</c:v>
                </c:pt>
                <c:pt idx="202">
                  <c:v>-53.082000000000001</c:v>
                </c:pt>
                <c:pt idx="203">
                  <c:v>-53.137</c:v>
                </c:pt>
                <c:pt idx="204">
                  <c:v>-53.195999999999998</c:v>
                </c:pt>
                <c:pt idx="205">
                  <c:v>-53.256999999999998</c:v>
                </c:pt>
                <c:pt idx="206">
                  <c:v>-53.31</c:v>
                </c:pt>
                <c:pt idx="207">
                  <c:v>-53.362000000000002</c:v>
                </c:pt>
                <c:pt idx="208">
                  <c:v>-53.415999999999997</c:v>
                </c:pt>
                <c:pt idx="209">
                  <c:v>-53.47</c:v>
                </c:pt>
                <c:pt idx="210">
                  <c:v>-53.521000000000001</c:v>
                </c:pt>
                <c:pt idx="211">
                  <c:v>-53.573</c:v>
                </c:pt>
                <c:pt idx="212">
                  <c:v>-53.622999999999998</c:v>
                </c:pt>
                <c:pt idx="213">
                  <c:v>-53.689</c:v>
                </c:pt>
                <c:pt idx="214">
                  <c:v>-53.74</c:v>
                </c:pt>
                <c:pt idx="215">
                  <c:v>-53.798000000000002</c:v>
                </c:pt>
                <c:pt idx="216">
                  <c:v>-53.848999999999997</c:v>
                </c:pt>
                <c:pt idx="217">
                  <c:v>-53.905999999999999</c:v>
                </c:pt>
                <c:pt idx="218">
                  <c:v>-53.966000000000001</c:v>
                </c:pt>
                <c:pt idx="219">
                  <c:v>-54.015000000000001</c:v>
                </c:pt>
                <c:pt idx="220">
                  <c:v>-54.070999999999998</c:v>
                </c:pt>
                <c:pt idx="221">
                  <c:v>-54.128</c:v>
                </c:pt>
                <c:pt idx="222">
                  <c:v>-54.185000000000002</c:v>
                </c:pt>
                <c:pt idx="223">
                  <c:v>-54.246000000000002</c:v>
                </c:pt>
                <c:pt idx="224">
                  <c:v>-54.3</c:v>
                </c:pt>
                <c:pt idx="225">
                  <c:v>-54.354999999999997</c:v>
                </c:pt>
                <c:pt idx="226">
                  <c:v>-54.405000000000001</c:v>
                </c:pt>
                <c:pt idx="227">
                  <c:v>-54.466999999999999</c:v>
                </c:pt>
                <c:pt idx="228">
                  <c:v>-54.521000000000001</c:v>
                </c:pt>
                <c:pt idx="229">
                  <c:v>-54.573999999999998</c:v>
                </c:pt>
                <c:pt idx="230">
                  <c:v>-54.634</c:v>
                </c:pt>
                <c:pt idx="231">
                  <c:v>-54.694000000000003</c:v>
                </c:pt>
                <c:pt idx="232">
                  <c:v>-54.753</c:v>
                </c:pt>
                <c:pt idx="233">
                  <c:v>-54.808</c:v>
                </c:pt>
                <c:pt idx="234">
                  <c:v>-54.863</c:v>
                </c:pt>
                <c:pt idx="235">
                  <c:v>-54.923999999999999</c:v>
                </c:pt>
                <c:pt idx="236">
                  <c:v>-54.984000000000002</c:v>
                </c:pt>
                <c:pt idx="237">
                  <c:v>-55.034999999999997</c:v>
                </c:pt>
                <c:pt idx="238">
                  <c:v>-55.091999999999999</c:v>
                </c:pt>
                <c:pt idx="239">
                  <c:v>-55.146999999999998</c:v>
                </c:pt>
                <c:pt idx="240">
                  <c:v>-55.203000000000003</c:v>
                </c:pt>
                <c:pt idx="241">
                  <c:v>-55.264000000000003</c:v>
                </c:pt>
                <c:pt idx="242">
                  <c:v>-55.325000000000003</c:v>
                </c:pt>
                <c:pt idx="243">
                  <c:v>-55.387</c:v>
                </c:pt>
                <c:pt idx="244">
                  <c:v>-55.445</c:v>
                </c:pt>
                <c:pt idx="245">
                  <c:v>-55.5</c:v>
                </c:pt>
                <c:pt idx="246">
                  <c:v>-55.55</c:v>
                </c:pt>
                <c:pt idx="247">
                  <c:v>-55.607999999999997</c:v>
                </c:pt>
                <c:pt idx="248">
                  <c:v>-55.656999999999996</c:v>
                </c:pt>
                <c:pt idx="249">
                  <c:v>-55.706000000000003</c:v>
                </c:pt>
                <c:pt idx="250">
                  <c:v>-55.756999999999998</c:v>
                </c:pt>
                <c:pt idx="251">
                  <c:v>-55.804000000000002</c:v>
                </c:pt>
                <c:pt idx="252">
                  <c:v>-55.851999999999997</c:v>
                </c:pt>
                <c:pt idx="253">
                  <c:v>-55.902000000000001</c:v>
                </c:pt>
                <c:pt idx="254">
                  <c:v>-55.954000000000001</c:v>
                </c:pt>
                <c:pt idx="255">
                  <c:v>-56.006999999999998</c:v>
                </c:pt>
                <c:pt idx="256">
                  <c:v>-56.061</c:v>
                </c:pt>
                <c:pt idx="257">
                  <c:v>-56.116</c:v>
                </c:pt>
                <c:pt idx="258">
                  <c:v>-56.164999999999999</c:v>
                </c:pt>
                <c:pt idx="259">
                  <c:v>-56.222999999999999</c:v>
                </c:pt>
                <c:pt idx="260">
                  <c:v>-56.28</c:v>
                </c:pt>
                <c:pt idx="261">
                  <c:v>-56.334000000000003</c:v>
                </c:pt>
                <c:pt idx="262">
                  <c:v>-56.381</c:v>
                </c:pt>
                <c:pt idx="263">
                  <c:v>-56.430999999999997</c:v>
                </c:pt>
                <c:pt idx="264">
                  <c:v>-56.481000000000002</c:v>
                </c:pt>
                <c:pt idx="265">
                  <c:v>-56.533000000000001</c:v>
                </c:pt>
                <c:pt idx="266">
                  <c:v>-56.584000000000003</c:v>
                </c:pt>
                <c:pt idx="267">
                  <c:v>-56.633000000000003</c:v>
                </c:pt>
                <c:pt idx="268">
                  <c:v>-56.680999999999997</c:v>
                </c:pt>
                <c:pt idx="269">
                  <c:v>-56.726999999999997</c:v>
                </c:pt>
                <c:pt idx="270">
                  <c:v>-56.781999999999996</c:v>
                </c:pt>
                <c:pt idx="271">
                  <c:v>-56.829000000000001</c:v>
                </c:pt>
                <c:pt idx="272">
                  <c:v>-56.878</c:v>
                </c:pt>
                <c:pt idx="273">
                  <c:v>-56.924999999999997</c:v>
                </c:pt>
                <c:pt idx="274">
                  <c:v>-56.981000000000002</c:v>
                </c:pt>
                <c:pt idx="275">
                  <c:v>-57.037999999999997</c:v>
                </c:pt>
                <c:pt idx="276">
                  <c:v>-57.091999999999999</c:v>
                </c:pt>
                <c:pt idx="277">
                  <c:v>-57.143999999999998</c:v>
                </c:pt>
                <c:pt idx="278">
                  <c:v>-57.197000000000003</c:v>
                </c:pt>
                <c:pt idx="279">
                  <c:v>-57.247</c:v>
                </c:pt>
                <c:pt idx="280">
                  <c:v>-57.296999999999997</c:v>
                </c:pt>
                <c:pt idx="281">
                  <c:v>-57.344999999999999</c:v>
                </c:pt>
                <c:pt idx="282">
                  <c:v>-57.402000000000001</c:v>
                </c:pt>
                <c:pt idx="283">
                  <c:v>-57.448999999999998</c:v>
                </c:pt>
                <c:pt idx="284">
                  <c:v>-57.496000000000002</c:v>
                </c:pt>
                <c:pt idx="285">
                  <c:v>-57.546999999999997</c:v>
                </c:pt>
                <c:pt idx="286">
                  <c:v>-57.594999999999999</c:v>
                </c:pt>
                <c:pt idx="287">
                  <c:v>-57.645000000000003</c:v>
                </c:pt>
                <c:pt idx="288">
                  <c:v>-57.7</c:v>
                </c:pt>
                <c:pt idx="289">
                  <c:v>-57.767000000000003</c:v>
                </c:pt>
                <c:pt idx="290">
                  <c:v>-57.822000000000003</c:v>
                </c:pt>
                <c:pt idx="291">
                  <c:v>-57.878999999999998</c:v>
                </c:pt>
                <c:pt idx="292">
                  <c:v>-57.927999999999997</c:v>
                </c:pt>
                <c:pt idx="293">
                  <c:v>-57.982999999999997</c:v>
                </c:pt>
                <c:pt idx="294">
                  <c:v>-58.036000000000001</c:v>
                </c:pt>
                <c:pt idx="295">
                  <c:v>-58.094000000000001</c:v>
                </c:pt>
                <c:pt idx="296">
                  <c:v>-58.149000000000001</c:v>
                </c:pt>
                <c:pt idx="297">
                  <c:v>-58.201000000000001</c:v>
                </c:pt>
                <c:pt idx="298">
                  <c:v>-58.256999999999998</c:v>
                </c:pt>
                <c:pt idx="299">
                  <c:v>-58.313000000000002</c:v>
                </c:pt>
                <c:pt idx="300">
                  <c:v>-58.369</c:v>
                </c:pt>
                <c:pt idx="301">
                  <c:v>-58.426000000000002</c:v>
                </c:pt>
                <c:pt idx="302">
                  <c:v>-58.481999999999999</c:v>
                </c:pt>
                <c:pt idx="303">
                  <c:v>-58.539000000000001</c:v>
                </c:pt>
                <c:pt idx="304">
                  <c:v>-58.597999999999999</c:v>
                </c:pt>
                <c:pt idx="305">
                  <c:v>-58.654000000000003</c:v>
                </c:pt>
                <c:pt idx="306">
                  <c:v>-58.712000000000003</c:v>
                </c:pt>
                <c:pt idx="307">
                  <c:v>-58.768999999999998</c:v>
                </c:pt>
                <c:pt idx="308">
                  <c:v>-58.825000000000003</c:v>
                </c:pt>
                <c:pt idx="309">
                  <c:v>-58.881</c:v>
                </c:pt>
                <c:pt idx="310">
                  <c:v>-58.936999999999998</c:v>
                </c:pt>
                <c:pt idx="311">
                  <c:v>-58.991999999999997</c:v>
                </c:pt>
                <c:pt idx="312">
                  <c:v>-59.046999999999997</c:v>
                </c:pt>
                <c:pt idx="313">
                  <c:v>-59.100999999999999</c:v>
                </c:pt>
                <c:pt idx="314">
                  <c:v>-59.158000000000001</c:v>
                </c:pt>
                <c:pt idx="315">
                  <c:v>-59.213000000000001</c:v>
                </c:pt>
                <c:pt idx="316">
                  <c:v>-59.27</c:v>
                </c:pt>
                <c:pt idx="317">
                  <c:v>-59.326999999999998</c:v>
                </c:pt>
                <c:pt idx="318">
                  <c:v>-59.384999999999998</c:v>
                </c:pt>
                <c:pt idx="319">
                  <c:v>-59.441000000000003</c:v>
                </c:pt>
                <c:pt idx="320">
                  <c:v>-59.499000000000002</c:v>
                </c:pt>
                <c:pt idx="321">
                  <c:v>-59.555</c:v>
                </c:pt>
                <c:pt idx="322">
                  <c:v>-59.610999999999997</c:v>
                </c:pt>
                <c:pt idx="323">
                  <c:v>-59.667000000000002</c:v>
                </c:pt>
                <c:pt idx="324">
                  <c:v>-59.720999999999997</c:v>
                </c:pt>
                <c:pt idx="325">
                  <c:v>-59.774999999999999</c:v>
                </c:pt>
                <c:pt idx="326">
                  <c:v>-59.831000000000003</c:v>
                </c:pt>
                <c:pt idx="327">
                  <c:v>-59.887</c:v>
                </c:pt>
                <c:pt idx="328">
                  <c:v>-59.942999999999998</c:v>
                </c:pt>
                <c:pt idx="329">
                  <c:v>-59.999000000000002</c:v>
                </c:pt>
                <c:pt idx="330">
                  <c:v>-60.054000000000002</c:v>
                </c:pt>
                <c:pt idx="331">
                  <c:v>-60.103999999999999</c:v>
                </c:pt>
                <c:pt idx="332">
                  <c:v>-60.158000000000001</c:v>
                </c:pt>
                <c:pt idx="333">
                  <c:v>-60.210999999999999</c:v>
                </c:pt>
                <c:pt idx="334">
                  <c:v>-60.262</c:v>
                </c:pt>
                <c:pt idx="335">
                  <c:v>-60.317999999999998</c:v>
                </c:pt>
                <c:pt idx="336">
                  <c:v>-60.374000000000002</c:v>
                </c:pt>
                <c:pt idx="337">
                  <c:v>-60.427999999999997</c:v>
                </c:pt>
                <c:pt idx="338">
                  <c:v>-60.484999999999999</c:v>
                </c:pt>
                <c:pt idx="339">
                  <c:v>-60.542000000000002</c:v>
                </c:pt>
                <c:pt idx="340">
                  <c:v>-60.598999999999997</c:v>
                </c:pt>
                <c:pt idx="341">
                  <c:v>-60.655999999999999</c:v>
                </c:pt>
                <c:pt idx="342">
                  <c:v>-60.713000000000001</c:v>
                </c:pt>
                <c:pt idx="343">
                  <c:v>-60.765999999999998</c:v>
                </c:pt>
                <c:pt idx="344">
                  <c:v>-60.817</c:v>
                </c:pt>
                <c:pt idx="345">
                  <c:v>-60.869</c:v>
                </c:pt>
                <c:pt idx="346">
                  <c:v>-60.923999999999999</c:v>
                </c:pt>
                <c:pt idx="347">
                  <c:v>-60.978000000000002</c:v>
                </c:pt>
                <c:pt idx="348">
                  <c:v>-61.030999999999999</c:v>
                </c:pt>
                <c:pt idx="349">
                  <c:v>-61.081000000000003</c:v>
                </c:pt>
                <c:pt idx="350">
                  <c:v>-61.131999999999998</c:v>
                </c:pt>
                <c:pt idx="351">
                  <c:v>-61.182000000000002</c:v>
                </c:pt>
                <c:pt idx="352">
                  <c:v>-61.237000000000002</c:v>
                </c:pt>
                <c:pt idx="353">
                  <c:v>-61.29</c:v>
                </c:pt>
                <c:pt idx="354">
                  <c:v>-61.341999999999999</c:v>
                </c:pt>
                <c:pt idx="355">
                  <c:v>-61.398000000000003</c:v>
                </c:pt>
                <c:pt idx="356">
                  <c:v>-61.448999999999998</c:v>
                </c:pt>
                <c:pt idx="357">
                  <c:v>-61.502000000000002</c:v>
                </c:pt>
                <c:pt idx="358">
                  <c:v>-61.552</c:v>
                </c:pt>
                <c:pt idx="359">
                  <c:v>-61.601999999999997</c:v>
                </c:pt>
                <c:pt idx="360">
                  <c:v>-61.655000000000001</c:v>
                </c:pt>
                <c:pt idx="361">
                  <c:v>-61.709000000000003</c:v>
                </c:pt>
                <c:pt idx="362">
                  <c:v>-61.762</c:v>
                </c:pt>
                <c:pt idx="363">
                  <c:v>-61.811999999999998</c:v>
                </c:pt>
                <c:pt idx="364">
                  <c:v>-61.863999999999997</c:v>
                </c:pt>
                <c:pt idx="365">
                  <c:v>-61.917000000000002</c:v>
                </c:pt>
                <c:pt idx="366">
                  <c:v>-61.966000000000001</c:v>
                </c:pt>
                <c:pt idx="367">
                  <c:v>-62.017000000000003</c:v>
                </c:pt>
                <c:pt idx="368">
                  <c:v>-62.070999999999998</c:v>
                </c:pt>
                <c:pt idx="369">
                  <c:v>-62.12</c:v>
                </c:pt>
                <c:pt idx="370">
                  <c:v>-62.17</c:v>
                </c:pt>
                <c:pt idx="371">
                  <c:v>-62.22</c:v>
                </c:pt>
                <c:pt idx="372">
                  <c:v>-62.273000000000003</c:v>
                </c:pt>
                <c:pt idx="373">
                  <c:v>-62.322000000000003</c:v>
                </c:pt>
                <c:pt idx="374">
                  <c:v>-62.375</c:v>
                </c:pt>
                <c:pt idx="375">
                  <c:v>-62.427</c:v>
                </c:pt>
                <c:pt idx="376">
                  <c:v>-62.482999999999997</c:v>
                </c:pt>
                <c:pt idx="377">
                  <c:v>-62.537999999999997</c:v>
                </c:pt>
                <c:pt idx="378">
                  <c:v>-62.591000000000001</c:v>
                </c:pt>
                <c:pt idx="379">
                  <c:v>-62.643999999999998</c:v>
                </c:pt>
                <c:pt idx="380">
                  <c:v>-62.695999999999998</c:v>
                </c:pt>
                <c:pt idx="381">
                  <c:v>-62.746000000000002</c:v>
                </c:pt>
                <c:pt idx="382">
                  <c:v>-62.8</c:v>
                </c:pt>
                <c:pt idx="383">
                  <c:v>-62.857999999999997</c:v>
                </c:pt>
                <c:pt idx="384">
                  <c:v>-62.914000000000001</c:v>
                </c:pt>
                <c:pt idx="385">
                  <c:v>-62.972000000000001</c:v>
                </c:pt>
                <c:pt idx="386">
                  <c:v>-63.03</c:v>
                </c:pt>
                <c:pt idx="387">
                  <c:v>-63.085999999999999</c:v>
                </c:pt>
                <c:pt idx="388">
                  <c:v>-63.143000000000001</c:v>
                </c:pt>
                <c:pt idx="389">
                  <c:v>-63.198999999999998</c:v>
                </c:pt>
                <c:pt idx="390">
                  <c:v>-63.253999999999998</c:v>
                </c:pt>
                <c:pt idx="391">
                  <c:v>-63.311</c:v>
                </c:pt>
                <c:pt idx="392">
                  <c:v>-63.365000000000002</c:v>
                </c:pt>
                <c:pt idx="393">
                  <c:v>-63.421999999999997</c:v>
                </c:pt>
                <c:pt idx="394">
                  <c:v>-63.475000000000001</c:v>
                </c:pt>
                <c:pt idx="395">
                  <c:v>-63.529000000000003</c:v>
                </c:pt>
                <c:pt idx="396">
                  <c:v>-63.581000000000003</c:v>
                </c:pt>
                <c:pt idx="397">
                  <c:v>-63.637</c:v>
                </c:pt>
                <c:pt idx="398">
                  <c:v>-63.694000000000003</c:v>
                </c:pt>
                <c:pt idx="399">
                  <c:v>-63.752000000000002</c:v>
                </c:pt>
                <c:pt idx="400">
                  <c:v>-63.805</c:v>
                </c:pt>
                <c:pt idx="401">
                  <c:v>-63.859000000000002</c:v>
                </c:pt>
                <c:pt idx="402">
                  <c:v>-63.911999999999999</c:v>
                </c:pt>
                <c:pt idx="403">
                  <c:v>-63.966000000000001</c:v>
                </c:pt>
                <c:pt idx="404">
                  <c:v>-64.022000000000006</c:v>
                </c:pt>
                <c:pt idx="405">
                  <c:v>-64.08</c:v>
                </c:pt>
                <c:pt idx="406">
                  <c:v>-64.135000000000005</c:v>
                </c:pt>
                <c:pt idx="407">
                  <c:v>-64.194999999999993</c:v>
                </c:pt>
                <c:pt idx="408">
                  <c:v>-64.253</c:v>
                </c:pt>
                <c:pt idx="409">
                  <c:v>-64.307000000000002</c:v>
                </c:pt>
                <c:pt idx="410">
                  <c:v>-64.363</c:v>
                </c:pt>
                <c:pt idx="411">
                  <c:v>-64.417000000000002</c:v>
                </c:pt>
                <c:pt idx="412">
                  <c:v>-64.474000000000004</c:v>
                </c:pt>
                <c:pt idx="413">
                  <c:v>-64.525999999999996</c:v>
                </c:pt>
                <c:pt idx="414">
                  <c:v>-64.575999999999993</c:v>
                </c:pt>
                <c:pt idx="415">
                  <c:v>-64.635000000000005</c:v>
                </c:pt>
                <c:pt idx="416">
                  <c:v>-64.685000000000002</c:v>
                </c:pt>
                <c:pt idx="417">
                  <c:v>-64.742999999999995</c:v>
                </c:pt>
                <c:pt idx="418">
                  <c:v>-64.793999999999997</c:v>
                </c:pt>
                <c:pt idx="419">
                  <c:v>-64.846000000000004</c:v>
                </c:pt>
                <c:pt idx="420">
                  <c:v>-64.900999999999996</c:v>
                </c:pt>
                <c:pt idx="421">
                  <c:v>-64.953000000000003</c:v>
                </c:pt>
                <c:pt idx="422">
                  <c:v>-65.003</c:v>
                </c:pt>
                <c:pt idx="423">
                  <c:v>-65.057000000000002</c:v>
                </c:pt>
                <c:pt idx="424">
                  <c:v>-65.116</c:v>
                </c:pt>
                <c:pt idx="425">
                  <c:v>-65.171999999999997</c:v>
                </c:pt>
                <c:pt idx="426">
                  <c:v>-65.227000000000004</c:v>
                </c:pt>
                <c:pt idx="427">
                  <c:v>-65.28</c:v>
                </c:pt>
                <c:pt idx="428">
                  <c:v>-65.332999999999998</c:v>
                </c:pt>
                <c:pt idx="429">
                  <c:v>-65.387</c:v>
                </c:pt>
                <c:pt idx="430">
                  <c:v>-65.444999999999993</c:v>
                </c:pt>
                <c:pt idx="431">
                  <c:v>-65.5</c:v>
                </c:pt>
                <c:pt idx="432">
                  <c:v>-65.554000000000002</c:v>
                </c:pt>
                <c:pt idx="433">
                  <c:v>-65.600999999999999</c:v>
                </c:pt>
                <c:pt idx="434">
                  <c:v>-65.652000000000001</c:v>
                </c:pt>
                <c:pt idx="435">
                  <c:v>-65.706999999999994</c:v>
                </c:pt>
                <c:pt idx="436">
                  <c:v>-65.760000000000005</c:v>
                </c:pt>
                <c:pt idx="437">
                  <c:v>-65.808000000000007</c:v>
                </c:pt>
                <c:pt idx="438">
                  <c:v>-65.864999999999995</c:v>
                </c:pt>
                <c:pt idx="439">
                  <c:v>-65.914000000000001</c:v>
                </c:pt>
                <c:pt idx="440">
                  <c:v>-65.97</c:v>
                </c:pt>
                <c:pt idx="441">
                  <c:v>-66.02</c:v>
                </c:pt>
                <c:pt idx="442">
                  <c:v>-66.075999999999993</c:v>
                </c:pt>
                <c:pt idx="443">
                  <c:v>-66.132000000000005</c:v>
                </c:pt>
                <c:pt idx="444">
                  <c:v>-66.188000000000002</c:v>
                </c:pt>
                <c:pt idx="445">
                  <c:v>-66.244</c:v>
                </c:pt>
                <c:pt idx="446">
                  <c:v>-66.293000000000006</c:v>
                </c:pt>
                <c:pt idx="447">
                  <c:v>-66.346000000000004</c:v>
                </c:pt>
                <c:pt idx="448">
                  <c:v>-66.400999999999996</c:v>
                </c:pt>
                <c:pt idx="449">
                  <c:v>-66.456000000000003</c:v>
                </c:pt>
                <c:pt idx="450">
                  <c:v>-66.510999999999996</c:v>
                </c:pt>
                <c:pt idx="451">
                  <c:v>-66.564999999999998</c:v>
                </c:pt>
                <c:pt idx="452">
                  <c:v>-66.619</c:v>
                </c:pt>
                <c:pt idx="453">
                  <c:v>-66.671000000000006</c:v>
                </c:pt>
                <c:pt idx="454">
                  <c:v>-66.724000000000004</c:v>
                </c:pt>
                <c:pt idx="455">
                  <c:v>-66.778000000000006</c:v>
                </c:pt>
                <c:pt idx="456">
                  <c:v>-66.831000000000003</c:v>
                </c:pt>
                <c:pt idx="457">
                  <c:v>-66.881</c:v>
                </c:pt>
                <c:pt idx="458">
                  <c:v>-66.932000000000002</c:v>
                </c:pt>
                <c:pt idx="459">
                  <c:v>-66.980999999999995</c:v>
                </c:pt>
                <c:pt idx="460">
                  <c:v>-67.031999999999996</c:v>
                </c:pt>
                <c:pt idx="461">
                  <c:v>-67.081000000000003</c:v>
                </c:pt>
                <c:pt idx="462">
                  <c:v>-67.13</c:v>
                </c:pt>
                <c:pt idx="463">
                  <c:v>-67.179000000000002</c:v>
                </c:pt>
                <c:pt idx="464">
                  <c:v>-67.233999999999995</c:v>
                </c:pt>
                <c:pt idx="465">
                  <c:v>-67.287999999999997</c:v>
                </c:pt>
                <c:pt idx="466">
                  <c:v>-67.335999999999999</c:v>
                </c:pt>
                <c:pt idx="467">
                  <c:v>-67.384</c:v>
                </c:pt>
                <c:pt idx="468">
                  <c:v>-67.438999999999993</c:v>
                </c:pt>
                <c:pt idx="469">
                  <c:v>-67.494</c:v>
                </c:pt>
                <c:pt idx="470">
                  <c:v>-67.55</c:v>
                </c:pt>
                <c:pt idx="471">
                  <c:v>-67.602999999999994</c:v>
                </c:pt>
                <c:pt idx="472">
                  <c:v>-67.652000000000001</c:v>
                </c:pt>
                <c:pt idx="473">
                  <c:v>-67.7</c:v>
                </c:pt>
                <c:pt idx="474">
                  <c:v>-67.751999999999995</c:v>
                </c:pt>
                <c:pt idx="475">
                  <c:v>-67.81</c:v>
                </c:pt>
                <c:pt idx="476">
                  <c:v>-67.863</c:v>
                </c:pt>
                <c:pt idx="477">
                  <c:v>-67.918000000000006</c:v>
                </c:pt>
                <c:pt idx="478">
                  <c:v>-67.968999999999994</c:v>
                </c:pt>
                <c:pt idx="479">
                  <c:v>-68.022000000000006</c:v>
                </c:pt>
                <c:pt idx="480">
                  <c:v>-68.078999999999994</c:v>
                </c:pt>
                <c:pt idx="481">
                  <c:v>-68.137</c:v>
                </c:pt>
                <c:pt idx="482">
                  <c:v>-68.191000000000003</c:v>
                </c:pt>
                <c:pt idx="483">
                  <c:v>-68.242000000000004</c:v>
                </c:pt>
                <c:pt idx="484">
                  <c:v>-68.3</c:v>
                </c:pt>
                <c:pt idx="485">
                  <c:v>-68.353999999999999</c:v>
                </c:pt>
                <c:pt idx="486">
                  <c:v>-68.411000000000001</c:v>
                </c:pt>
                <c:pt idx="487">
                  <c:v>-68.462000000000003</c:v>
                </c:pt>
                <c:pt idx="488">
                  <c:v>-68.513000000000005</c:v>
                </c:pt>
                <c:pt idx="489">
                  <c:v>-68.569999999999993</c:v>
                </c:pt>
                <c:pt idx="490">
                  <c:v>-68.623000000000005</c:v>
                </c:pt>
                <c:pt idx="491">
                  <c:v>-68.674000000000007</c:v>
                </c:pt>
                <c:pt idx="492">
                  <c:v>-68.73</c:v>
                </c:pt>
                <c:pt idx="493">
                  <c:v>-68.783000000000001</c:v>
                </c:pt>
                <c:pt idx="494">
                  <c:v>-68.834999999999994</c:v>
                </c:pt>
                <c:pt idx="495">
                  <c:v>-68.888000000000005</c:v>
                </c:pt>
                <c:pt idx="496">
                  <c:v>-68.941000000000003</c:v>
                </c:pt>
                <c:pt idx="497">
                  <c:v>-68.992999999999995</c:v>
                </c:pt>
                <c:pt idx="498">
                  <c:v>-69.043999999999997</c:v>
                </c:pt>
                <c:pt idx="499">
                  <c:v>-69.094999999999999</c:v>
                </c:pt>
                <c:pt idx="500">
                  <c:v>-69.147999999999996</c:v>
                </c:pt>
                <c:pt idx="501">
                  <c:v>-69.2</c:v>
                </c:pt>
                <c:pt idx="502">
                  <c:v>-69.253</c:v>
                </c:pt>
                <c:pt idx="503">
                  <c:v>-69.304000000000002</c:v>
                </c:pt>
                <c:pt idx="504">
                  <c:v>-69.355999999999995</c:v>
                </c:pt>
                <c:pt idx="505">
                  <c:v>-69.412999999999997</c:v>
                </c:pt>
                <c:pt idx="506">
                  <c:v>-69.465000000000003</c:v>
                </c:pt>
                <c:pt idx="507">
                  <c:v>-69.516999999999996</c:v>
                </c:pt>
                <c:pt idx="508">
                  <c:v>-69.569000000000003</c:v>
                </c:pt>
                <c:pt idx="509">
                  <c:v>-69.625</c:v>
                </c:pt>
                <c:pt idx="510">
                  <c:v>-69.682000000000002</c:v>
                </c:pt>
                <c:pt idx="511">
                  <c:v>-69.736999999999995</c:v>
                </c:pt>
                <c:pt idx="512">
                  <c:v>-69.793999999999997</c:v>
                </c:pt>
                <c:pt idx="513">
                  <c:v>-69.847999999999999</c:v>
                </c:pt>
                <c:pt idx="514">
                  <c:v>-69.903000000000006</c:v>
                </c:pt>
                <c:pt idx="515">
                  <c:v>-69.959999999999994</c:v>
                </c:pt>
                <c:pt idx="516">
                  <c:v>-70.010999999999996</c:v>
                </c:pt>
                <c:pt idx="517">
                  <c:v>-70.061999999999998</c:v>
                </c:pt>
                <c:pt idx="518">
                  <c:v>-70.113</c:v>
                </c:pt>
                <c:pt idx="519">
                  <c:v>-70.165000000000006</c:v>
                </c:pt>
                <c:pt idx="520">
                  <c:v>-70.215000000000003</c:v>
                </c:pt>
                <c:pt idx="521">
                  <c:v>-70.272999999999996</c:v>
                </c:pt>
                <c:pt idx="522">
                  <c:v>-70.325999999999993</c:v>
                </c:pt>
                <c:pt idx="523">
                  <c:v>-70.379000000000005</c:v>
                </c:pt>
                <c:pt idx="524">
                  <c:v>-70.435000000000002</c:v>
                </c:pt>
                <c:pt idx="525">
                  <c:v>-70.489000000000004</c:v>
                </c:pt>
                <c:pt idx="526">
                  <c:v>-70.543999999999997</c:v>
                </c:pt>
                <c:pt idx="527">
                  <c:v>-70.599999999999994</c:v>
                </c:pt>
                <c:pt idx="528">
                  <c:v>-70.644000000000005</c:v>
                </c:pt>
                <c:pt idx="529">
                  <c:v>-70.7</c:v>
                </c:pt>
                <c:pt idx="530">
                  <c:v>-70.754000000000005</c:v>
                </c:pt>
                <c:pt idx="531">
                  <c:v>-70.805000000000007</c:v>
                </c:pt>
                <c:pt idx="532">
                  <c:v>-70.855000000000004</c:v>
                </c:pt>
                <c:pt idx="533">
                  <c:v>-70.91</c:v>
                </c:pt>
                <c:pt idx="534">
                  <c:v>-70.965000000000003</c:v>
                </c:pt>
                <c:pt idx="535">
                  <c:v>-71.02</c:v>
                </c:pt>
                <c:pt idx="536">
                  <c:v>-71.072000000000003</c:v>
                </c:pt>
                <c:pt idx="537">
                  <c:v>-71.125</c:v>
                </c:pt>
                <c:pt idx="538">
                  <c:v>-71.180999999999997</c:v>
                </c:pt>
                <c:pt idx="539">
                  <c:v>-71.230999999999995</c:v>
                </c:pt>
                <c:pt idx="540">
                  <c:v>-71.287000000000006</c:v>
                </c:pt>
                <c:pt idx="541">
                  <c:v>-71.337000000000003</c:v>
                </c:pt>
                <c:pt idx="542">
                  <c:v>-71.388000000000005</c:v>
                </c:pt>
                <c:pt idx="543">
                  <c:v>-71.442999999999998</c:v>
                </c:pt>
                <c:pt idx="544">
                  <c:v>-71.494</c:v>
                </c:pt>
                <c:pt idx="545">
                  <c:v>-71.549000000000007</c:v>
                </c:pt>
                <c:pt idx="546">
                  <c:v>-71.602000000000004</c:v>
                </c:pt>
                <c:pt idx="547">
                  <c:v>-71.658000000000001</c:v>
                </c:pt>
                <c:pt idx="548">
                  <c:v>-71.709999999999994</c:v>
                </c:pt>
                <c:pt idx="549">
                  <c:v>-71.765000000000001</c:v>
                </c:pt>
                <c:pt idx="550">
                  <c:v>-71.816000000000003</c:v>
                </c:pt>
                <c:pt idx="551">
                  <c:v>-71.872</c:v>
                </c:pt>
                <c:pt idx="552">
                  <c:v>-71.923000000000002</c:v>
                </c:pt>
                <c:pt idx="553">
                  <c:v>-71.975999999999999</c:v>
                </c:pt>
                <c:pt idx="554">
                  <c:v>-72.028000000000006</c:v>
                </c:pt>
                <c:pt idx="555">
                  <c:v>-72.078999999999994</c:v>
                </c:pt>
                <c:pt idx="556">
                  <c:v>-72.131</c:v>
                </c:pt>
                <c:pt idx="557">
                  <c:v>-72.182000000000002</c:v>
                </c:pt>
                <c:pt idx="558">
                  <c:v>-72.236000000000004</c:v>
                </c:pt>
                <c:pt idx="559">
                  <c:v>-72.287000000000006</c:v>
                </c:pt>
                <c:pt idx="560">
                  <c:v>-72.337999999999994</c:v>
                </c:pt>
                <c:pt idx="561">
                  <c:v>-72.39</c:v>
                </c:pt>
                <c:pt idx="562">
                  <c:v>-72.441000000000003</c:v>
                </c:pt>
                <c:pt idx="563">
                  <c:v>-72.494</c:v>
                </c:pt>
                <c:pt idx="564">
                  <c:v>-72.545000000000002</c:v>
                </c:pt>
                <c:pt idx="565">
                  <c:v>-72.596000000000004</c:v>
                </c:pt>
                <c:pt idx="566">
                  <c:v>-72.647999999999996</c:v>
                </c:pt>
                <c:pt idx="567">
                  <c:v>-72.697999999999993</c:v>
                </c:pt>
                <c:pt idx="568">
                  <c:v>-72.748000000000005</c:v>
                </c:pt>
                <c:pt idx="569">
                  <c:v>-72.8</c:v>
                </c:pt>
                <c:pt idx="570">
                  <c:v>-72.853999999999999</c:v>
                </c:pt>
                <c:pt idx="571">
                  <c:v>-72.911000000000001</c:v>
                </c:pt>
                <c:pt idx="572">
                  <c:v>-72.965999999999994</c:v>
                </c:pt>
                <c:pt idx="573">
                  <c:v>-73.022000000000006</c:v>
                </c:pt>
                <c:pt idx="574">
                  <c:v>-73.076999999999998</c:v>
                </c:pt>
                <c:pt idx="575">
                  <c:v>-73.135000000000005</c:v>
                </c:pt>
                <c:pt idx="576">
                  <c:v>-73.191000000000003</c:v>
                </c:pt>
                <c:pt idx="577">
                  <c:v>-73.245999999999995</c:v>
                </c:pt>
                <c:pt idx="578">
                  <c:v>-73.3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4" t="s">
        <v>17</v>
      </c>
      <c r="C2" s="316" t="s">
        <v>157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158</v>
      </c>
      <c r="N2" s="322"/>
      <c r="O2" s="180" t="s">
        <v>13</v>
      </c>
    </row>
    <row r="3" spans="1:15" s="182" customFormat="1" ht="12.95" customHeight="1" x14ac:dyDescent="0.2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42546</v>
      </c>
      <c r="D5" s="188">
        <f>'Groundwater Profile Log'!D5</f>
        <v>42547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Gas Drive</v>
      </c>
      <c r="M5" s="328"/>
      <c r="N5" s="183"/>
      <c r="O5" s="180"/>
    </row>
    <row r="6" spans="1:15" ht="23.1" customHeight="1" x14ac:dyDescent="0.2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37.685068999999999</v>
      </c>
      <c r="M6" s="331"/>
      <c r="N6" s="183"/>
      <c r="O6" s="180"/>
    </row>
    <row r="7" spans="1:15" s="182" customFormat="1" ht="23.1" customHeight="1" x14ac:dyDescent="0.3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69.108435</v>
      </c>
      <c r="M7" s="331"/>
      <c r="N7" s="195"/>
      <c r="O7" s="196"/>
    </row>
    <row r="8" spans="1:15" s="182" customFormat="1" ht="23.1" customHeight="1" x14ac:dyDescent="0.3">
      <c r="A8" s="181"/>
      <c r="B8" s="190" t="s">
        <v>19</v>
      </c>
      <c r="C8" s="335" t="str">
        <f>'Groundwater Profile Log'!C8</f>
        <v>DB</v>
      </c>
      <c r="D8" s="330"/>
      <c r="E8" s="191"/>
      <c r="F8" s="190" t="s">
        <v>38</v>
      </c>
      <c r="G8" s="336" t="s">
        <v>156</v>
      </c>
      <c r="H8" s="337"/>
      <c r="I8" s="191"/>
      <c r="J8" s="183"/>
      <c r="K8" s="194" t="s">
        <v>23</v>
      </c>
      <c r="L8" s="330">
        <v>60</v>
      </c>
      <c r="M8" s="33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8" t="s">
        <v>10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40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1" t="s">
        <v>1</v>
      </c>
      <c r="K11" s="342"/>
      <c r="L11" s="342"/>
      <c r="M11" s="342"/>
      <c r="N11" s="343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4"/>
      <c r="C13" s="34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-47.5</v>
      </c>
      <c r="C14" s="228" t="str">
        <f ca="1">IF( 'Sample 1'!$B$50=0,"",CELL("contents",OFFSET( 'Sample 1'!$B$1,( 'Sample 1'!$B$50-1),4)))</f>
        <v>06/26/2020:10:29:14</v>
      </c>
      <c r="D14" s="229">
        <f ca="1">IF( 'Sample 1'!$B$50=0,"",CELL("contents",OFFSET( 'Sample 1'!$B$1,( 'Sample 1'!$B$50-1),5)))</f>
        <v>550</v>
      </c>
      <c r="E14" s="230" t="s">
        <v>156</v>
      </c>
      <c r="F14" s="229">
        <f ca="1">IF( 'Sample 1'!$B$50=0,"",CELL("contents",OFFSET( 'Sample 1'!$B$1,( 'Sample 1'!$B$50-1),6)))</f>
        <v>107</v>
      </c>
      <c r="G14" s="230">
        <f ca="1">IF( 'Sample 1'!$B$50=0,"",CELL("contents",OFFSET( 'Sample 1'!$B$1,( 'Sample 1'!$B$50-1),8)))</f>
        <v>1.72</v>
      </c>
      <c r="H14" s="230">
        <f ca="1">IF( 'Sample 1'!$B$50=0,"",CELL("contents",OFFSET( 'Sample 1'!$B$1,( 'Sample 1'!$B$50-1),10)))</f>
        <v>6.34</v>
      </c>
      <c r="I14" s="231">
        <f ca="1">IF( 'Sample 1'!$B$50=0,"",CELL("contents",OFFSET( 'Sample 1'!$B$1,( 'Sample 1'!$B$50-1),12)))</f>
        <v>76</v>
      </c>
      <c r="J14" s="332" t="str">
        <f ca="1">IF('Sample 1'!$B$50=0,"",IF(CELL("contents",OFFSET('Sample 1'!$B$1,('Sample 1'!$B$50-1),18))="","",CELL("contents",OFFSET('Sample 1'!$B$1,('Sample 1'!$B$50-1),18))))</f>
        <v>Pulled at client request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-55.5</v>
      </c>
      <c r="C15" s="228" t="str">
        <f ca="1">IF( 'Sample 2'!$B$50=0,"",CELL("contents",OFFSET( 'Sample 2'!$B$1,( 'Sample 2'!$B$50-1),4)))</f>
        <v>06/26/2020:12:26:50</v>
      </c>
      <c r="D15" s="229">
        <f ca="1">IF( 'Sample 2'!$B$50=0,"",CELL("contents",OFFSET( 'Sample 2'!$B$1,( 'Sample 2'!$B$50-1),5)))</f>
        <v>510</v>
      </c>
      <c r="E15" s="230" t="s">
        <v>156</v>
      </c>
      <c r="F15" s="229">
        <f ca="1">IF( 'Sample 2'!$B$50=0,"",CELL("contents",OFFSET( 'Sample 2'!$B$1,( 'Sample 2'!$B$50-1),6)))</f>
        <v>66</v>
      </c>
      <c r="G15" s="230">
        <f ca="1">IF( 'Sample 2'!$B$50=0,"",CELL("contents",OFFSET( 'Sample 2'!$B$1,( 'Sample 2'!$B$50-1),8)))</f>
        <v>2.0099999999999998</v>
      </c>
      <c r="H15" s="230">
        <f ca="1">IF( 'Sample 2'!$B$50=0,"",CELL("contents",OFFSET( 'Sample 2'!$B$1,( 'Sample 2'!$B$50-1),10)))</f>
        <v>5.78</v>
      </c>
      <c r="I15" s="231">
        <f ca="1">IF( 'Sample 2'!$B$50=0,"",CELL("contents",OFFSET( 'Sample 2'!$B$1,( 'Sample 2'!$B$50-1),12)))</f>
        <v>-5</v>
      </c>
      <c r="J15" s="332" t="s">
        <v>108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-60</v>
      </c>
      <c r="C16" s="228" t="str">
        <f ca="1">IF( 'Sample 3'!$B$50=0,"",CELL("contents",OFFSET( 'Sample 3'!$B$1,( 'Sample 3'!$B$50-1),4)))</f>
        <v>06/26/2020:14:32:12</v>
      </c>
      <c r="D16" s="229">
        <f ca="1">IF( 'Sample 3'!$B$50=0,"",CELL("contents",OFFSET( 'Sample 3'!$B$1,( 'Sample 3'!$B$50-1),5)))</f>
        <v>590</v>
      </c>
      <c r="E16" s="230" t="s">
        <v>156</v>
      </c>
      <c r="F16" s="229">
        <f ca="1">IF( 'Sample 3'!$B$50=0,"",CELL("contents",OFFSET( 'Sample 3'!$B$1,( 'Sample 3'!$B$50-1),6)))</f>
        <v>65</v>
      </c>
      <c r="G16" s="230">
        <f ca="1">IF( 'Sample 3'!$B$50=0,"",CELL("contents",OFFSET( 'Sample 3'!$B$1,( 'Sample 3'!$B$50-1),8)))</f>
        <v>1.86</v>
      </c>
      <c r="H16" s="230">
        <f ca="1">IF( 'Sample 3'!$B$50=0,"",CELL("contents",OFFSET( 'Sample 3'!$B$1,( 'Sample 3'!$B$50-1),10)))</f>
        <v>5.68</v>
      </c>
      <c r="I16" s="231">
        <f ca="1">IF( 'Sample 3'!$B$50=0,"",CELL("contents",OFFSET( 'Sample 3'!$B$1,( 'Sample 3'!$B$50-1),12)))</f>
        <v>-19</v>
      </c>
      <c r="J16" s="332" t="str">
        <f ca="1">IF('Sample 3'!$B$50=0,"",IF(CELL("contents",OFFSET('Sample 3'!$B$1,('Sample 3'!$B$50-1),18))="","",CELL("contents",OFFSET('Sample 3'!$B$1,('Sample 3'!$B$50-1),18))))</f>
        <v>MS/MSD Collected</v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-65.5</v>
      </c>
      <c r="C17" s="228" t="s">
        <v>133</v>
      </c>
      <c r="D17" s="229">
        <f ca="1">IF( 'Sample 4'!$B$50=0,"",CELL("contents",OFFSET( 'Sample 4'!$B$1,( 'Sample 4'!$B$50-1),5)))</f>
        <v>610</v>
      </c>
      <c r="E17" s="230" t="s">
        <v>156</v>
      </c>
      <c r="F17" s="229">
        <f ca="1">IF( 'Sample 4'!$B$50=0,"",CELL("contents",OFFSET( 'Sample 4'!$B$1,( 'Sample 4'!$B$50-1),6)))</f>
        <v>84</v>
      </c>
      <c r="G17" s="230">
        <f ca="1">IF( 'Sample 4'!$B$50=0,"",CELL("contents",OFFSET( 'Sample 4'!$B$1,( 'Sample 4'!$B$50-1),8)))</f>
        <v>2.12</v>
      </c>
      <c r="H17" s="230">
        <f ca="1">IF( 'Sample 4'!$B$50=0,"",CELL("contents",OFFSET( 'Sample 4'!$B$1,( 'Sample 4'!$B$50-1),10)))</f>
        <v>5.59</v>
      </c>
      <c r="I17" s="231">
        <f ca="1">IF( 'Sample 4'!$B$50=0,"",CELL("contents",OFFSET( 'Sample 4'!$B$1,( 'Sample 4'!$B$50-1),12)))</f>
        <v>-24</v>
      </c>
      <c r="J17" s="332" t="s">
        <v>108</v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-70</v>
      </c>
      <c r="C18" s="228" t="str">
        <f ca="1">IF( 'Sample 5'!$B$50=0,"",CELL("contents",OFFSET( 'Sample 5'!$B$1,( 'Sample 5'!$B$50-1),4)))</f>
        <v>06/27/2020:09:58:27</v>
      </c>
      <c r="D18" s="234">
        <f ca="1">IF( 'Sample 5'!$B$50=0,"",CELL("contents",OFFSET( 'Sample 5'!$B$1,( 'Sample 5'!$B$50-1),5)))</f>
        <v>610</v>
      </c>
      <c r="E18" s="230" t="s">
        <v>156</v>
      </c>
      <c r="F18" s="234">
        <f ca="1">IF( 'Sample 5'!$B$50=0,"",CELL("contents",OFFSET( 'Sample 5'!$B$1,( 'Sample 5'!$B$50-1),6)))</f>
        <v>71</v>
      </c>
      <c r="G18" s="235">
        <f ca="1">IF( 'Sample 5'!$B$50=0,"",CELL("contents",OFFSET( 'Sample 5'!$B$1,( 'Sample 5'!$B$50-1),8)))</f>
        <v>2.21</v>
      </c>
      <c r="H18" s="235">
        <f ca="1">IF( 'Sample 5'!$B$50=0,"",CELL("contents",OFFSET( 'Sample 5'!$B$1,( 'Sample 5'!$B$50-1),10)))</f>
        <v>5.65</v>
      </c>
      <c r="I18" s="236">
        <f ca="1">IF( 'Sample 5'!$B$50=0,"",CELL("contents",OFFSET( 'Sample 5'!$B$1,( 'Sample 5'!$B$50-1),12)))</f>
        <v>84</v>
      </c>
      <c r="J18" s="332" t="s">
        <v>159</v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2" t="str">
        <f ca="1">IF('Sample 6'!$B$50=0,"",IF(CELL("contents",OFFSET('Sample 6'!$B$1,('Sample 6'!$B$50-1),18))="","",CELL("contents",OFFSET('Sample 6'!$B$1,('Sample 6'!$B$50-1),18))))</f>
        <v/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5"/>
      <c r="M39" s="345"/>
      <c r="N39" s="345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topLeftCell="A16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-70</v>
      </c>
      <c r="E14" s="309">
        <v>70.816999999999993</v>
      </c>
      <c r="F14" s="310" t="s">
        <v>135</v>
      </c>
      <c r="G14" s="308">
        <v>60</v>
      </c>
      <c r="H14" s="308">
        <v>41</v>
      </c>
      <c r="I14" s="311">
        <v>0</v>
      </c>
      <c r="J14" s="173">
        <v>8.11</v>
      </c>
      <c r="K14" s="311">
        <v>0</v>
      </c>
      <c r="L14" s="173">
        <v>5.77</v>
      </c>
      <c r="M14" s="311">
        <v>0</v>
      </c>
      <c r="N14" s="294"/>
      <c r="O14" s="295"/>
      <c r="P14" s="308">
        <v>23.52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339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127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-70</v>
      </c>
      <c r="E15" s="309">
        <v>70.816999999999993</v>
      </c>
      <c r="F15" s="310" t="s">
        <v>136</v>
      </c>
      <c r="G15" s="308">
        <v>120</v>
      </c>
      <c r="H15" s="308">
        <v>41</v>
      </c>
      <c r="I15" s="311">
        <v>0</v>
      </c>
      <c r="J15" s="173">
        <v>7.31</v>
      </c>
      <c r="K15" s="311">
        <v>-9.8640000000000008</v>
      </c>
      <c r="L15" s="173">
        <v>5.68</v>
      </c>
      <c r="M15" s="311">
        <v>-1.56</v>
      </c>
      <c r="N15" s="294">
        <f t="shared" ref="N15:N36" si="1">IF(ISNUMBER(Z15), AA15, "")</f>
        <v>131</v>
      </c>
      <c r="O15" s="295" t="str">
        <f t="shared" ref="O15:O36" si="2">IF(ISNUMBER(N14), IF(ISNUMBER(N15), ABS(((ABS(N14-N15))/N14)*100), ""), "")</f>
        <v/>
      </c>
      <c r="P15" s="308">
        <v>23.44</v>
      </c>
      <c r="Q15" s="311">
        <v>-0.34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343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131</v>
      </c>
      <c r="AC15" s="312">
        <v>1.18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-70</v>
      </c>
      <c r="E16" s="309">
        <v>70.816999999999993</v>
      </c>
      <c r="F16" s="310" t="s">
        <v>137</v>
      </c>
      <c r="G16" s="308">
        <v>160</v>
      </c>
      <c r="H16" s="308">
        <v>28</v>
      </c>
      <c r="I16" s="311">
        <v>-31.707000000000001</v>
      </c>
      <c r="J16" s="173">
        <v>6.82</v>
      </c>
      <c r="K16" s="311">
        <v>-6.7030000000000003</v>
      </c>
      <c r="L16" s="173">
        <v>5.69</v>
      </c>
      <c r="M16" s="311">
        <v>0.17599999999999999</v>
      </c>
      <c r="N16" s="294">
        <f t="shared" si="1"/>
        <v>122</v>
      </c>
      <c r="O16" s="295">
        <f t="shared" si="2"/>
        <v>6.8702290076335881</v>
      </c>
      <c r="P16" s="308">
        <v>23.42</v>
      </c>
      <c r="Q16" s="311">
        <v>-8.5000000000000006E-2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334</v>
      </c>
      <c r="AA16" s="10">
        <f t="shared" si="4"/>
        <v>122</v>
      </c>
      <c r="AC16" s="312">
        <v>-2.6240000000000001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-70</v>
      </c>
      <c r="E17" s="309">
        <v>70.816999999999993</v>
      </c>
      <c r="F17" s="310" t="s">
        <v>138</v>
      </c>
      <c r="G17" s="308">
        <v>220</v>
      </c>
      <c r="H17" s="308">
        <v>0</v>
      </c>
      <c r="I17" s="311">
        <v>-100</v>
      </c>
      <c r="J17" s="173">
        <v>6.89</v>
      </c>
      <c r="K17" s="311">
        <v>1.026</v>
      </c>
      <c r="L17" s="173">
        <v>5.72</v>
      </c>
      <c r="M17" s="311">
        <v>0.52700000000000002</v>
      </c>
      <c r="N17" s="294">
        <f t="shared" si="1"/>
        <v>118</v>
      </c>
      <c r="O17" s="295">
        <f t="shared" si="2"/>
        <v>3.278688524590164</v>
      </c>
      <c r="P17" s="308">
        <v>23.43</v>
      </c>
      <c r="Q17" s="311">
        <v>4.2999999999999997E-2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330</v>
      </c>
      <c r="AA17" s="10">
        <f t="shared" si="4"/>
        <v>118</v>
      </c>
      <c r="AC17" s="312">
        <v>-1.198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-70</v>
      </c>
      <c r="E18" s="309">
        <v>70.816999999999993</v>
      </c>
      <c r="F18" s="310" t="s">
        <v>139</v>
      </c>
      <c r="G18" s="308">
        <v>290</v>
      </c>
      <c r="H18" s="308">
        <v>40</v>
      </c>
      <c r="I18" s="311">
        <v>0</v>
      </c>
      <c r="J18" s="173">
        <v>6.47</v>
      </c>
      <c r="K18" s="311">
        <v>-6.0960000000000001</v>
      </c>
      <c r="L18" s="173">
        <v>5.74</v>
      </c>
      <c r="M18" s="311">
        <v>0.35</v>
      </c>
      <c r="N18" s="294">
        <f t="shared" si="1"/>
        <v>115</v>
      </c>
      <c r="O18" s="295">
        <f t="shared" si="2"/>
        <v>2.5423728813559325</v>
      </c>
      <c r="P18" s="308">
        <v>23.5</v>
      </c>
      <c r="Q18" s="311">
        <v>0.29899999999999999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327</v>
      </c>
      <c r="AA18" s="10">
        <f t="shared" si="4"/>
        <v>115</v>
      </c>
      <c r="AC18" s="312">
        <v>-0.90900000000000003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-70</v>
      </c>
      <c r="E19" s="309">
        <v>70.816999999999993</v>
      </c>
      <c r="F19" s="310" t="s">
        <v>140</v>
      </c>
      <c r="G19" s="308">
        <v>350</v>
      </c>
      <c r="H19" s="308">
        <v>41</v>
      </c>
      <c r="I19" s="311">
        <v>2.5</v>
      </c>
      <c r="J19" s="173">
        <v>5.7</v>
      </c>
      <c r="K19" s="311">
        <v>-11.901</v>
      </c>
      <c r="L19" s="173">
        <v>5.7</v>
      </c>
      <c r="M19" s="311">
        <v>-0.69699999999999995</v>
      </c>
      <c r="N19" s="294">
        <f t="shared" si="1"/>
        <v>111</v>
      </c>
      <c r="O19" s="295">
        <f t="shared" si="2"/>
        <v>3.4782608695652173</v>
      </c>
      <c r="P19" s="308">
        <v>23.5</v>
      </c>
      <c r="Q19" s="311">
        <v>0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323</v>
      </c>
      <c r="AA19" s="10">
        <f t="shared" si="4"/>
        <v>111</v>
      </c>
      <c r="AC19" s="312">
        <v>-1.2230000000000001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-70</v>
      </c>
      <c r="E20" s="309">
        <v>70.816999999999993</v>
      </c>
      <c r="F20" s="310" t="s">
        <v>141</v>
      </c>
      <c r="G20" s="308">
        <v>380</v>
      </c>
      <c r="H20" s="308">
        <v>42</v>
      </c>
      <c r="I20" s="311">
        <v>2.4390000000000001</v>
      </c>
      <c r="J20" s="173">
        <v>5.39</v>
      </c>
      <c r="K20" s="311">
        <v>-5.4390000000000001</v>
      </c>
      <c r="L20" s="173">
        <v>5.72</v>
      </c>
      <c r="M20" s="311">
        <v>0.35099999999999998</v>
      </c>
      <c r="N20" s="294">
        <f t="shared" si="1"/>
        <v>103</v>
      </c>
      <c r="O20" s="295">
        <f t="shared" si="2"/>
        <v>7.2072072072072073</v>
      </c>
      <c r="P20" s="308">
        <v>23.57</v>
      </c>
      <c r="Q20" s="311">
        <v>0.29799999999999999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315</v>
      </c>
      <c r="AA20" s="10">
        <f t="shared" si="4"/>
        <v>103</v>
      </c>
      <c r="AC20" s="312">
        <v>-2.4769999999999999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-70</v>
      </c>
      <c r="E21" s="309">
        <v>70.816999999999993</v>
      </c>
      <c r="F21" s="310" t="s">
        <v>142</v>
      </c>
      <c r="G21" s="308">
        <v>410</v>
      </c>
      <c r="H21" s="308">
        <v>41</v>
      </c>
      <c r="I21" s="311">
        <v>-2.3809999999999998</v>
      </c>
      <c r="J21" s="173">
        <v>5.31</v>
      </c>
      <c r="K21" s="311">
        <v>-1.484</v>
      </c>
      <c r="L21" s="173">
        <v>5.73</v>
      </c>
      <c r="M21" s="311">
        <v>0.17499999999999999</v>
      </c>
      <c r="N21" s="294">
        <f t="shared" si="1"/>
        <v>99</v>
      </c>
      <c r="O21" s="295">
        <f t="shared" si="2"/>
        <v>3.8834951456310676</v>
      </c>
      <c r="P21" s="308">
        <v>23.69</v>
      </c>
      <c r="Q21" s="311">
        <v>0.50900000000000001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311</v>
      </c>
      <c r="AA21" s="10">
        <f t="shared" si="4"/>
        <v>99</v>
      </c>
      <c r="AC21" s="312">
        <v>-1.27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-70</v>
      </c>
      <c r="E22" s="309">
        <v>70.816999999999993</v>
      </c>
      <c r="F22" s="310" t="s">
        <v>143</v>
      </c>
      <c r="G22" s="308">
        <v>420</v>
      </c>
      <c r="H22" s="308">
        <v>42</v>
      </c>
      <c r="I22" s="311">
        <v>2.4390000000000001</v>
      </c>
      <c r="J22" s="173">
        <v>4.55</v>
      </c>
      <c r="K22" s="311">
        <v>-14.313000000000001</v>
      </c>
      <c r="L22" s="173">
        <v>5.72</v>
      </c>
      <c r="M22" s="311">
        <v>-0.17499999999999999</v>
      </c>
      <c r="N22" s="294">
        <f t="shared" si="1"/>
        <v>96</v>
      </c>
      <c r="O22" s="295">
        <f t="shared" si="2"/>
        <v>3.0303030303030303</v>
      </c>
      <c r="P22" s="308">
        <v>23.77</v>
      </c>
      <c r="Q22" s="311">
        <v>0.33800000000000002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308</v>
      </c>
      <c r="AA22" s="10">
        <f t="shared" si="4"/>
        <v>96</v>
      </c>
      <c r="AC22" s="312">
        <v>-0.96499999999999997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-70</v>
      </c>
      <c r="E23" s="309">
        <v>70.816999999999993</v>
      </c>
      <c r="F23" s="310" t="s">
        <v>144</v>
      </c>
      <c r="G23" s="308">
        <v>480</v>
      </c>
      <c r="H23" s="308">
        <v>44</v>
      </c>
      <c r="I23" s="311">
        <v>4.7619999999999996</v>
      </c>
      <c r="J23" s="173">
        <v>3.95</v>
      </c>
      <c r="K23" s="311">
        <v>-13.186999999999999</v>
      </c>
      <c r="L23" s="173">
        <v>5.69</v>
      </c>
      <c r="M23" s="311">
        <v>-0.52400000000000002</v>
      </c>
      <c r="N23" s="294">
        <f t="shared" si="1"/>
        <v>94</v>
      </c>
      <c r="O23" s="295">
        <f t="shared" si="2"/>
        <v>2.083333333333333</v>
      </c>
      <c r="P23" s="308">
        <v>23.88</v>
      </c>
      <c r="Q23" s="311">
        <v>0.46300000000000002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306</v>
      </c>
      <c r="AA23" s="10">
        <f t="shared" si="4"/>
        <v>94</v>
      </c>
      <c r="AC23" s="312">
        <v>-0.64900000000000002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-70</v>
      </c>
      <c r="E24" s="309">
        <v>70.816999999999993</v>
      </c>
      <c r="F24" s="310" t="s">
        <v>145</v>
      </c>
      <c r="G24" s="308">
        <v>490</v>
      </c>
      <c r="H24" s="308">
        <v>44</v>
      </c>
      <c r="I24" s="311">
        <v>0</v>
      </c>
      <c r="J24" s="173">
        <v>3.5</v>
      </c>
      <c r="K24" s="311">
        <v>-11.391999999999999</v>
      </c>
      <c r="L24" s="173">
        <v>5.68</v>
      </c>
      <c r="M24" s="311">
        <v>-0.17599999999999999</v>
      </c>
      <c r="N24" s="294">
        <f t="shared" si="1"/>
        <v>93</v>
      </c>
      <c r="O24" s="295">
        <f t="shared" si="2"/>
        <v>1.0638297872340425</v>
      </c>
      <c r="P24" s="308">
        <v>24.09</v>
      </c>
      <c r="Q24" s="311">
        <v>0.879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303</v>
      </c>
      <c r="AA24" s="10">
        <f t="shared" si="4"/>
        <v>93</v>
      </c>
      <c r="AC24" s="312">
        <v>-0.98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-70</v>
      </c>
      <c r="E25" s="309">
        <v>70.816999999999993</v>
      </c>
      <c r="F25" s="310" t="s">
        <v>146</v>
      </c>
      <c r="G25" s="308">
        <v>540</v>
      </c>
      <c r="H25" s="308">
        <v>47</v>
      </c>
      <c r="I25" s="311">
        <v>6.8179999999999996</v>
      </c>
      <c r="J25" s="173">
        <v>3.14</v>
      </c>
      <c r="K25" s="311">
        <v>-10.286</v>
      </c>
      <c r="L25" s="173">
        <v>5.63</v>
      </c>
      <c r="M25" s="311">
        <v>-0.88</v>
      </c>
      <c r="N25" s="294">
        <f t="shared" si="1"/>
        <v>93</v>
      </c>
      <c r="O25" s="295">
        <f t="shared" si="2"/>
        <v>0</v>
      </c>
      <c r="P25" s="308">
        <v>24.37</v>
      </c>
      <c r="Q25" s="311">
        <v>1.1619999999999999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303</v>
      </c>
      <c r="AA25" s="10">
        <f t="shared" si="4"/>
        <v>93</v>
      </c>
      <c r="AC25" s="312">
        <v>0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-70</v>
      </c>
      <c r="E26" s="309">
        <v>70.816999999999993</v>
      </c>
      <c r="F26" s="310" t="s">
        <v>147</v>
      </c>
      <c r="G26" s="308">
        <v>560</v>
      </c>
      <c r="H26" s="308">
        <v>53</v>
      </c>
      <c r="I26" s="311">
        <v>12.766</v>
      </c>
      <c r="J26" s="173">
        <v>2.8</v>
      </c>
      <c r="K26" s="311">
        <v>-10.827999999999999</v>
      </c>
      <c r="L26" s="173">
        <v>5.67</v>
      </c>
      <c r="M26" s="311">
        <v>0.71</v>
      </c>
      <c r="N26" s="294">
        <f t="shared" si="1"/>
        <v>88</v>
      </c>
      <c r="O26" s="295">
        <f t="shared" si="2"/>
        <v>5.376344086021505</v>
      </c>
      <c r="P26" s="308">
        <v>24.52</v>
      </c>
      <c r="Q26" s="311">
        <v>0.61599999999999999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298</v>
      </c>
      <c r="AA26" s="10">
        <f t="shared" si="4"/>
        <v>88</v>
      </c>
      <c r="AC26" s="312">
        <v>-1.65</v>
      </c>
    </row>
    <row r="27" spans="1:29" s="10" customFormat="1" ht="39.950000000000003" customHeight="1" x14ac:dyDescent="0.2">
      <c r="A27" s="10">
        <f t="shared" ca="1" si="0"/>
        <v>27</v>
      </c>
      <c r="B27" s="313">
        <v>1</v>
      </c>
      <c r="C27" s="5"/>
      <c r="D27" s="309">
        <v>-70</v>
      </c>
      <c r="E27" s="309">
        <v>70.816999999999993</v>
      </c>
      <c r="F27" s="310" t="s">
        <v>148</v>
      </c>
      <c r="G27" s="308">
        <v>610</v>
      </c>
      <c r="H27" s="308">
        <v>71</v>
      </c>
      <c r="I27" s="311">
        <v>33.962000000000003</v>
      </c>
      <c r="J27" s="173">
        <v>2.21</v>
      </c>
      <c r="K27" s="311">
        <v>-21.071000000000002</v>
      </c>
      <c r="L27" s="173">
        <v>5.65</v>
      </c>
      <c r="M27" s="311">
        <v>-0.35299999999999998</v>
      </c>
      <c r="N27" s="294">
        <f t="shared" si="1"/>
        <v>84</v>
      </c>
      <c r="O27" s="295">
        <f t="shared" si="2"/>
        <v>4.5454545454545459</v>
      </c>
      <c r="P27" s="308">
        <v>25</v>
      </c>
      <c r="Q27" s="311">
        <v>1.958</v>
      </c>
      <c r="R27" s="274"/>
      <c r="S27" s="286" t="str">
        <f t="shared" si="3"/>
        <v/>
      </c>
      <c r="T27" s="313" t="s">
        <v>149</v>
      </c>
      <c r="U27" s="272"/>
      <c r="V27" s="272"/>
      <c r="W27" s="272"/>
      <c r="X27" s="14"/>
      <c r="Z27" s="312">
        <v>294</v>
      </c>
      <c r="AA27" s="10">
        <f t="shared" si="4"/>
        <v>84</v>
      </c>
      <c r="AC27" s="312">
        <v>-1.3420000000000001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ref="I28:I36" si="5">IF(ISNUMBER(H27), IF(ISNUMBER(H28), ((ABS(H27-H28))/H27)*100, ""), "")</f>
        <v/>
      </c>
      <c r="J28" s="276"/>
      <c r="K28" s="286" t="str">
        <f t="shared" ref="K28:K36" si="6">IF(ISNUMBER(J27), IF(ISNUMBER(J28), ((ABS(J27-J28))/J27)*100, ""), "")</f>
        <v/>
      </c>
      <c r="L28" s="276"/>
      <c r="M28" s="286" t="str">
        <f t="shared" ref="M28:M36" si="7">IF(ISNUMBER(L27), IF(ISNUMBER(L28), ((ABS(L27-L28))/L27)*100, ""), "")</f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ref="Q28:Q36" si="8">IF(ISNUMBER(P27), IF(ISNUMBER(P28), ABS(((ABS(P27-P28))/P27)*100), ""), "")</f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27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8" zoomScale="60" zoomScaleNormal="60" zoomScaleSheetLayoutView="75" workbookViewId="0">
      <selection activeCell="E16" sqref="E16:E28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9.9499999999999993" customHeight="1" x14ac:dyDescent="0.2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 x14ac:dyDescent="0.2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DPT46</v>
      </c>
      <c r="M4" s="14" t="s">
        <v>13</v>
      </c>
    </row>
    <row r="5" spans="1:13" s="9" customFormat="1" ht="12.95" customHeight="1" x14ac:dyDescent="0.2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42547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37.685068999999999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69.108435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" customHeight="1" x14ac:dyDescent="0.2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-42.7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0.53249999999999997</v>
      </c>
      <c r="G16" s="174">
        <v>80</v>
      </c>
      <c r="H16" s="174">
        <v>7.0000000000000001E-3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-47.7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53.9634</v>
      </c>
      <c r="G17" s="174">
        <v>80</v>
      </c>
      <c r="H17" s="174">
        <v>0.78180000000000005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-52.8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22.9099</v>
      </c>
      <c r="G18" s="174">
        <v>80</v>
      </c>
      <c r="H18" s="174">
        <v>0.31290000000000001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-55.5</v>
      </c>
      <c r="D19" s="173" t="s">
        <v>86</v>
      </c>
      <c r="E19" s="303">
        <f>IF(ISNUMBER(C19), LOOKUP(D19,{"IK Decreased When Hammer Stopped","IK Increased When Hammer Stopped","No Change When Hammer Stopped"},{1,2,3}), "")</f>
        <v>1</v>
      </c>
      <c r="F19" s="308">
        <v>82.6083</v>
      </c>
      <c r="G19" s="174">
        <v>80</v>
      </c>
      <c r="H19" s="174">
        <v>1.2810999999999999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-57.7</v>
      </c>
      <c r="D20" s="173" t="s">
        <v>86</v>
      </c>
      <c r="E20" s="303">
        <f>IF(ISNUMBER(C20), LOOKUP(D20,{"IK Decreased When Hammer Stopped","IK Increased When Hammer Stopped","No Change When Hammer Stopped"},{1,2,3}), "")</f>
        <v>1</v>
      </c>
      <c r="F20" s="308">
        <v>109.2196</v>
      </c>
      <c r="G20" s="174">
        <v>100</v>
      </c>
      <c r="H20" s="174">
        <v>1.9629000000000001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-62.8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9.5510999999999999</v>
      </c>
      <c r="G21" s="174">
        <v>100</v>
      </c>
      <c r="H21" s="174">
        <v>0.12820000000000001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-62.8</v>
      </c>
      <c r="D22" s="173" t="s">
        <v>86</v>
      </c>
      <c r="E22" s="303">
        <f>IF(ISNUMBER(C22), LOOKUP(D22,{"IK Decreased When Hammer Stopped","IK Increased When Hammer Stopped","No Change When Hammer Stopped"},{1,2,3}), "")</f>
        <v>1</v>
      </c>
      <c r="F22" s="308">
        <v>8.5188000000000006</v>
      </c>
      <c r="G22" s="174">
        <v>100</v>
      </c>
      <c r="H22" s="174">
        <v>0.11409999999999999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-62.8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0.55020000000000002</v>
      </c>
      <c r="G23" s="174">
        <v>100</v>
      </c>
      <c r="H23" s="174">
        <v>7.3000000000000001E-3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-65.5</v>
      </c>
      <c r="D24" s="173" t="s">
        <v>86</v>
      </c>
      <c r="E24" s="303">
        <f>IF(ISNUMBER(C24), LOOKUP(D24,{"IK Decreased When Hammer Stopped","IK Increased When Hammer Stopped","No Change When Hammer Stopped"},{1,2,3}), "")</f>
        <v>1</v>
      </c>
      <c r="F24" s="308">
        <v>128.5085</v>
      </c>
      <c r="G24" s="174">
        <v>100</v>
      </c>
      <c r="H24" s="174">
        <v>2.5276000000000001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-67.7</v>
      </c>
      <c r="D25" s="173" t="s">
        <v>86</v>
      </c>
      <c r="E25" s="303">
        <f>IF(ISNUMBER(C25), LOOKUP(D25,{"IK Decreased When Hammer Stopped","IK Increased When Hammer Stopped","No Change When Hammer Stopped"},{1,2,3}), "")</f>
        <v>1</v>
      </c>
      <c r="F25" s="308">
        <v>59.441299999999998</v>
      </c>
      <c r="G25" s="174">
        <v>100</v>
      </c>
      <c r="H25" s="174">
        <v>0.90200000000000002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-70.599999999999994</v>
      </c>
      <c r="D26" s="173" t="s">
        <v>86</v>
      </c>
      <c r="E26" s="303">
        <f>IF(ISNUMBER(C26), LOOKUP(D26,{"IK Decreased When Hammer Stopped","IK Increased When Hammer Stopped","No Change When Hammer Stopped"},{1,2,3}), "")</f>
        <v>1</v>
      </c>
      <c r="F26" s="308">
        <v>8.8872</v>
      </c>
      <c r="G26" s="174">
        <v>100</v>
      </c>
      <c r="H26" s="174">
        <v>0.1198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-72.8</v>
      </c>
      <c r="D27" s="173" t="s">
        <v>86</v>
      </c>
      <c r="E27" s="303">
        <f>IF(ISNUMBER(C27), LOOKUP(D27,{"IK Decreased When Hammer Stopped","IK Increased When Hammer Stopped","No Change When Hammer Stopped"},{1,2,3}), "")</f>
        <v>1</v>
      </c>
      <c r="F27" s="308">
        <v>18.963999999999999</v>
      </c>
      <c r="G27" s="174">
        <v>100</v>
      </c>
      <c r="H27" s="174">
        <v>0.26069999999999999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-73.3</v>
      </c>
      <c r="D28" s="173" t="s">
        <v>83</v>
      </c>
      <c r="E28" s="303">
        <f>IF(ISNUMBER(C28), LOOKUP(D28,{"IK Decreased When Hammer Stopped","IK Increased When Hammer Stopped","No Change When Hammer Stopped"},{1,2,3}), "")</f>
        <v>3</v>
      </c>
      <c r="F28" s="308">
        <v>4.9683999999999999</v>
      </c>
      <c r="G28" s="174">
        <v>100</v>
      </c>
      <c r="H28" s="174">
        <v>6.6500000000000004E-2</v>
      </c>
      <c r="I28" s="173" t="s">
        <v>98</v>
      </c>
      <c r="J28" s="174" t="s">
        <v>99</v>
      </c>
      <c r="K28" s="303">
        <f>IF(ISNUMBER(C28),LOOKUP(J28,{"Broken Down Hole equipment","NA","Reached Target Depth","ROP Dropped Below Threshold","Sudden Hard Refusal"},{7,11,8,9,10}),"")</f>
        <v>9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AFP6\APS\MSTJV\[DPT46_Groundwater Profiling Log_MSTJV.xlsx]IK Behavior</v>
      </c>
    </row>
    <row r="58" spans="2:3" x14ac:dyDescent="0.2">
      <c r="B58" s="346"/>
      <c r="C58" s="347"/>
    </row>
    <row r="59" spans="2:3" x14ac:dyDescent="0.2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20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21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22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23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4" t="s">
        <v>17</v>
      </c>
      <c r="C2" s="388" t="s">
        <v>82</v>
      </c>
      <c r="D2" s="397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88" t="s">
        <v>81</v>
      </c>
      <c r="N2" s="394"/>
      <c r="O2" s="171"/>
      <c r="P2" s="50" t="s">
        <v>13</v>
      </c>
    </row>
    <row r="3" spans="1:16" s="46" customFormat="1" ht="12.95" customHeight="1" x14ac:dyDescent="0.25">
      <c r="A3" s="45"/>
      <c r="B3" s="315"/>
      <c r="C3" s="398"/>
      <c r="D3" s="398"/>
      <c r="E3" s="279"/>
      <c r="F3" s="325"/>
      <c r="G3" s="325"/>
      <c r="H3" s="325"/>
      <c r="I3" s="325"/>
      <c r="J3" s="320"/>
      <c r="K3" s="320"/>
      <c r="L3" s="320"/>
      <c r="M3" s="395"/>
      <c r="N3" s="396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399"/>
      <c r="K4" s="399"/>
      <c r="L4" s="399"/>
      <c r="M4" s="399"/>
      <c r="N4" s="399"/>
      <c r="O4" s="172"/>
      <c r="P4" s="47"/>
    </row>
    <row r="5" spans="1:16" ht="30.75" customHeight="1" x14ac:dyDescent="0.2">
      <c r="A5" s="44"/>
      <c r="B5" s="187" t="s">
        <v>44</v>
      </c>
      <c r="C5" s="307">
        <v>42547</v>
      </c>
      <c r="D5" s="307">
        <v>42547</v>
      </c>
      <c r="E5" s="326" t="s">
        <v>36</v>
      </c>
      <c r="F5" s="326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" customHeight="1" x14ac:dyDescent="0.2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37.685068999999999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69.108435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-38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 x14ac:dyDescent="0.2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DPT-46</v>
      </c>
      <c r="L4" s="373">
        <f>'Groundwater Profile Log'!K2</f>
        <v>0</v>
      </c>
      <c r="M4" s="363"/>
      <c r="N4" s="14" t="s">
        <v>13</v>
      </c>
    </row>
    <row r="5" spans="1:14" s="9" customFormat="1" ht="12.95" customHeight="1" x14ac:dyDescent="0.2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2.95" customHeight="1" x14ac:dyDescent="0.2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42547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 Drive</v>
      </c>
      <c r="L7" s="365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37.685068999999999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69.108435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5">
        <f>'Groundwater Profile Log'!L8</f>
        <v>1</v>
      </c>
      <c r="L10" s="365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1"/>
      <c r="K16" s="362"/>
      <c r="L16" s="362"/>
      <c r="M16" s="362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AFP6\APS\MSTJV\[DPT46_Groundwater Profiling Log_MSTJV.xlsx]Sample Attempt</v>
      </c>
    </row>
    <row r="49" spans="2:13" x14ac:dyDescent="0.2">
      <c r="M49" s="140"/>
    </row>
    <row r="59" spans="2:13" x14ac:dyDescent="0.2">
      <c r="B59" s="346"/>
      <c r="C59" s="347"/>
    </row>
    <row r="60" spans="2:13" x14ac:dyDescent="0.2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0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150</v>
      </c>
      <c r="B1" t="s">
        <v>151</v>
      </c>
      <c r="C1" t="s">
        <v>152</v>
      </c>
      <c r="D1" t="s">
        <v>153</v>
      </c>
      <c r="E1" t="s">
        <v>45</v>
      </c>
      <c r="F1" t="s">
        <v>154</v>
      </c>
      <c r="G1" t="s">
        <v>155</v>
      </c>
      <c r="H1" t="s">
        <v>62</v>
      </c>
    </row>
    <row r="2" spans="1:8" x14ac:dyDescent="0.2">
      <c r="A2">
        <v>6169.415</v>
      </c>
      <c r="B2">
        <v>-40.07</v>
      </c>
      <c r="C2">
        <v>-40.069000000000003</v>
      </c>
      <c r="D2">
        <v>0</v>
      </c>
      <c r="E2">
        <v>181.892</v>
      </c>
      <c r="F2">
        <v>80</v>
      </c>
      <c r="G2">
        <v>54.895000000000003</v>
      </c>
      <c r="H2">
        <v>4.5837000000000003</v>
      </c>
    </row>
    <row r="3" spans="1:8" x14ac:dyDescent="0.2">
      <c r="A3">
        <v>6170.0439999999999</v>
      </c>
      <c r="B3">
        <v>-40.122999999999998</v>
      </c>
      <c r="C3">
        <v>-40.121000000000002</v>
      </c>
      <c r="D3">
        <v>8.3699999999999992</v>
      </c>
      <c r="E3">
        <v>181.53899999999999</v>
      </c>
      <c r="F3">
        <v>80</v>
      </c>
      <c r="G3">
        <v>54.954000000000001</v>
      </c>
      <c r="H3">
        <v>4.5650000000000004</v>
      </c>
    </row>
    <row r="4" spans="1:8" x14ac:dyDescent="0.2">
      <c r="A4">
        <v>6170.6710000000003</v>
      </c>
      <c r="B4">
        <v>-40.183999999999997</v>
      </c>
      <c r="C4">
        <v>-40.182000000000002</v>
      </c>
      <c r="D4">
        <v>9.6140000000000008</v>
      </c>
      <c r="E4">
        <v>180.453</v>
      </c>
      <c r="F4">
        <v>80</v>
      </c>
      <c r="G4">
        <v>55.131</v>
      </c>
      <c r="H4">
        <v>4.51</v>
      </c>
    </row>
    <row r="5" spans="1:8" x14ac:dyDescent="0.2">
      <c r="A5">
        <v>6171.2979999999998</v>
      </c>
      <c r="B5">
        <v>-40.256</v>
      </c>
      <c r="C5">
        <v>-40.252000000000002</v>
      </c>
      <c r="D5">
        <v>11.285</v>
      </c>
      <c r="E5">
        <v>174.506</v>
      </c>
      <c r="F5">
        <v>80</v>
      </c>
      <c r="G5">
        <v>56.36</v>
      </c>
      <c r="H5">
        <v>4.2207000000000008</v>
      </c>
    </row>
    <row r="6" spans="1:8" x14ac:dyDescent="0.2">
      <c r="A6">
        <v>6171.9260000000004</v>
      </c>
      <c r="B6">
        <v>-40.332999999999998</v>
      </c>
      <c r="C6">
        <v>-40.329000000000001</v>
      </c>
      <c r="D6">
        <v>12.153</v>
      </c>
      <c r="E6">
        <v>166.07300000000001</v>
      </c>
      <c r="F6">
        <v>80</v>
      </c>
      <c r="G6">
        <v>57.533000000000001</v>
      </c>
      <c r="H6">
        <v>3.8456000000000001</v>
      </c>
    </row>
    <row r="7" spans="1:8" x14ac:dyDescent="0.2">
      <c r="A7">
        <v>6172.5469999999996</v>
      </c>
      <c r="B7">
        <v>-40.414000000000001</v>
      </c>
      <c r="C7">
        <v>-40.408999999999999</v>
      </c>
      <c r="D7">
        <v>12.867000000000001</v>
      </c>
      <c r="E7">
        <v>154.68299999999999</v>
      </c>
      <c r="F7">
        <v>80</v>
      </c>
      <c r="G7">
        <v>59.039000000000001</v>
      </c>
      <c r="H7">
        <v>3.3935000000000004</v>
      </c>
    </row>
    <row r="8" spans="1:8" x14ac:dyDescent="0.2">
      <c r="A8">
        <v>6173.174</v>
      </c>
      <c r="B8">
        <v>-40.497</v>
      </c>
      <c r="C8">
        <v>-40.49</v>
      </c>
      <c r="D8">
        <v>12.983000000000001</v>
      </c>
      <c r="E8">
        <v>141.68199999999999</v>
      </c>
      <c r="F8">
        <v>80</v>
      </c>
      <c r="G8">
        <v>60.545999999999999</v>
      </c>
      <c r="H8">
        <v>2.9380999999999999</v>
      </c>
    </row>
    <row r="9" spans="1:8" x14ac:dyDescent="0.2">
      <c r="A9">
        <v>6173.8040000000001</v>
      </c>
      <c r="B9">
        <v>-40.585000000000001</v>
      </c>
      <c r="C9">
        <v>-40.576999999999998</v>
      </c>
      <c r="D9">
        <v>13.785</v>
      </c>
      <c r="E9">
        <v>119.53700000000001</v>
      </c>
      <c r="F9">
        <v>80</v>
      </c>
      <c r="G9">
        <v>63.249000000000002</v>
      </c>
      <c r="H9">
        <v>2.2803</v>
      </c>
    </row>
    <row r="10" spans="1:8" x14ac:dyDescent="0.2">
      <c r="A10">
        <v>6174.4340000000002</v>
      </c>
      <c r="B10">
        <v>-40.67</v>
      </c>
      <c r="C10">
        <v>-40.661000000000001</v>
      </c>
      <c r="D10">
        <v>13.307</v>
      </c>
      <c r="E10">
        <v>86.132999999999996</v>
      </c>
      <c r="F10">
        <v>80</v>
      </c>
      <c r="G10">
        <v>69.650999999999996</v>
      </c>
      <c r="H10">
        <v>1.4828000000000001</v>
      </c>
    </row>
    <row r="11" spans="1:8" x14ac:dyDescent="0.2">
      <c r="A11">
        <v>6175.0640000000003</v>
      </c>
      <c r="B11">
        <v>-40.741999999999997</v>
      </c>
      <c r="C11">
        <v>-40.731999999999999</v>
      </c>
      <c r="D11">
        <v>11.260999999999999</v>
      </c>
      <c r="E11">
        <v>49.323999999999998</v>
      </c>
      <c r="F11">
        <v>80</v>
      </c>
      <c r="G11">
        <v>70.335999999999999</v>
      </c>
      <c r="H11">
        <v>0.77880000000000005</v>
      </c>
    </row>
    <row r="12" spans="1:8" x14ac:dyDescent="0.2">
      <c r="A12">
        <v>6175.6940000000004</v>
      </c>
      <c r="B12">
        <v>-40.811</v>
      </c>
      <c r="C12">
        <v>-40.798999999999999</v>
      </c>
      <c r="D12">
        <v>10.747999999999999</v>
      </c>
      <c r="E12">
        <v>26.225999999999999</v>
      </c>
      <c r="F12">
        <v>80</v>
      </c>
      <c r="G12">
        <v>67.864999999999995</v>
      </c>
      <c r="H12">
        <v>0.39600000000000002</v>
      </c>
    </row>
    <row r="13" spans="1:8" x14ac:dyDescent="0.2">
      <c r="A13">
        <v>6176.3239999999996</v>
      </c>
      <c r="B13">
        <v>-40.904000000000003</v>
      </c>
      <c r="C13">
        <v>-40.890999999999998</v>
      </c>
      <c r="D13">
        <v>14.54</v>
      </c>
      <c r="E13">
        <v>17.696999999999999</v>
      </c>
      <c r="F13">
        <v>80</v>
      </c>
      <c r="G13">
        <v>65.980999999999995</v>
      </c>
      <c r="H13">
        <v>0.26400000000000001</v>
      </c>
    </row>
    <row r="14" spans="1:8" x14ac:dyDescent="0.2">
      <c r="A14">
        <v>6176.6390000000001</v>
      </c>
      <c r="B14">
        <v>-40.96</v>
      </c>
      <c r="C14">
        <v>-40.947000000000003</v>
      </c>
      <c r="D14">
        <v>17.815000000000001</v>
      </c>
      <c r="E14">
        <v>15.175000000000001</v>
      </c>
      <c r="F14">
        <v>80</v>
      </c>
      <c r="G14">
        <v>73.274000000000001</v>
      </c>
      <c r="H14">
        <v>0.22550000000000001</v>
      </c>
    </row>
    <row r="15" spans="1:8" x14ac:dyDescent="0.2">
      <c r="A15">
        <v>6176.9530000000004</v>
      </c>
      <c r="B15">
        <v>-41.021000000000001</v>
      </c>
      <c r="C15">
        <v>-41.006999999999998</v>
      </c>
      <c r="D15">
        <v>18.907</v>
      </c>
      <c r="E15">
        <v>13.093</v>
      </c>
      <c r="F15">
        <v>80</v>
      </c>
      <c r="G15">
        <v>66.116</v>
      </c>
      <c r="H15">
        <v>0.19359999999999999</v>
      </c>
    </row>
    <row r="16" spans="1:8" x14ac:dyDescent="0.2">
      <c r="A16">
        <v>6177.2669999999998</v>
      </c>
      <c r="B16">
        <v>-41.081000000000003</v>
      </c>
      <c r="C16">
        <v>-41.066000000000003</v>
      </c>
      <c r="D16">
        <v>18.983000000000001</v>
      </c>
      <c r="E16">
        <v>10.776999999999999</v>
      </c>
      <c r="F16">
        <v>80</v>
      </c>
      <c r="G16">
        <v>66.236999999999995</v>
      </c>
      <c r="H16">
        <v>0.15840000000000001</v>
      </c>
    </row>
    <row r="17" spans="1:8" x14ac:dyDescent="0.2">
      <c r="A17">
        <v>6177.5829999999996</v>
      </c>
      <c r="B17">
        <v>-41.142000000000003</v>
      </c>
      <c r="C17">
        <v>-41.125999999999998</v>
      </c>
      <c r="D17">
        <v>19.032</v>
      </c>
      <c r="E17">
        <v>9.8780000000000001</v>
      </c>
      <c r="F17">
        <v>80</v>
      </c>
      <c r="G17">
        <v>66.634</v>
      </c>
      <c r="H17">
        <v>0.14520000000000002</v>
      </c>
    </row>
    <row r="18" spans="1:8" x14ac:dyDescent="0.2">
      <c r="A18">
        <v>6177.8969999999999</v>
      </c>
      <c r="B18">
        <v>-41.203000000000003</v>
      </c>
      <c r="C18">
        <v>-41.186</v>
      </c>
      <c r="D18">
        <v>19.016999999999999</v>
      </c>
      <c r="E18">
        <v>9.9879999999999995</v>
      </c>
      <c r="F18">
        <v>80</v>
      </c>
      <c r="G18">
        <v>67.072000000000003</v>
      </c>
      <c r="H18">
        <v>0.14740000000000003</v>
      </c>
    </row>
    <row r="19" spans="1:8" x14ac:dyDescent="0.2">
      <c r="A19">
        <v>6178.2110000000002</v>
      </c>
      <c r="B19">
        <v>-41.262999999999998</v>
      </c>
      <c r="C19">
        <v>-41.244999999999997</v>
      </c>
      <c r="D19">
        <v>18.902000000000001</v>
      </c>
      <c r="E19">
        <v>11.196999999999999</v>
      </c>
      <c r="F19">
        <v>80</v>
      </c>
      <c r="G19">
        <v>65.418000000000006</v>
      </c>
      <c r="H19">
        <v>0.16500000000000001</v>
      </c>
    </row>
    <row r="20" spans="1:8" x14ac:dyDescent="0.2">
      <c r="A20">
        <v>6178.527</v>
      </c>
      <c r="B20">
        <v>-41.323</v>
      </c>
      <c r="C20">
        <v>-41.305</v>
      </c>
      <c r="D20">
        <v>18.786000000000001</v>
      </c>
      <c r="E20">
        <v>12.103999999999999</v>
      </c>
      <c r="F20">
        <v>80</v>
      </c>
      <c r="G20">
        <v>63.722000000000001</v>
      </c>
      <c r="H20">
        <v>0.17820000000000003</v>
      </c>
    </row>
    <row r="21" spans="1:8" x14ac:dyDescent="0.2">
      <c r="A21">
        <v>6178.8379999999997</v>
      </c>
      <c r="B21">
        <v>-41.381</v>
      </c>
      <c r="C21">
        <v>-41.362000000000002</v>
      </c>
      <c r="D21">
        <v>18.459</v>
      </c>
      <c r="E21">
        <v>10.564</v>
      </c>
      <c r="F21">
        <v>80</v>
      </c>
      <c r="G21">
        <v>64.096999999999994</v>
      </c>
      <c r="H21">
        <v>0.15509999999999999</v>
      </c>
    </row>
    <row r="22" spans="1:8" x14ac:dyDescent="0.2">
      <c r="A22">
        <v>6179.1549999999997</v>
      </c>
      <c r="B22">
        <v>-41.438000000000002</v>
      </c>
      <c r="C22">
        <v>-41.417999999999999</v>
      </c>
      <c r="D22">
        <v>17.768000000000001</v>
      </c>
      <c r="E22">
        <v>9.0370000000000008</v>
      </c>
      <c r="F22">
        <v>80</v>
      </c>
      <c r="G22">
        <v>73.061999999999998</v>
      </c>
      <c r="H22">
        <v>0.1331</v>
      </c>
    </row>
    <row r="23" spans="1:8" x14ac:dyDescent="0.2">
      <c r="A23">
        <v>6179.47</v>
      </c>
      <c r="B23">
        <v>-41.494999999999997</v>
      </c>
      <c r="C23">
        <v>-41.473999999999997</v>
      </c>
      <c r="D23">
        <v>17.699000000000002</v>
      </c>
      <c r="E23">
        <v>8.3339999999999996</v>
      </c>
      <c r="F23">
        <v>80</v>
      </c>
      <c r="G23">
        <v>71.728999999999999</v>
      </c>
      <c r="H23">
        <v>0.12210000000000001</v>
      </c>
    </row>
    <row r="24" spans="1:8" x14ac:dyDescent="0.2">
      <c r="A24">
        <v>6179.7839999999997</v>
      </c>
      <c r="B24">
        <v>-41.545999999999999</v>
      </c>
      <c r="C24">
        <v>-41.524000000000001</v>
      </c>
      <c r="D24">
        <v>15.978999999999999</v>
      </c>
      <c r="E24">
        <v>14.888999999999999</v>
      </c>
      <c r="F24">
        <v>80</v>
      </c>
      <c r="G24">
        <v>67.263000000000005</v>
      </c>
      <c r="H24">
        <v>0.22110000000000002</v>
      </c>
    </row>
    <row r="25" spans="1:8" x14ac:dyDescent="0.2">
      <c r="A25">
        <v>6180.41</v>
      </c>
      <c r="B25">
        <v>-41.642000000000003</v>
      </c>
      <c r="C25">
        <v>-41.619</v>
      </c>
      <c r="D25">
        <v>15.096</v>
      </c>
      <c r="E25">
        <v>38.831000000000003</v>
      </c>
      <c r="F25">
        <v>80</v>
      </c>
      <c r="G25">
        <v>66.441000000000003</v>
      </c>
      <c r="H25">
        <v>0.60060000000000013</v>
      </c>
    </row>
    <row r="26" spans="1:8" x14ac:dyDescent="0.2">
      <c r="A26">
        <v>6181.0410000000002</v>
      </c>
      <c r="B26">
        <v>-41.731999999999999</v>
      </c>
      <c r="C26">
        <v>-41.707999999999998</v>
      </c>
      <c r="D26">
        <v>14.189</v>
      </c>
      <c r="E26">
        <v>66.225999999999999</v>
      </c>
      <c r="F26">
        <v>80</v>
      </c>
      <c r="G26">
        <v>67.206999999999994</v>
      </c>
      <c r="H26">
        <v>1.0846</v>
      </c>
    </row>
    <row r="27" spans="1:8" x14ac:dyDescent="0.2">
      <c r="A27">
        <v>6181.6729999999998</v>
      </c>
      <c r="B27">
        <v>-41.829000000000001</v>
      </c>
      <c r="C27">
        <v>-41.804000000000002</v>
      </c>
      <c r="D27">
        <v>15.065</v>
      </c>
      <c r="E27">
        <v>62.173000000000002</v>
      </c>
      <c r="F27">
        <v>80</v>
      </c>
      <c r="G27">
        <v>66.643000000000001</v>
      </c>
      <c r="H27">
        <v>1.0087000000000002</v>
      </c>
    </row>
    <row r="28" spans="1:8" x14ac:dyDescent="0.2">
      <c r="A28">
        <v>6182.3</v>
      </c>
      <c r="B28">
        <v>-41.923999999999999</v>
      </c>
      <c r="C28">
        <v>-41.898000000000003</v>
      </c>
      <c r="D28">
        <v>15.02</v>
      </c>
      <c r="E28">
        <v>47.093000000000004</v>
      </c>
      <c r="F28">
        <v>80</v>
      </c>
      <c r="G28">
        <v>67.379000000000005</v>
      </c>
      <c r="H28">
        <v>0.74030000000000007</v>
      </c>
    </row>
    <row r="29" spans="1:8" x14ac:dyDescent="0.2">
      <c r="A29">
        <v>6182.9340000000002</v>
      </c>
      <c r="B29">
        <v>-42.014000000000003</v>
      </c>
      <c r="C29">
        <v>-41.985999999999997</v>
      </c>
      <c r="D29">
        <v>13.858000000000001</v>
      </c>
      <c r="E29">
        <v>29.608000000000001</v>
      </c>
      <c r="F29">
        <v>80</v>
      </c>
      <c r="G29">
        <v>70.697000000000003</v>
      </c>
      <c r="H29">
        <v>0.44990000000000002</v>
      </c>
    </row>
    <row r="30" spans="1:8" x14ac:dyDescent="0.2">
      <c r="A30">
        <v>6183.5680000000002</v>
      </c>
      <c r="B30">
        <v>-42.095999999999997</v>
      </c>
      <c r="C30">
        <v>-42.067</v>
      </c>
      <c r="D30">
        <v>12.843999999999999</v>
      </c>
      <c r="E30">
        <v>14.082000000000001</v>
      </c>
      <c r="F30">
        <v>80</v>
      </c>
      <c r="G30">
        <v>69.19</v>
      </c>
      <c r="H30">
        <v>0.20900000000000002</v>
      </c>
    </row>
    <row r="31" spans="1:8" x14ac:dyDescent="0.2">
      <c r="A31">
        <v>6184.2070000000003</v>
      </c>
      <c r="B31">
        <v>-42.18</v>
      </c>
      <c r="C31">
        <v>-42.15</v>
      </c>
      <c r="D31">
        <v>13.005000000000001</v>
      </c>
      <c r="E31">
        <v>5.7880000000000003</v>
      </c>
      <c r="F31">
        <v>80</v>
      </c>
      <c r="G31">
        <v>67.319999999999993</v>
      </c>
      <c r="H31">
        <v>8.4700000000000011E-2</v>
      </c>
    </row>
    <row r="32" spans="1:8" x14ac:dyDescent="0.2">
      <c r="A32">
        <v>6184.835</v>
      </c>
      <c r="B32">
        <v>-42.261000000000003</v>
      </c>
      <c r="C32">
        <v>-42.23</v>
      </c>
      <c r="D32">
        <v>12.664</v>
      </c>
      <c r="E32">
        <v>6.7910000000000004</v>
      </c>
      <c r="F32">
        <v>80</v>
      </c>
      <c r="G32">
        <v>68.078999999999994</v>
      </c>
      <c r="H32">
        <v>9.9000000000000005E-2</v>
      </c>
    </row>
    <row r="33" spans="1:8" x14ac:dyDescent="0.2">
      <c r="A33">
        <v>6185.4679999999998</v>
      </c>
      <c r="B33">
        <v>-42.332999999999998</v>
      </c>
      <c r="C33">
        <v>-42.3</v>
      </c>
      <c r="D33">
        <v>11.147</v>
      </c>
      <c r="E33">
        <v>4.867</v>
      </c>
      <c r="F33">
        <v>80</v>
      </c>
      <c r="G33">
        <v>70.070999999999998</v>
      </c>
      <c r="H33">
        <v>7.1500000000000008E-2</v>
      </c>
    </row>
    <row r="34" spans="1:8" x14ac:dyDescent="0.2">
      <c r="A34">
        <v>6186.0889999999999</v>
      </c>
      <c r="B34">
        <v>-42.406999999999996</v>
      </c>
      <c r="C34">
        <v>-42.374000000000002</v>
      </c>
      <c r="D34">
        <v>11.815</v>
      </c>
      <c r="E34">
        <v>2.2149999999999999</v>
      </c>
      <c r="F34">
        <v>80</v>
      </c>
      <c r="G34">
        <v>69.497</v>
      </c>
      <c r="H34">
        <v>3.1900000000000005E-2</v>
      </c>
    </row>
    <row r="35" spans="1:8" x14ac:dyDescent="0.2">
      <c r="A35">
        <v>6186.7120000000004</v>
      </c>
      <c r="B35">
        <v>-42.493000000000002</v>
      </c>
      <c r="C35">
        <v>-42.457999999999998</v>
      </c>
      <c r="D35">
        <v>13.577999999999999</v>
      </c>
      <c r="E35">
        <v>1.238</v>
      </c>
      <c r="F35">
        <v>80</v>
      </c>
      <c r="G35">
        <v>69.355999999999995</v>
      </c>
      <c r="H35">
        <v>1.7600000000000001E-2</v>
      </c>
    </row>
    <row r="36" spans="1:8" x14ac:dyDescent="0.2">
      <c r="A36">
        <v>6187.3370000000004</v>
      </c>
      <c r="B36">
        <v>-42.578000000000003</v>
      </c>
      <c r="C36">
        <v>-42.542999999999999</v>
      </c>
      <c r="D36">
        <v>13.523999999999999</v>
      </c>
      <c r="E36">
        <v>0.86</v>
      </c>
      <c r="F36">
        <v>80</v>
      </c>
      <c r="G36">
        <v>69.415999999999997</v>
      </c>
      <c r="H36">
        <v>1.21E-2</v>
      </c>
    </row>
    <row r="37" spans="1:8" x14ac:dyDescent="0.2">
      <c r="A37">
        <v>6187.9579999999996</v>
      </c>
      <c r="B37">
        <v>-42.661999999999999</v>
      </c>
      <c r="C37">
        <v>-42.625</v>
      </c>
      <c r="D37">
        <v>13.231999999999999</v>
      </c>
      <c r="E37">
        <v>0.70699999999999996</v>
      </c>
      <c r="F37">
        <v>80</v>
      </c>
      <c r="G37">
        <v>69.158000000000001</v>
      </c>
      <c r="H37">
        <v>9.9000000000000008E-3</v>
      </c>
    </row>
    <row r="38" spans="1:8" x14ac:dyDescent="0.2">
      <c r="A38">
        <v>6188.5789999999997</v>
      </c>
      <c r="B38">
        <v>-42.738</v>
      </c>
      <c r="C38">
        <v>-42.7</v>
      </c>
      <c r="D38">
        <v>12.087999999999999</v>
      </c>
      <c r="E38">
        <v>1.254</v>
      </c>
      <c r="F38">
        <v>80</v>
      </c>
      <c r="G38">
        <v>69.135000000000005</v>
      </c>
      <c r="H38">
        <v>1.8700000000000001E-2</v>
      </c>
    </row>
    <row r="39" spans="1:8" x14ac:dyDescent="0.2">
      <c r="A39">
        <v>6301.9849999999997</v>
      </c>
      <c r="B39">
        <v>-42.759</v>
      </c>
      <c r="C39">
        <v>-42.758000000000003</v>
      </c>
      <c r="D39">
        <v>0</v>
      </c>
      <c r="E39">
        <v>23.391999999999999</v>
      </c>
      <c r="F39">
        <v>80</v>
      </c>
      <c r="G39">
        <v>68.849999999999994</v>
      </c>
      <c r="H39">
        <v>0.35200000000000004</v>
      </c>
    </row>
    <row r="40" spans="1:8" x14ac:dyDescent="0.2">
      <c r="A40">
        <v>6302.607</v>
      </c>
      <c r="B40">
        <v>-42.844000000000001</v>
      </c>
      <c r="C40">
        <v>-42.841000000000001</v>
      </c>
      <c r="D40">
        <v>13.337999999999999</v>
      </c>
      <c r="E40">
        <v>31.855</v>
      </c>
      <c r="F40">
        <v>80</v>
      </c>
      <c r="G40">
        <v>66.888000000000005</v>
      </c>
      <c r="H40">
        <v>0.48620000000000002</v>
      </c>
    </row>
    <row r="41" spans="1:8" x14ac:dyDescent="0.2">
      <c r="A41">
        <v>6302.9160000000002</v>
      </c>
      <c r="B41">
        <v>-42.898000000000003</v>
      </c>
      <c r="C41">
        <v>-42.893999999999998</v>
      </c>
      <c r="D41">
        <v>17.135000000000002</v>
      </c>
      <c r="E41">
        <v>41.634999999999998</v>
      </c>
      <c r="F41">
        <v>80</v>
      </c>
      <c r="G41">
        <v>67.391999999999996</v>
      </c>
      <c r="H41">
        <v>0.64680000000000004</v>
      </c>
    </row>
    <row r="42" spans="1:8" x14ac:dyDescent="0.2">
      <c r="A42">
        <v>6303.2250000000004</v>
      </c>
      <c r="B42">
        <v>-42.96</v>
      </c>
      <c r="C42">
        <v>-42.954999999999998</v>
      </c>
      <c r="D42">
        <v>19.654</v>
      </c>
      <c r="E42">
        <v>46.722000000000001</v>
      </c>
      <c r="F42">
        <v>80</v>
      </c>
      <c r="G42">
        <v>67.834000000000003</v>
      </c>
      <c r="H42">
        <v>0.73370000000000013</v>
      </c>
    </row>
    <row r="43" spans="1:8" x14ac:dyDescent="0.2">
      <c r="A43">
        <v>6303.5420000000004</v>
      </c>
      <c r="B43">
        <v>-43.027999999999999</v>
      </c>
      <c r="C43">
        <v>-43.021000000000001</v>
      </c>
      <c r="D43">
        <v>21.067</v>
      </c>
      <c r="E43">
        <v>48.554000000000002</v>
      </c>
      <c r="F43">
        <v>80</v>
      </c>
      <c r="G43">
        <v>67.078999999999994</v>
      </c>
      <c r="H43">
        <v>0.76449999999999996</v>
      </c>
    </row>
    <row r="44" spans="1:8" x14ac:dyDescent="0.2">
      <c r="A44">
        <v>6303.857</v>
      </c>
      <c r="B44">
        <v>-43.103000000000002</v>
      </c>
      <c r="C44">
        <v>-43.094000000000001</v>
      </c>
      <c r="D44">
        <v>23.061</v>
      </c>
      <c r="E44">
        <v>49.795000000000002</v>
      </c>
      <c r="F44">
        <v>80</v>
      </c>
      <c r="G44">
        <v>69.021000000000001</v>
      </c>
      <c r="H44">
        <v>0.78649999999999998</v>
      </c>
    </row>
    <row r="45" spans="1:8" x14ac:dyDescent="0.2">
      <c r="A45">
        <v>6304.1689999999999</v>
      </c>
      <c r="B45">
        <v>-43.182000000000002</v>
      </c>
      <c r="C45">
        <v>-43.171999999999997</v>
      </c>
      <c r="D45">
        <v>24.901</v>
      </c>
      <c r="E45">
        <v>39.573</v>
      </c>
      <c r="F45">
        <v>80</v>
      </c>
      <c r="G45">
        <v>69.923000000000002</v>
      </c>
      <c r="H45">
        <v>0.61270000000000013</v>
      </c>
    </row>
    <row r="46" spans="1:8" x14ac:dyDescent="0.2">
      <c r="A46">
        <v>6304.4809999999998</v>
      </c>
      <c r="B46">
        <v>-43.264000000000003</v>
      </c>
      <c r="C46">
        <v>-43.252000000000002</v>
      </c>
      <c r="D46">
        <v>25.823</v>
      </c>
      <c r="E46">
        <v>27.256</v>
      </c>
      <c r="F46">
        <v>80</v>
      </c>
      <c r="G46">
        <v>70.194000000000003</v>
      </c>
      <c r="H46">
        <v>0.41250000000000003</v>
      </c>
    </row>
    <row r="47" spans="1:8" x14ac:dyDescent="0.2">
      <c r="A47">
        <v>6304.7889999999998</v>
      </c>
      <c r="B47">
        <v>-43.348999999999997</v>
      </c>
      <c r="C47">
        <v>-43.335000000000001</v>
      </c>
      <c r="D47">
        <v>26.972000000000001</v>
      </c>
      <c r="E47">
        <v>18.518999999999998</v>
      </c>
      <c r="F47">
        <v>80</v>
      </c>
      <c r="G47">
        <v>70.097999999999999</v>
      </c>
      <c r="H47">
        <v>0.27610000000000001</v>
      </c>
    </row>
    <row r="48" spans="1:8" x14ac:dyDescent="0.2">
      <c r="A48">
        <v>6305.1009999999997</v>
      </c>
      <c r="B48">
        <v>-43.436</v>
      </c>
      <c r="C48">
        <v>-43.42</v>
      </c>
      <c r="D48">
        <v>27.148</v>
      </c>
      <c r="E48">
        <v>12.997</v>
      </c>
      <c r="F48">
        <v>80</v>
      </c>
      <c r="G48">
        <v>70.006</v>
      </c>
      <c r="H48">
        <v>0.1925</v>
      </c>
    </row>
    <row r="49" spans="1:8" x14ac:dyDescent="0.2">
      <c r="A49">
        <v>6305.4110000000001</v>
      </c>
      <c r="B49">
        <v>-43.523000000000003</v>
      </c>
      <c r="C49">
        <v>-43.505000000000003</v>
      </c>
      <c r="D49">
        <v>27.527000000000001</v>
      </c>
      <c r="E49">
        <v>8.1069999999999993</v>
      </c>
      <c r="F49">
        <v>80</v>
      </c>
      <c r="G49">
        <v>70.028000000000006</v>
      </c>
      <c r="H49">
        <v>0.1188</v>
      </c>
    </row>
    <row r="50" spans="1:8" x14ac:dyDescent="0.2">
      <c r="A50">
        <v>6305.7219999999998</v>
      </c>
      <c r="B50">
        <v>-43.610999999999997</v>
      </c>
      <c r="C50">
        <v>-43.591999999999999</v>
      </c>
      <c r="D50">
        <v>27.795000000000002</v>
      </c>
      <c r="E50">
        <v>5.1909999999999998</v>
      </c>
      <c r="F50">
        <v>80</v>
      </c>
      <c r="G50">
        <v>69.853999999999999</v>
      </c>
      <c r="H50">
        <v>7.5900000000000009E-2</v>
      </c>
    </row>
    <row r="51" spans="1:8" x14ac:dyDescent="0.2">
      <c r="A51">
        <v>6306.0320000000002</v>
      </c>
      <c r="B51">
        <v>-43.698999999999998</v>
      </c>
      <c r="C51">
        <v>-43.677999999999997</v>
      </c>
      <c r="D51">
        <v>27.649000000000001</v>
      </c>
      <c r="E51">
        <v>5.0789999999999997</v>
      </c>
      <c r="F51">
        <v>80</v>
      </c>
      <c r="G51">
        <v>75.626000000000005</v>
      </c>
      <c r="H51">
        <v>7.3700000000000015E-2</v>
      </c>
    </row>
    <row r="52" spans="1:8" x14ac:dyDescent="0.2">
      <c r="A52">
        <v>6306.3419999999996</v>
      </c>
      <c r="B52">
        <v>-43.784999999999997</v>
      </c>
      <c r="C52">
        <v>-43.762</v>
      </c>
      <c r="D52">
        <v>27.361999999999998</v>
      </c>
      <c r="E52">
        <v>5.1070000000000002</v>
      </c>
      <c r="F52">
        <v>80</v>
      </c>
      <c r="G52">
        <v>69.927999999999997</v>
      </c>
      <c r="H52">
        <v>7.4800000000000005E-2</v>
      </c>
    </row>
    <row r="53" spans="1:8" x14ac:dyDescent="0.2">
      <c r="A53">
        <v>6306.6530000000002</v>
      </c>
      <c r="B53">
        <v>-43.872</v>
      </c>
      <c r="C53">
        <v>-43.847000000000001</v>
      </c>
      <c r="D53">
        <v>27.122</v>
      </c>
      <c r="E53">
        <v>4.6970000000000001</v>
      </c>
      <c r="F53">
        <v>80</v>
      </c>
      <c r="G53">
        <v>68.784000000000006</v>
      </c>
      <c r="H53">
        <v>6.8200000000000011E-2</v>
      </c>
    </row>
    <row r="54" spans="1:8" x14ac:dyDescent="0.2">
      <c r="A54">
        <v>6306.9690000000001</v>
      </c>
      <c r="B54">
        <v>-43.957000000000001</v>
      </c>
      <c r="C54">
        <v>-43.930999999999997</v>
      </c>
      <c r="D54">
        <v>26.591999999999999</v>
      </c>
      <c r="E54">
        <v>4.1900000000000004</v>
      </c>
      <c r="F54">
        <v>80</v>
      </c>
      <c r="G54">
        <v>69.774000000000001</v>
      </c>
      <c r="H54">
        <v>6.1600000000000009E-2</v>
      </c>
    </row>
    <row r="55" spans="1:8" x14ac:dyDescent="0.2">
      <c r="A55">
        <v>6307.2879999999996</v>
      </c>
      <c r="B55">
        <v>-44.042999999999999</v>
      </c>
      <c r="C55">
        <v>-44.014000000000003</v>
      </c>
      <c r="D55">
        <v>26.219000000000001</v>
      </c>
      <c r="E55">
        <v>3.2719999999999998</v>
      </c>
      <c r="F55">
        <v>80</v>
      </c>
      <c r="G55">
        <v>69.962999999999994</v>
      </c>
      <c r="H55">
        <v>4.7300000000000002E-2</v>
      </c>
    </row>
    <row r="56" spans="1:8" x14ac:dyDescent="0.2">
      <c r="A56">
        <v>6307.6030000000001</v>
      </c>
      <c r="B56">
        <v>-44.128999999999998</v>
      </c>
      <c r="C56">
        <v>-44.098999999999997</v>
      </c>
      <c r="D56">
        <v>26.85</v>
      </c>
      <c r="E56">
        <v>2.1949999999999998</v>
      </c>
      <c r="F56">
        <v>80</v>
      </c>
      <c r="G56">
        <v>69.885000000000005</v>
      </c>
      <c r="H56">
        <v>3.1900000000000005E-2</v>
      </c>
    </row>
    <row r="57" spans="1:8" x14ac:dyDescent="0.2">
      <c r="A57">
        <v>6307.92</v>
      </c>
      <c r="B57">
        <v>-44.216999999999999</v>
      </c>
      <c r="C57">
        <v>-44.185000000000002</v>
      </c>
      <c r="D57">
        <v>27.09</v>
      </c>
      <c r="E57">
        <v>1.5529999999999999</v>
      </c>
      <c r="F57">
        <v>80</v>
      </c>
      <c r="G57">
        <v>70.168000000000006</v>
      </c>
      <c r="H57">
        <v>2.3100000000000002E-2</v>
      </c>
    </row>
    <row r="58" spans="1:8" x14ac:dyDescent="0.2">
      <c r="A58">
        <v>6308.2330000000002</v>
      </c>
      <c r="B58">
        <v>-44.305</v>
      </c>
      <c r="C58">
        <v>-44.27</v>
      </c>
      <c r="D58">
        <v>27.37</v>
      </c>
      <c r="E58">
        <v>1.171</v>
      </c>
      <c r="F58">
        <v>80</v>
      </c>
      <c r="G58">
        <v>70.102999999999994</v>
      </c>
      <c r="H58">
        <v>1.6500000000000001E-2</v>
      </c>
    </row>
    <row r="59" spans="1:8" x14ac:dyDescent="0.2">
      <c r="A59">
        <v>6308.5439999999999</v>
      </c>
      <c r="B59">
        <v>-44.386000000000003</v>
      </c>
      <c r="C59">
        <v>-44.35</v>
      </c>
      <c r="D59">
        <v>25.733000000000001</v>
      </c>
      <c r="E59">
        <v>0.93799999999999994</v>
      </c>
      <c r="F59">
        <v>80</v>
      </c>
      <c r="G59">
        <v>64.619</v>
      </c>
      <c r="H59">
        <v>1.3200000000000002E-2</v>
      </c>
    </row>
    <row r="60" spans="1:8" x14ac:dyDescent="0.2">
      <c r="A60">
        <v>6308.8559999999998</v>
      </c>
      <c r="B60">
        <v>-44.46</v>
      </c>
      <c r="C60">
        <v>-44.423000000000002</v>
      </c>
      <c r="D60">
        <v>23.15</v>
      </c>
      <c r="E60">
        <v>3.5609999999999999</v>
      </c>
      <c r="F60">
        <v>80</v>
      </c>
      <c r="G60">
        <v>75.813000000000002</v>
      </c>
      <c r="H60">
        <v>5.1700000000000003E-2</v>
      </c>
    </row>
    <row r="61" spans="1:8" x14ac:dyDescent="0.2">
      <c r="A61">
        <v>6309.1660000000002</v>
      </c>
      <c r="B61">
        <v>-44.526000000000003</v>
      </c>
      <c r="C61">
        <v>-44.487000000000002</v>
      </c>
      <c r="D61">
        <v>20.782</v>
      </c>
      <c r="E61">
        <v>6.0339999999999998</v>
      </c>
      <c r="F61">
        <v>80</v>
      </c>
      <c r="G61">
        <v>70.781000000000006</v>
      </c>
      <c r="H61">
        <v>8.8000000000000009E-2</v>
      </c>
    </row>
    <row r="62" spans="1:8" x14ac:dyDescent="0.2">
      <c r="A62">
        <v>6309.4769999999999</v>
      </c>
      <c r="B62">
        <v>-44.584000000000003</v>
      </c>
      <c r="C62">
        <v>-44.543999999999997</v>
      </c>
      <c r="D62">
        <v>18.314</v>
      </c>
      <c r="E62">
        <v>5.9279999999999999</v>
      </c>
      <c r="F62">
        <v>80</v>
      </c>
      <c r="G62">
        <v>68.89</v>
      </c>
      <c r="H62">
        <v>8.6900000000000005E-2</v>
      </c>
    </row>
    <row r="63" spans="1:8" x14ac:dyDescent="0.2">
      <c r="A63">
        <v>6309.7889999999998</v>
      </c>
      <c r="B63">
        <v>-44.634999999999998</v>
      </c>
      <c r="C63">
        <v>-44.593000000000004</v>
      </c>
      <c r="D63">
        <v>15.805</v>
      </c>
      <c r="E63">
        <v>4.7880000000000003</v>
      </c>
      <c r="F63">
        <v>80</v>
      </c>
      <c r="G63">
        <v>74.945999999999998</v>
      </c>
      <c r="H63">
        <v>7.0400000000000004E-2</v>
      </c>
    </row>
    <row r="64" spans="1:8" x14ac:dyDescent="0.2">
      <c r="A64">
        <v>6310.4080000000004</v>
      </c>
      <c r="B64">
        <v>-44.725999999999999</v>
      </c>
      <c r="C64">
        <v>-44.683</v>
      </c>
      <c r="D64">
        <v>14.500999999999999</v>
      </c>
      <c r="E64">
        <v>7.4390000000000001</v>
      </c>
      <c r="F64">
        <v>80</v>
      </c>
      <c r="G64">
        <v>70.948999999999998</v>
      </c>
      <c r="H64">
        <v>0.10890000000000001</v>
      </c>
    </row>
    <row r="65" spans="1:8" x14ac:dyDescent="0.2">
      <c r="A65">
        <v>6311.03</v>
      </c>
      <c r="B65">
        <v>-44.811999999999998</v>
      </c>
      <c r="C65">
        <v>-44.767000000000003</v>
      </c>
      <c r="D65">
        <v>13.473000000000001</v>
      </c>
      <c r="E65">
        <v>9.0660000000000007</v>
      </c>
      <c r="F65">
        <v>80</v>
      </c>
      <c r="G65">
        <v>70.293999999999997</v>
      </c>
      <c r="H65">
        <v>0.1331</v>
      </c>
    </row>
    <row r="66" spans="1:8" x14ac:dyDescent="0.2">
      <c r="A66">
        <v>6311.6660000000002</v>
      </c>
      <c r="B66">
        <v>-44.898000000000003</v>
      </c>
      <c r="C66">
        <v>-44.850999999999999</v>
      </c>
      <c r="D66">
        <v>13.241</v>
      </c>
      <c r="E66">
        <v>7.8680000000000003</v>
      </c>
      <c r="F66">
        <v>80</v>
      </c>
      <c r="G66">
        <v>77.027000000000001</v>
      </c>
      <c r="H66">
        <v>0.11550000000000001</v>
      </c>
    </row>
    <row r="67" spans="1:8" x14ac:dyDescent="0.2">
      <c r="A67">
        <v>6312.2860000000001</v>
      </c>
      <c r="B67">
        <v>-44.991999999999997</v>
      </c>
      <c r="C67">
        <v>-44.944000000000003</v>
      </c>
      <c r="D67">
        <v>14.916</v>
      </c>
      <c r="E67">
        <v>16.472999999999999</v>
      </c>
      <c r="F67">
        <v>80</v>
      </c>
      <c r="G67">
        <v>60.365000000000002</v>
      </c>
      <c r="H67">
        <v>0.24530000000000002</v>
      </c>
    </row>
    <row r="68" spans="1:8" x14ac:dyDescent="0.2">
      <c r="A68">
        <v>6312.5969999999998</v>
      </c>
      <c r="B68">
        <v>-45.042999999999999</v>
      </c>
      <c r="C68">
        <v>-44.993000000000002</v>
      </c>
      <c r="D68">
        <v>15.815</v>
      </c>
      <c r="E68">
        <v>16.734000000000002</v>
      </c>
      <c r="F68">
        <v>80</v>
      </c>
      <c r="G68">
        <v>66.247</v>
      </c>
      <c r="H68">
        <v>0.24860000000000002</v>
      </c>
    </row>
    <row r="69" spans="1:8" x14ac:dyDescent="0.2">
      <c r="A69">
        <v>6312.9089999999997</v>
      </c>
      <c r="B69">
        <v>-45.094999999999999</v>
      </c>
      <c r="C69">
        <v>-45.043999999999997</v>
      </c>
      <c r="D69">
        <v>16.494</v>
      </c>
      <c r="E69">
        <v>14.613</v>
      </c>
      <c r="F69">
        <v>80</v>
      </c>
      <c r="G69">
        <v>73.927999999999997</v>
      </c>
      <c r="H69">
        <v>0.21670000000000003</v>
      </c>
    </row>
    <row r="70" spans="1:8" x14ac:dyDescent="0.2">
      <c r="A70">
        <v>6313.2179999999998</v>
      </c>
      <c r="B70">
        <v>-45.15</v>
      </c>
      <c r="C70">
        <v>-45.097999999999999</v>
      </c>
      <c r="D70">
        <v>17.265999999999998</v>
      </c>
      <c r="E70">
        <v>12.372999999999999</v>
      </c>
      <c r="F70">
        <v>80</v>
      </c>
      <c r="G70">
        <v>71.772000000000006</v>
      </c>
      <c r="H70">
        <v>0.18260000000000001</v>
      </c>
    </row>
    <row r="71" spans="1:8" x14ac:dyDescent="0.2">
      <c r="A71">
        <v>6313.527</v>
      </c>
      <c r="B71">
        <v>-45.206000000000003</v>
      </c>
      <c r="C71">
        <v>-45.152000000000001</v>
      </c>
      <c r="D71">
        <v>17.675999999999998</v>
      </c>
      <c r="E71">
        <v>9.6769999999999996</v>
      </c>
      <c r="F71">
        <v>80</v>
      </c>
      <c r="G71">
        <v>75.284999999999997</v>
      </c>
      <c r="H71">
        <v>0.14190000000000003</v>
      </c>
    </row>
    <row r="72" spans="1:8" x14ac:dyDescent="0.2">
      <c r="A72">
        <v>6313.8379999999997</v>
      </c>
      <c r="B72">
        <v>-45.261000000000003</v>
      </c>
      <c r="C72">
        <v>-45.207000000000001</v>
      </c>
      <c r="D72">
        <v>17.542000000000002</v>
      </c>
      <c r="E72">
        <v>7.9969999999999999</v>
      </c>
      <c r="F72">
        <v>80</v>
      </c>
      <c r="G72">
        <v>70.712999999999994</v>
      </c>
      <c r="H72">
        <v>0.11770000000000001</v>
      </c>
    </row>
    <row r="73" spans="1:8" x14ac:dyDescent="0.2">
      <c r="A73">
        <v>6314.1480000000001</v>
      </c>
      <c r="B73">
        <v>-45.317</v>
      </c>
      <c r="C73">
        <v>-45.262</v>
      </c>
      <c r="D73">
        <v>17.675000000000001</v>
      </c>
      <c r="E73">
        <v>6.4989999999999997</v>
      </c>
      <c r="F73">
        <v>80</v>
      </c>
      <c r="G73">
        <v>75.558000000000007</v>
      </c>
      <c r="H73">
        <v>9.5700000000000007E-2</v>
      </c>
    </row>
    <row r="74" spans="1:8" x14ac:dyDescent="0.2">
      <c r="A74">
        <v>6314.46</v>
      </c>
      <c r="B74">
        <v>-45.371000000000002</v>
      </c>
      <c r="C74">
        <v>-45.314999999999998</v>
      </c>
      <c r="D74">
        <v>16.966999999999999</v>
      </c>
      <c r="E74">
        <v>8.1440000000000001</v>
      </c>
      <c r="F74">
        <v>80</v>
      </c>
      <c r="G74">
        <v>53.991999999999997</v>
      </c>
      <c r="H74">
        <v>0.11990000000000001</v>
      </c>
    </row>
    <row r="75" spans="1:8" x14ac:dyDescent="0.2">
      <c r="A75">
        <v>6314.77</v>
      </c>
      <c r="B75">
        <v>-45.423000000000002</v>
      </c>
      <c r="C75">
        <v>-45.365000000000002</v>
      </c>
      <c r="D75">
        <v>16.247</v>
      </c>
      <c r="E75">
        <v>14.795</v>
      </c>
      <c r="F75">
        <v>80</v>
      </c>
      <c r="G75">
        <v>60.414000000000001</v>
      </c>
      <c r="H75">
        <v>0.21890000000000004</v>
      </c>
    </row>
    <row r="76" spans="1:8" x14ac:dyDescent="0.2">
      <c r="A76">
        <v>6315.08</v>
      </c>
      <c r="B76">
        <v>-45.475999999999999</v>
      </c>
      <c r="C76">
        <v>-45.417000000000002</v>
      </c>
      <c r="D76">
        <v>16.805</v>
      </c>
      <c r="E76">
        <v>17.106000000000002</v>
      </c>
      <c r="F76">
        <v>80</v>
      </c>
      <c r="G76">
        <v>69.400000000000006</v>
      </c>
      <c r="H76">
        <v>0.25410000000000005</v>
      </c>
    </row>
    <row r="77" spans="1:8" x14ac:dyDescent="0.2">
      <c r="A77">
        <v>6315.39</v>
      </c>
      <c r="B77">
        <v>-45.533000000000001</v>
      </c>
      <c r="C77">
        <v>-45.472999999999999</v>
      </c>
      <c r="D77">
        <v>18.006</v>
      </c>
      <c r="E77">
        <v>13.513999999999999</v>
      </c>
      <c r="F77">
        <v>80</v>
      </c>
      <c r="G77">
        <v>70.772999999999996</v>
      </c>
      <c r="H77">
        <v>0.20020000000000002</v>
      </c>
    </row>
    <row r="78" spans="1:8" x14ac:dyDescent="0.2">
      <c r="A78">
        <v>6315.7070000000003</v>
      </c>
      <c r="B78">
        <v>-45.594000000000001</v>
      </c>
      <c r="C78">
        <v>-45.533000000000001</v>
      </c>
      <c r="D78">
        <v>18.852</v>
      </c>
      <c r="E78">
        <v>10.086</v>
      </c>
      <c r="F78">
        <v>80</v>
      </c>
      <c r="G78">
        <v>66.694000000000003</v>
      </c>
      <c r="H78">
        <v>0.14850000000000002</v>
      </c>
    </row>
    <row r="79" spans="1:8" x14ac:dyDescent="0.2">
      <c r="A79">
        <v>6316.027</v>
      </c>
      <c r="B79">
        <v>-45.66</v>
      </c>
      <c r="C79">
        <v>-45.597000000000001</v>
      </c>
      <c r="D79">
        <v>20.251000000000001</v>
      </c>
      <c r="E79">
        <v>8.0440000000000005</v>
      </c>
      <c r="F79">
        <v>80</v>
      </c>
      <c r="G79">
        <v>75.653000000000006</v>
      </c>
      <c r="H79">
        <v>0.11770000000000001</v>
      </c>
    </row>
    <row r="80" spans="1:8" x14ac:dyDescent="0.2">
      <c r="A80">
        <v>6316.3379999999997</v>
      </c>
      <c r="B80">
        <v>-45.731000000000002</v>
      </c>
      <c r="C80">
        <v>-45.665999999999997</v>
      </c>
      <c r="D80">
        <v>22.155999999999999</v>
      </c>
      <c r="E80">
        <v>6.0780000000000003</v>
      </c>
      <c r="F80">
        <v>80</v>
      </c>
      <c r="G80">
        <v>75.070999999999998</v>
      </c>
      <c r="H80">
        <v>8.9100000000000013E-2</v>
      </c>
    </row>
    <row r="81" spans="1:8" x14ac:dyDescent="0.2">
      <c r="A81">
        <v>6316.6480000000001</v>
      </c>
      <c r="B81">
        <v>-45.8</v>
      </c>
      <c r="C81">
        <v>-45.734000000000002</v>
      </c>
      <c r="D81">
        <v>21.933</v>
      </c>
      <c r="E81">
        <v>3.8839999999999999</v>
      </c>
      <c r="F81">
        <v>80</v>
      </c>
      <c r="G81">
        <v>73.373999999999995</v>
      </c>
      <c r="H81">
        <v>5.7200000000000001E-2</v>
      </c>
    </row>
    <row r="82" spans="1:8" x14ac:dyDescent="0.2">
      <c r="A82">
        <v>6316.9639999999999</v>
      </c>
      <c r="B82">
        <v>-45.869</v>
      </c>
      <c r="C82">
        <v>-45.802</v>
      </c>
      <c r="D82">
        <v>21.285</v>
      </c>
      <c r="E82">
        <v>3.5259999999999998</v>
      </c>
      <c r="F82">
        <v>80</v>
      </c>
      <c r="G82">
        <v>70.472999999999999</v>
      </c>
      <c r="H82">
        <v>5.1700000000000003E-2</v>
      </c>
    </row>
    <row r="83" spans="1:8" x14ac:dyDescent="0.2">
      <c r="A83">
        <v>6317.2830000000004</v>
      </c>
      <c r="B83">
        <v>-45.936</v>
      </c>
      <c r="C83">
        <v>-45.868000000000002</v>
      </c>
      <c r="D83">
        <v>20.667999999999999</v>
      </c>
      <c r="E83">
        <v>14.903</v>
      </c>
      <c r="F83">
        <v>80</v>
      </c>
      <c r="G83">
        <v>67.239000000000004</v>
      </c>
      <c r="H83">
        <v>0.22110000000000002</v>
      </c>
    </row>
    <row r="84" spans="1:8" x14ac:dyDescent="0.2">
      <c r="A84">
        <v>6317.6009999999997</v>
      </c>
      <c r="B84">
        <v>-46.002000000000002</v>
      </c>
      <c r="C84">
        <v>-45.930999999999997</v>
      </c>
      <c r="D84">
        <v>20.088000000000001</v>
      </c>
      <c r="E84">
        <v>55.947000000000003</v>
      </c>
      <c r="F84">
        <v>80</v>
      </c>
      <c r="G84">
        <v>55.475000000000001</v>
      </c>
      <c r="H84">
        <v>0.89539999999999997</v>
      </c>
    </row>
    <row r="85" spans="1:8" x14ac:dyDescent="0.2">
      <c r="A85">
        <v>6317.9139999999998</v>
      </c>
      <c r="B85">
        <v>-46.069000000000003</v>
      </c>
      <c r="C85">
        <v>-45.997</v>
      </c>
      <c r="D85">
        <v>21.065000000000001</v>
      </c>
      <c r="E85">
        <v>120.297</v>
      </c>
      <c r="F85">
        <v>80</v>
      </c>
      <c r="G85">
        <v>53.215000000000003</v>
      </c>
      <c r="H85">
        <v>2.3012000000000001</v>
      </c>
    </row>
    <row r="86" spans="1:8" x14ac:dyDescent="0.2">
      <c r="A86">
        <v>6318.23</v>
      </c>
      <c r="B86">
        <v>-46.139000000000003</v>
      </c>
      <c r="C86">
        <v>-46.066000000000003</v>
      </c>
      <c r="D86">
        <v>21.832999999999998</v>
      </c>
      <c r="E86">
        <v>158.10599999999999</v>
      </c>
      <c r="F86">
        <v>80</v>
      </c>
      <c r="G86">
        <v>53.088999999999999</v>
      </c>
      <c r="H86">
        <v>3.5233000000000003</v>
      </c>
    </row>
    <row r="87" spans="1:8" x14ac:dyDescent="0.2">
      <c r="A87">
        <v>6318.5469999999996</v>
      </c>
      <c r="B87">
        <v>-46.210999999999999</v>
      </c>
      <c r="C87">
        <v>-46.136000000000003</v>
      </c>
      <c r="D87">
        <v>22.007000000000001</v>
      </c>
      <c r="E87">
        <v>179.39500000000001</v>
      </c>
      <c r="F87">
        <v>80</v>
      </c>
      <c r="G87">
        <v>53.369</v>
      </c>
      <c r="H87">
        <v>4.4572000000000003</v>
      </c>
    </row>
    <row r="88" spans="1:8" x14ac:dyDescent="0.2">
      <c r="A88">
        <v>6318.8580000000002</v>
      </c>
      <c r="B88">
        <v>-46.280999999999999</v>
      </c>
      <c r="C88">
        <v>-46.204999999999998</v>
      </c>
      <c r="D88">
        <v>22.082999999999998</v>
      </c>
      <c r="E88">
        <v>191.434</v>
      </c>
      <c r="F88">
        <v>80</v>
      </c>
      <c r="G88">
        <v>53.26</v>
      </c>
      <c r="H88">
        <v>5.1062000000000012</v>
      </c>
    </row>
    <row r="89" spans="1:8" x14ac:dyDescent="0.2">
      <c r="A89">
        <v>6319.17</v>
      </c>
      <c r="B89">
        <v>-46.351999999999997</v>
      </c>
      <c r="C89">
        <v>-46.274999999999999</v>
      </c>
      <c r="D89">
        <v>22.454000000000001</v>
      </c>
      <c r="E89">
        <v>196.85599999999999</v>
      </c>
      <c r="F89">
        <v>80</v>
      </c>
      <c r="G89">
        <v>53.226999999999997</v>
      </c>
      <c r="H89">
        <v>5.4362000000000004</v>
      </c>
    </row>
    <row r="90" spans="1:8" x14ac:dyDescent="0.2">
      <c r="A90">
        <v>6319.4809999999998</v>
      </c>
      <c r="B90">
        <v>-46.42</v>
      </c>
      <c r="C90">
        <v>-46.341000000000001</v>
      </c>
      <c r="D90">
        <v>21.279</v>
      </c>
      <c r="E90">
        <v>199.654</v>
      </c>
      <c r="F90">
        <v>80</v>
      </c>
      <c r="G90">
        <v>54.029000000000003</v>
      </c>
      <c r="H90">
        <v>5.617700000000001</v>
      </c>
    </row>
    <row r="91" spans="1:8" x14ac:dyDescent="0.2">
      <c r="A91">
        <v>6319.7910000000002</v>
      </c>
      <c r="B91">
        <v>-46.484999999999999</v>
      </c>
      <c r="C91">
        <v>-46.405000000000001</v>
      </c>
      <c r="D91">
        <v>20.558</v>
      </c>
      <c r="E91">
        <v>199.631</v>
      </c>
      <c r="F91">
        <v>80</v>
      </c>
      <c r="G91">
        <v>53.804000000000002</v>
      </c>
      <c r="H91">
        <v>5.6155000000000008</v>
      </c>
    </row>
    <row r="92" spans="1:8" x14ac:dyDescent="0.2">
      <c r="A92">
        <v>6320.1019999999999</v>
      </c>
      <c r="B92">
        <v>-46.55</v>
      </c>
      <c r="C92">
        <v>-46.468000000000004</v>
      </c>
      <c r="D92">
        <v>20.454999999999998</v>
      </c>
      <c r="E92">
        <v>198.36600000000001</v>
      </c>
      <c r="F92">
        <v>80</v>
      </c>
      <c r="G92">
        <v>54.792000000000002</v>
      </c>
      <c r="H92">
        <v>5.5330000000000004</v>
      </c>
    </row>
    <row r="93" spans="1:8" x14ac:dyDescent="0.2">
      <c r="A93">
        <v>6320.4139999999998</v>
      </c>
      <c r="B93">
        <v>-46.615000000000002</v>
      </c>
      <c r="C93">
        <v>-46.531999999999996</v>
      </c>
      <c r="D93">
        <v>20.448</v>
      </c>
      <c r="E93">
        <v>195.035</v>
      </c>
      <c r="F93">
        <v>80</v>
      </c>
      <c r="G93">
        <v>55.685000000000002</v>
      </c>
      <c r="H93">
        <v>5.3229000000000006</v>
      </c>
    </row>
    <row r="94" spans="1:8" x14ac:dyDescent="0.2">
      <c r="A94">
        <v>6320.73</v>
      </c>
      <c r="B94">
        <v>-46.679000000000002</v>
      </c>
      <c r="C94">
        <v>-46.594999999999999</v>
      </c>
      <c r="D94">
        <v>19.795000000000002</v>
      </c>
      <c r="E94">
        <v>188.98400000000001</v>
      </c>
      <c r="F94">
        <v>80</v>
      </c>
      <c r="G94">
        <v>56.962000000000003</v>
      </c>
      <c r="H94">
        <v>4.9654000000000007</v>
      </c>
    </row>
    <row r="95" spans="1:8" x14ac:dyDescent="0.2">
      <c r="A95">
        <v>6321.0510000000004</v>
      </c>
      <c r="B95">
        <v>-46.744999999999997</v>
      </c>
      <c r="C95">
        <v>-46.658999999999999</v>
      </c>
      <c r="D95">
        <v>19.98</v>
      </c>
      <c r="E95">
        <v>180.69800000000001</v>
      </c>
      <c r="F95">
        <v>80</v>
      </c>
      <c r="G95">
        <v>58.134</v>
      </c>
      <c r="H95">
        <v>4.5221</v>
      </c>
    </row>
    <row r="96" spans="1:8" x14ac:dyDescent="0.2">
      <c r="A96">
        <v>6321.3689999999997</v>
      </c>
      <c r="B96">
        <v>-46.808999999999997</v>
      </c>
      <c r="C96">
        <v>-46.720999999999997</v>
      </c>
      <c r="D96">
        <v>19.709</v>
      </c>
      <c r="E96">
        <v>166.959</v>
      </c>
      <c r="F96">
        <v>80</v>
      </c>
      <c r="G96">
        <v>61.871000000000002</v>
      </c>
      <c r="H96">
        <v>3.883</v>
      </c>
    </row>
    <row r="97" spans="1:8" x14ac:dyDescent="0.2">
      <c r="A97">
        <v>6321.683</v>
      </c>
      <c r="B97">
        <v>-46.871000000000002</v>
      </c>
      <c r="C97">
        <v>-46.781999999999996</v>
      </c>
      <c r="D97">
        <v>19.344000000000001</v>
      </c>
      <c r="E97">
        <v>145.58600000000001</v>
      </c>
      <c r="F97">
        <v>80</v>
      </c>
      <c r="G97">
        <v>65.626999999999995</v>
      </c>
      <c r="H97">
        <v>3.0690000000000004</v>
      </c>
    </row>
    <row r="98" spans="1:8" x14ac:dyDescent="0.2">
      <c r="A98">
        <v>6321.9960000000001</v>
      </c>
      <c r="B98">
        <v>-46.932000000000002</v>
      </c>
      <c r="C98">
        <v>-46.841999999999999</v>
      </c>
      <c r="D98">
        <v>19.048999999999999</v>
      </c>
      <c r="E98">
        <v>116.904</v>
      </c>
      <c r="F98">
        <v>80</v>
      </c>
      <c r="G98">
        <v>66.010999999999996</v>
      </c>
      <c r="H98">
        <v>2.2099000000000002</v>
      </c>
    </row>
    <row r="99" spans="1:8" x14ac:dyDescent="0.2">
      <c r="A99">
        <v>6322.3059999999996</v>
      </c>
      <c r="B99">
        <v>-46.991</v>
      </c>
      <c r="C99">
        <v>-46.9</v>
      </c>
      <c r="D99">
        <v>18.82</v>
      </c>
      <c r="E99">
        <v>93.751000000000005</v>
      </c>
      <c r="F99">
        <v>80</v>
      </c>
      <c r="G99">
        <v>64.805999999999997</v>
      </c>
      <c r="H99">
        <v>1.6489000000000003</v>
      </c>
    </row>
    <row r="100" spans="1:8" x14ac:dyDescent="0.2">
      <c r="A100">
        <v>6322.6180000000004</v>
      </c>
      <c r="B100">
        <v>-47.048000000000002</v>
      </c>
      <c r="C100">
        <v>-46.954999999999998</v>
      </c>
      <c r="D100">
        <v>17.690000000000001</v>
      </c>
      <c r="E100">
        <v>81.933999999999997</v>
      </c>
      <c r="F100">
        <v>80</v>
      </c>
      <c r="G100">
        <v>64.695999999999998</v>
      </c>
      <c r="H100">
        <v>1.3948</v>
      </c>
    </row>
    <row r="101" spans="1:8" x14ac:dyDescent="0.2">
      <c r="A101">
        <v>6322.9279999999999</v>
      </c>
      <c r="B101">
        <v>-47.103999999999999</v>
      </c>
      <c r="C101">
        <v>-47.01</v>
      </c>
      <c r="D101">
        <v>17.757000000000001</v>
      </c>
      <c r="E101">
        <v>81.244</v>
      </c>
      <c r="F101">
        <v>80</v>
      </c>
      <c r="G101">
        <v>63.646999999999998</v>
      </c>
      <c r="H101">
        <v>1.3805000000000001</v>
      </c>
    </row>
    <row r="102" spans="1:8" x14ac:dyDescent="0.2">
      <c r="A102">
        <v>6323.2389999999996</v>
      </c>
      <c r="B102">
        <v>-47.16</v>
      </c>
      <c r="C102">
        <v>-47.064999999999998</v>
      </c>
      <c r="D102">
        <v>17.497</v>
      </c>
      <c r="E102">
        <v>89.078999999999994</v>
      </c>
      <c r="F102">
        <v>80</v>
      </c>
      <c r="G102">
        <v>62.345999999999997</v>
      </c>
      <c r="H102">
        <v>1.5466</v>
      </c>
    </row>
    <row r="103" spans="1:8" x14ac:dyDescent="0.2">
      <c r="A103">
        <v>6323.5519999999997</v>
      </c>
      <c r="B103">
        <v>-47.213999999999999</v>
      </c>
      <c r="C103">
        <v>-47.118000000000002</v>
      </c>
      <c r="D103">
        <v>17.048999999999999</v>
      </c>
      <c r="E103">
        <v>101.102</v>
      </c>
      <c r="F103">
        <v>80</v>
      </c>
      <c r="G103">
        <v>62.353000000000002</v>
      </c>
      <c r="H103">
        <v>1.8172000000000001</v>
      </c>
    </row>
    <row r="104" spans="1:8" x14ac:dyDescent="0.2">
      <c r="A104">
        <v>6323.8670000000002</v>
      </c>
      <c r="B104">
        <v>-47.265000000000001</v>
      </c>
      <c r="C104">
        <v>-47.167999999999999</v>
      </c>
      <c r="D104">
        <v>15.875</v>
      </c>
      <c r="E104">
        <v>107.97</v>
      </c>
      <c r="F104">
        <v>80</v>
      </c>
      <c r="G104">
        <v>63.070999999999998</v>
      </c>
      <c r="H104">
        <v>1.9822000000000002</v>
      </c>
    </row>
    <row r="105" spans="1:8" x14ac:dyDescent="0.2">
      <c r="A105">
        <v>6324.1809999999996</v>
      </c>
      <c r="B105">
        <v>-47.316000000000003</v>
      </c>
      <c r="C105">
        <v>-47.216999999999999</v>
      </c>
      <c r="D105">
        <v>15.673</v>
      </c>
      <c r="E105">
        <v>111.173</v>
      </c>
      <c r="F105">
        <v>80</v>
      </c>
      <c r="G105">
        <v>62.930999999999997</v>
      </c>
      <c r="H105">
        <v>2.0625</v>
      </c>
    </row>
    <row r="106" spans="1:8" x14ac:dyDescent="0.2">
      <c r="A106">
        <v>6324.8090000000002</v>
      </c>
      <c r="B106">
        <v>-47.41</v>
      </c>
      <c r="C106">
        <v>-47.31</v>
      </c>
      <c r="D106">
        <v>14.725</v>
      </c>
      <c r="E106">
        <v>118.616</v>
      </c>
      <c r="F106">
        <v>80</v>
      </c>
      <c r="G106">
        <v>61.524999999999999</v>
      </c>
      <c r="H106">
        <v>2.2561000000000004</v>
      </c>
    </row>
    <row r="107" spans="1:8" x14ac:dyDescent="0.2">
      <c r="A107">
        <v>6325.4369999999999</v>
      </c>
      <c r="B107">
        <v>-47.505000000000003</v>
      </c>
      <c r="C107">
        <v>-47.402999999999999</v>
      </c>
      <c r="D107">
        <v>14.856</v>
      </c>
      <c r="E107">
        <v>123.348</v>
      </c>
      <c r="F107">
        <v>80</v>
      </c>
      <c r="G107">
        <v>61.036999999999999</v>
      </c>
      <c r="H107">
        <v>2.3848000000000003</v>
      </c>
    </row>
    <row r="108" spans="1:8" x14ac:dyDescent="0.2">
      <c r="A108">
        <v>6325.75</v>
      </c>
      <c r="B108">
        <v>-47.555999999999997</v>
      </c>
      <c r="C108">
        <v>-47.453000000000003</v>
      </c>
      <c r="D108">
        <v>15.946</v>
      </c>
      <c r="E108">
        <v>126.687</v>
      </c>
      <c r="F108">
        <v>80</v>
      </c>
      <c r="G108">
        <v>60.843000000000004</v>
      </c>
      <c r="H108">
        <v>2.4794</v>
      </c>
    </row>
    <row r="109" spans="1:8" x14ac:dyDescent="0.2">
      <c r="A109">
        <v>6326.0630000000001</v>
      </c>
      <c r="B109">
        <v>-47.610999999999997</v>
      </c>
      <c r="C109">
        <v>-47.506</v>
      </c>
      <c r="D109">
        <v>16.949000000000002</v>
      </c>
      <c r="E109">
        <v>127.499</v>
      </c>
      <c r="F109">
        <v>80</v>
      </c>
      <c r="G109">
        <v>61.206000000000003</v>
      </c>
      <c r="H109">
        <v>2.5024999999999999</v>
      </c>
    </row>
    <row r="110" spans="1:8" x14ac:dyDescent="0.2">
      <c r="A110">
        <v>6326.38</v>
      </c>
      <c r="B110">
        <v>-47.665999999999997</v>
      </c>
      <c r="C110">
        <v>-47.561</v>
      </c>
      <c r="D110">
        <v>17.216000000000001</v>
      </c>
      <c r="E110">
        <v>128.14500000000001</v>
      </c>
      <c r="F110">
        <v>80</v>
      </c>
      <c r="G110">
        <v>61.69</v>
      </c>
      <c r="H110">
        <v>2.5211999999999999</v>
      </c>
    </row>
    <row r="111" spans="1:8" x14ac:dyDescent="0.2">
      <c r="A111">
        <v>6326.69</v>
      </c>
      <c r="B111">
        <v>-47.722000000000001</v>
      </c>
      <c r="C111">
        <v>-47.615000000000002</v>
      </c>
      <c r="D111">
        <v>17.416</v>
      </c>
      <c r="E111">
        <v>124.8</v>
      </c>
      <c r="F111">
        <v>80</v>
      </c>
      <c r="G111">
        <v>62.444000000000003</v>
      </c>
      <c r="H111">
        <v>2.4255000000000004</v>
      </c>
    </row>
    <row r="112" spans="1:8" x14ac:dyDescent="0.2">
      <c r="A112">
        <v>6327.32</v>
      </c>
      <c r="B112">
        <v>-47.808999999999997</v>
      </c>
      <c r="C112">
        <v>-47.7</v>
      </c>
      <c r="D112">
        <v>13.535</v>
      </c>
      <c r="E112">
        <v>94.087999999999994</v>
      </c>
      <c r="F112">
        <v>80</v>
      </c>
      <c r="G112">
        <v>66.697000000000003</v>
      </c>
      <c r="H112">
        <v>1.6566000000000001</v>
      </c>
    </row>
    <row r="113" spans="1:8" x14ac:dyDescent="0.2">
      <c r="A113">
        <v>13367.659</v>
      </c>
      <c r="B113">
        <v>-47.749000000000002</v>
      </c>
      <c r="C113">
        <v>-47.744</v>
      </c>
      <c r="D113">
        <v>10.625</v>
      </c>
      <c r="E113">
        <v>12.138999999999999</v>
      </c>
      <c r="F113">
        <v>80</v>
      </c>
      <c r="G113">
        <v>68.432000000000002</v>
      </c>
      <c r="H113">
        <v>0.17930000000000001</v>
      </c>
    </row>
    <row r="114" spans="1:8" x14ac:dyDescent="0.2">
      <c r="A114">
        <v>13368.287</v>
      </c>
      <c r="B114">
        <v>-47.811</v>
      </c>
      <c r="C114">
        <v>-47.805</v>
      </c>
      <c r="D114">
        <v>9.7360000000000007</v>
      </c>
      <c r="E114">
        <v>5.7290000000000001</v>
      </c>
      <c r="F114">
        <v>80</v>
      </c>
      <c r="G114">
        <v>69.531999999999996</v>
      </c>
      <c r="H114">
        <v>8.3600000000000008E-2</v>
      </c>
    </row>
    <row r="115" spans="1:8" x14ac:dyDescent="0.2">
      <c r="A115">
        <v>13368.916999999999</v>
      </c>
      <c r="B115">
        <v>-47.875</v>
      </c>
      <c r="C115">
        <v>-47.868000000000002</v>
      </c>
      <c r="D115">
        <v>9.923</v>
      </c>
      <c r="E115">
        <v>3.972</v>
      </c>
      <c r="F115">
        <v>80</v>
      </c>
      <c r="G115">
        <v>68.774000000000001</v>
      </c>
      <c r="H115">
        <v>5.8300000000000005E-2</v>
      </c>
    </row>
    <row r="116" spans="1:8" x14ac:dyDescent="0.2">
      <c r="A116">
        <v>13369.545</v>
      </c>
      <c r="B116">
        <v>-47.951000000000001</v>
      </c>
      <c r="C116">
        <v>-47.942</v>
      </c>
      <c r="D116">
        <v>11.907</v>
      </c>
      <c r="E116">
        <v>3.1110000000000002</v>
      </c>
      <c r="F116">
        <v>80</v>
      </c>
      <c r="G116">
        <v>67.412999999999997</v>
      </c>
      <c r="H116">
        <v>4.5100000000000008E-2</v>
      </c>
    </row>
    <row r="117" spans="1:8" x14ac:dyDescent="0.2">
      <c r="A117">
        <v>13370.173000000001</v>
      </c>
      <c r="B117">
        <v>-48.046999999999997</v>
      </c>
      <c r="C117">
        <v>-48.036999999999999</v>
      </c>
      <c r="D117">
        <v>15.071</v>
      </c>
      <c r="E117">
        <v>2.2120000000000002</v>
      </c>
      <c r="F117">
        <v>80</v>
      </c>
      <c r="G117">
        <v>69.081000000000003</v>
      </c>
      <c r="H117">
        <v>3.1900000000000005E-2</v>
      </c>
    </row>
    <row r="118" spans="1:8" x14ac:dyDescent="0.2">
      <c r="A118">
        <v>13370.489</v>
      </c>
      <c r="B118">
        <v>-48.100999999999999</v>
      </c>
      <c r="C118">
        <v>-48.09</v>
      </c>
      <c r="D118">
        <v>16.664000000000001</v>
      </c>
      <c r="E118">
        <v>1.589</v>
      </c>
      <c r="F118">
        <v>80</v>
      </c>
      <c r="G118">
        <v>66.536000000000001</v>
      </c>
      <c r="H118">
        <v>2.3100000000000002E-2</v>
      </c>
    </row>
    <row r="119" spans="1:8" x14ac:dyDescent="0.2">
      <c r="A119">
        <v>13370.800999999999</v>
      </c>
      <c r="B119">
        <v>-48.156999999999996</v>
      </c>
      <c r="C119">
        <v>-48.143999999999998</v>
      </c>
      <c r="D119">
        <v>17.509</v>
      </c>
      <c r="E119">
        <v>1.2170000000000001</v>
      </c>
      <c r="F119">
        <v>80</v>
      </c>
      <c r="G119">
        <v>66.522000000000006</v>
      </c>
      <c r="H119">
        <v>1.7600000000000001E-2</v>
      </c>
    </row>
    <row r="120" spans="1:8" x14ac:dyDescent="0.2">
      <c r="A120">
        <v>13371.118</v>
      </c>
      <c r="B120">
        <v>-48.213000000000001</v>
      </c>
      <c r="C120">
        <v>-48.198999999999998</v>
      </c>
      <c r="D120">
        <v>17.297000000000001</v>
      </c>
      <c r="E120">
        <v>0.98399999999999999</v>
      </c>
      <c r="F120">
        <v>80</v>
      </c>
      <c r="G120">
        <v>69.650000000000006</v>
      </c>
      <c r="H120">
        <v>1.43E-2</v>
      </c>
    </row>
    <row r="121" spans="1:8" x14ac:dyDescent="0.2">
      <c r="A121">
        <v>13371.433000000001</v>
      </c>
      <c r="B121">
        <v>-48.268000000000001</v>
      </c>
      <c r="C121">
        <v>-48.253</v>
      </c>
      <c r="D121">
        <v>17.094000000000001</v>
      </c>
      <c r="E121">
        <v>0.83899999999999997</v>
      </c>
      <c r="F121">
        <v>80</v>
      </c>
      <c r="G121">
        <v>70.176000000000002</v>
      </c>
      <c r="H121">
        <v>1.21E-2</v>
      </c>
    </row>
    <row r="122" spans="1:8" x14ac:dyDescent="0.2">
      <c r="A122">
        <v>13371.748</v>
      </c>
      <c r="B122">
        <v>-48.32</v>
      </c>
      <c r="C122">
        <v>-48.304000000000002</v>
      </c>
      <c r="D122">
        <v>16.224</v>
      </c>
      <c r="E122">
        <v>0.747</v>
      </c>
      <c r="F122">
        <v>80</v>
      </c>
      <c r="G122">
        <v>70.132000000000005</v>
      </c>
      <c r="H122">
        <v>1.1000000000000001E-2</v>
      </c>
    </row>
    <row r="123" spans="1:8" x14ac:dyDescent="0.2">
      <c r="A123">
        <v>13372.384</v>
      </c>
      <c r="B123">
        <v>-48.414999999999999</v>
      </c>
      <c r="C123">
        <v>-48.398000000000003</v>
      </c>
      <c r="D123">
        <v>14.706</v>
      </c>
      <c r="E123">
        <v>0.64900000000000002</v>
      </c>
      <c r="F123">
        <v>80</v>
      </c>
      <c r="G123">
        <v>70.242000000000004</v>
      </c>
      <c r="H123">
        <v>9.9000000000000008E-3</v>
      </c>
    </row>
    <row r="124" spans="1:8" x14ac:dyDescent="0.2">
      <c r="A124">
        <v>13373.007</v>
      </c>
      <c r="B124">
        <v>-48.497999999999998</v>
      </c>
      <c r="C124">
        <v>-48.48</v>
      </c>
      <c r="D124">
        <v>13.135</v>
      </c>
      <c r="E124">
        <v>1.7330000000000001</v>
      </c>
      <c r="F124">
        <v>80</v>
      </c>
      <c r="G124">
        <v>65.227999999999994</v>
      </c>
      <c r="H124">
        <v>2.5300000000000003E-2</v>
      </c>
    </row>
    <row r="125" spans="1:8" x14ac:dyDescent="0.2">
      <c r="A125">
        <v>13373.63</v>
      </c>
      <c r="B125">
        <v>-48.572000000000003</v>
      </c>
      <c r="C125">
        <v>-48.552</v>
      </c>
      <c r="D125">
        <v>11.657</v>
      </c>
      <c r="E125">
        <v>8.3919999999999995</v>
      </c>
      <c r="F125">
        <v>80</v>
      </c>
      <c r="G125">
        <v>63.831000000000003</v>
      </c>
      <c r="H125">
        <v>0.12320000000000002</v>
      </c>
    </row>
    <row r="126" spans="1:8" x14ac:dyDescent="0.2">
      <c r="A126">
        <v>13374.25</v>
      </c>
      <c r="B126">
        <v>-48.639000000000003</v>
      </c>
      <c r="C126">
        <v>-48.616999999999997</v>
      </c>
      <c r="D126">
        <v>10.458</v>
      </c>
      <c r="E126">
        <v>33.078000000000003</v>
      </c>
      <c r="F126">
        <v>80</v>
      </c>
      <c r="G126">
        <v>63.5</v>
      </c>
      <c r="H126">
        <v>0.50600000000000012</v>
      </c>
    </row>
    <row r="127" spans="1:8" x14ac:dyDescent="0.2">
      <c r="A127">
        <v>13374.870999999999</v>
      </c>
      <c r="B127">
        <v>-48.698999999999998</v>
      </c>
      <c r="C127">
        <v>-48.677</v>
      </c>
      <c r="D127">
        <v>9.6069999999999993</v>
      </c>
      <c r="E127">
        <v>56.734999999999999</v>
      </c>
      <c r="F127">
        <v>80</v>
      </c>
      <c r="G127">
        <v>62.002000000000002</v>
      </c>
      <c r="H127">
        <v>0.90970000000000006</v>
      </c>
    </row>
    <row r="128" spans="1:8" x14ac:dyDescent="0.2">
      <c r="A128">
        <v>13375.49</v>
      </c>
      <c r="B128">
        <v>-48.755000000000003</v>
      </c>
      <c r="C128">
        <v>-48.731000000000002</v>
      </c>
      <c r="D128">
        <v>8.8059999999999992</v>
      </c>
      <c r="E128">
        <v>76.738</v>
      </c>
      <c r="F128">
        <v>80</v>
      </c>
      <c r="G128">
        <v>62.476999999999997</v>
      </c>
      <c r="H128">
        <v>1.2892000000000001</v>
      </c>
    </row>
    <row r="129" spans="1:8" x14ac:dyDescent="0.2">
      <c r="A129">
        <v>13376.421</v>
      </c>
      <c r="B129">
        <v>-48.826999999999998</v>
      </c>
      <c r="C129">
        <v>-48.802</v>
      </c>
      <c r="D129">
        <v>7.6109999999999998</v>
      </c>
      <c r="E129">
        <v>83.105999999999995</v>
      </c>
      <c r="F129">
        <v>80</v>
      </c>
      <c r="G129">
        <v>64.656999999999996</v>
      </c>
      <c r="H129">
        <v>1.4190000000000003</v>
      </c>
    </row>
    <row r="130" spans="1:8" x14ac:dyDescent="0.2">
      <c r="A130">
        <v>13377.352000000001</v>
      </c>
      <c r="B130">
        <v>-48.889000000000003</v>
      </c>
      <c r="C130">
        <v>-48.863</v>
      </c>
      <c r="D130">
        <v>6.5279999999999996</v>
      </c>
      <c r="E130">
        <v>74.606999999999999</v>
      </c>
      <c r="F130">
        <v>80</v>
      </c>
      <c r="G130">
        <v>65.134</v>
      </c>
      <c r="H130">
        <v>1.2474000000000001</v>
      </c>
    </row>
    <row r="131" spans="1:8" x14ac:dyDescent="0.2">
      <c r="A131">
        <v>13378.281999999999</v>
      </c>
      <c r="B131">
        <v>-48.953000000000003</v>
      </c>
      <c r="C131">
        <v>-48.926000000000002</v>
      </c>
      <c r="D131">
        <v>6.7480000000000002</v>
      </c>
      <c r="E131">
        <v>60.552</v>
      </c>
      <c r="F131">
        <v>80</v>
      </c>
      <c r="G131">
        <v>64.066000000000003</v>
      </c>
      <c r="H131">
        <v>0.97900000000000009</v>
      </c>
    </row>
    <row r="132" spans="1:8" x14ac:dyDescent="0.2">
      <c r="A132">
        <v>13379.215</v>
      </c>
      <c r="B132">
        <v>-49.006999999999998</v>
      </c>
      <c r="C132">
        <v>-48.978999999999999</v>
      </c>
      <c r="D132">
        <v>5.7140000000000004</v>
      </c>
      <c r="E132">
        <v>50.72</v>
      </c>
      <c r="F132">
        <v>80</v>
      </c>
      <c r="G132">
        <v>65.932000000000002</v>
      </c>
      <c r="H132">
        <v>0.80300000000000005</v>
      </c>
    </row>
    <row r="133" spans="1:8" x14ac:dyDescent="0.2">
      <c r="A133">
        <v>13380.458000000001</v>
      </c>
      <c r="B133">
        <v>-49.06</v>
      </c>
      <c r="C133">
        <v>-49.030999999999999</v>
      </c>
      <c r="D133">
        <v>4.1609999999999996</v>
      </c>
      <c r="E133">
        <v>42.625999999999998</v>
      </c>
      <c r="F133">
        <v>80</v>
      </c>
      <c r="G133">
        <v>65.566999999999993</v>
      </c>
      <c r="H133">
        <v>0.6633</v>
      </c>
    </row>
    <row r="134" spans="1:8" x14ac:dyDescent="0.2">
      <c r="A134">
        <v>13381.706</v>
      </c>
      <c r="B134">
        <v>-49.12</v>
      </c>
      <c r="C134">
        <v>-49.088999999999999</v>
      </c>
      <c r="D134">
        <v>4.6769999999999996</v>
      </c>
      <c r="E134">
        <v>41.804000000000002</v>
      </c>
      <c r="F134">
        <v>80</v>
      </c>
      <c r="G134">
        <v>65.954999999999998</v>
      </c>
      <c r="H134">
        <v>0.65010000000000001</v>
      </c>
    </row>
    <row r="135" spans="1:8" x14ac:dyDescent="0.2">
      <c r="A135">
        <v>13382.950999999999</v>
      </c>
      <c r="B135">
        <v>-49.173999999999999</v>
      </c>
      <c r="C135">
        <v>-49.142000000000003</v>
      </c>
      <c r="D135">
        <v>4.29</v>
      </c>
      <c r="E135">
        <v>49.698999999999998</v>
      </c>
      <c r="F135">
        <v>80</v>
      </c>
      <c r="G135">
        <v>65.322000000000003</v>
      </c>
      <c r="H135">
        <v>0.78539999999999999</v>
      </c>
    </row>
    <row r="136" spans="1:8" x14ac:dyDescent="0.2">
      <c r="A136">
        <v>13384.198</v>
      </c>
      <c r="B136">
        <v>-49.223999999999997</v>
      </c>
      <c r="C136">
        <v>-49.192</v>
      </c>
      <c r="D136">
        <v>3.9590000000000001</v>
      </c>
      <c r="E136">
        <v>52.384</v>
      </c>
      <c r="F136">
        <v>80</v>
      </c>
      <c r="G136">
        <v>64.370999999999995</v>
      </c>
      <c r="H136">
        <v>0.83160000000000012</v>
      </c>
    </row>
    <row r="137" spans="1:8" x14ac:dyDescent="0.2">
      <c r="A137">
        <v>13385.439</v>
      </c>
      <c r="B137">
        <v>-49.284999999999997</v>
      </c>
      <c r="C137">
        <v>-49.252000000000002</v>
      </c>
      <c r="D137">
        <v>4.8230000000000004</v>
      </c>
      <c r="E137">
        <v>54.094000000000001</v>
      </c>
      <c r="F137">
        <v>80</v>
      </c>
      <c r="G137">
        <v>65.531000000000006</v>
      </c>
      <c r="H137">
        <v>0.86240000000000006</v>
      </c>
    </row>
    <row r="138" spans="1:8" x14ac:dyDescent="0.2">
      <c r="A138">
        <v>13386.691000000001</v>
      </c>
      <c r="B138">
        <v>-49.337000000000003</v>
      </c>
      <c r="C138">
        <v>-49.302</v>
      </c>
      <c r="D138">
        <v>4.0250000000000004</v>
      </c>
      <c r="E138">
        <v>49.15</v>
      </c>
      <c r="F138">
        <v>80</v>
      </c>
      <c r="G138">
        <v>64.625</v>
      </c>
      <c r="H138">
        <v>0.77549999999999997</v>
      </c>
    </row>
    <row r="139" spans="1:8" x14ac:dyDescent="0.2">
      <c r="A139">
        <v>13387.954</v>
      </c>
      <c r="B139">
        <v>-49.39</v>
      </c>
      <c r="C139">
        <v>-49.353999999999999</v>
      </c>
      <c r="D139">
        <v>4.1550000000000002</v>
      </c>
      <c r="E139">
        <v>47.802</v>
      </c>
      <c r="F139">
        <v>80</v>
      </c>
      <c r="G139">
        <v>65.695999999999998</v>
      </c>
      <c r="H139">
        <v>0.75240000000000007</v>
      </c>
    </row>
    <row r="140" spans="1:8" x14ac:dyDescent="0.2">
      <c r="A140">
        <v>13389.215</v>
      </c>
      <c r="B140">
        <v>-49.451000000000001</v>
      </c>
      <c r="C140">
        <v>-49.414000000000001</v>
      </c>
      <c r="D140">
        <v>4.7160000000000002</v>
      </c>
      <c r="E140">
        <v>49.314</v>
      </c>
      <c r="F140">
        <v>80</v>
      </c>
      <c r="G140">
        <v>65.078999999999994</v>
      </c>
      <c r="H140">
        <v>0.77770000000000006</v>
      </c>
    </row>
    <row r="141" spans="1:8" x14ac:dyDescent="0.2">
      <c r="A141">
        <v>13390.477000000001</v>
      </c>
      <c r="B141">
        <v>-49.505000000000003</v>
      </c>
      <c r="C141">
        <v>-49.466999999999999</v>
      </c>
      <c r="D141">
        <v>4.234</v>
      </c>
      <c r="E141">
        <v>45.597999999999999</v>
      </c>
      <c r="F141">
        <v>80</v>
      </c>
      <c r="G141">
        <v>65.622</v>
      </c>
      <c r="H141">
        <v>0.71390000000000009</v>
      </c>
    </row>
    <row r="142" spans="1:8" x14ac:dyDescent="0.2">
      <c r="A142">
        <v>13392.047</v>
      </c>
      <c r="B142">
        <v>-49.564</v>
      </c>
      <c r="C142">
        <v>-49.524999999999999</v>
      </c>
      <c r="D142">
        <v>3.6930000000000001</v>
      </c>
      <c r="E142">
        <v>44.423000000000002</v>
      </c>
      <c r="F142">
        <v>80</v>
      </c>
      <c r="G142">
        <v>66.671999999999997</v>
      </c>
      <c r="H142">
        <v>0.69410000000000005</v>
      </c>
    </row>
    <row r="143" spans="1:8" x14ac:dyDescent="0.2">
      <c r="A143">
        <v>13393.608</v>
      </c>
      <c r="B143">
        <v>-49.62</v>
      </c>
      <c r="C143">
        <v>-49.58</v>
      </c>
      <c r="D143">
        <v>3.468</v>
      </c>
      <c r="E143">
        <v>37.667000000000002</v>
      </c>
      <c r="F143">
        <v>80</v>
      </c>
      <c r="G143">
        <v>66.662000000000006</v>
      </c>
      <c r="H143">
        <v>0.58080000000000009</v>
      </c>
    </row>
    <row r="144" spans="1:8" x14ac:dyDescent="0.2">
      <c r="A144">
        <v>13395.157999999999</v>
      </c>
      <c r="B144">
        <v>-49.673000000000002</v>
      </c>
      <c r="C144">
        <v>-49.631999999999998</v>
      </c>
      <c r="D144">
        <v>3.3929999999999998</v>
      </c>
      <c r="E144">
        <v>33.212000000000003</v>
      </c>
      <c r="F144">
        <v>80</v>
      </c>
      <c r="G144">
        <v>65.766999999999996</v>
      </c>
      <c r="H144">
        <v>0.5082000000000001</v>
      </c>
    </row>
    <row r="145" spans="1:8" x14ac:dyDescent="0.2">
      <c r="A145">
        <v>13397.038</v>
      </c>
      <c r="B145">
        <v>-49.731000000000002</v>
      </c>
      <c r="C145">
        <v>-49.689</v>
      </c>
      <c r="D145">
        <v>3.0379999999999998</v>
      </c>
      <c r="E145">
        <v>30.486999999999998</v>
      </c>
      <c r="F145">
        <v>80</v>
      </c>
      <c r="G145">
        <v>65.841999999999999</v>
      </c>
      <c r="H145">
        <v>0.4642</v>
      </c>
    </row>
    <row r="146" spans="1:8" x14ac:dyDescent="0.2">
      <c r="A146">
        <v>13398.618</v>
      </c>
      <c r="B146">
        <v>-49.783000000000001</v>
      </c>
      <c r="C146">
        <v>-49.74</v>
      </c>
      <c r="D146">
        <v>3.23</v>
      </c>
      <c r="E146">
        <v>29.077999999999999</v>
      </c>
      <c r="F146">
        <v>80</v>
      </c>
      <c r="G146">
        <v>66.659000000000006</v>
      </c>
      <c r="H146">
        <v>0.44110000000000005</v>
      </c>
    </row>
    <row r="147" spans="1:8" x14ac:dyDescent="0.2">
      <c r="A147">
        <v>13400.507</v>
      </c>
      <c r="B147">
        <v>-49.84</v>
      </c>
      <c r="C147">
        <v>-49.795999999999999</v>
      </c>
      <c r="D147">
        <v>2.956</v>
      </c>
      <c r="E147">
        <v>29.673999999999999</v>
      </c>
      <c r="F147">
        <v>80</v>
      </c>
      <c r="G147">
        <v>66.188000000000002</v>
      </c>
      <c r="H147">
        <v>0.45100000000000001</v>
      </c>
    </row>
    <row r="148" spans="1:8" x14ac:dyDescent="0.2">
      <c r="A148">
        <v>13402.082</v>
      </c>
      <c r="B148">
        <v>-49.893000000000001</v>
      </c>
      <c r="C148">
        <v>-49.847999999999999</v>
      </c>
      <c r="D148">
        <v>3.2879999999999998</v>
      </c>
      <c r="E148">
        <v>33.176000000000002</v>
      </c>
      <c r="F148">
        <v>80</v>
      </c>
      <c r="G148">
        <v>64.858999999999995</v>
      </c>
      <c r="H148">
        <v>0.50710000000000011</v>
      </c>
    </row>
    <row r="149" spans="1:8" x14ac:dyDescent="0.2">
      <c r="A149">
        <v>13403.66</v>
      </c>
      <c r="B149">
        <v>-49.951000000000001</v>
      </c>
      <c r="C149">
        <v>-49.904000000000003</v>
      </c>
      <c r="D149">
        <v>3.5750000000000002</v>
      </c>
      <c r="E149">
        <v>34.994999999999997</v>
      </c>
      <c r="F149">
        <v>80</v>
      </c>
      <c r="G149">
        <v>65.341999999999999</v>
      </c>
      <c r="H149">
        <v>0.53680000000000005</v>
      </c>
    </row>
    <row r="150" spans="1:8" x14ac:dyDescent="0.2">
      <c r="A150">
        <v>13404.915000000001</v>
      </c>
      <c r="B150">
        <v>-50.003</v>
      </c>
      <c r="C150">
        <v>-49.956000000000003</v>
      </c>
      <c r="D150">
        <v>4.1070000000000002</v>
      </c>
      <c r="E150">
        <v>35.838000000000001</v>
      </c>
      <c r="F150">
        <v>80</v>
      </c>
      <c r="G150">
        <v>65.438999999999993</v>
      </c>
      <c r="H150">
        <v>0.55110000000000003</v>
      </c>
    </row>
    <row r="151" spans="1:8" x14ac:dyDescent="0.2">
      <c r="A151">
        <v>13406.486999999999</v>
      </c>
      <c r="B151">
        <v>-50.067</v>
      </c>
      <c r="C151">
        <v>-50.018000000000001</v>
      </c>
      <c r="D151">
        <v>3.9660000000000002</v>
      </c>
      <c r="E151">
        <v>40.244</v>
      </c>
      <c r="F151">
        <v>80</v>
      </c>
      <c r="G151">
        <v>65.765000000000001</v>
      </c>
      <c r="H151">
        <v>0.62370000000000003</v>
      </c>
    </row>
    <row r="152" spans="1:8" x14ac:dyDescent="0.2">
      <c r="A152">
        <v>13407.748</v>
      </c>
      <c r="B152">
        <v>-50.127000000000002</v>
      </c>
      <c r="C152">
        <v>-50.076999999999998</v>
      </c>
      <c r="D152">
        <v>4.657</v>
      </c>
      <c r="E152">
        <v>44.969000000000001</v>
      </c>
      <c r="F152">
        <v>80</v>
      </c>
      <c r="G152">
        <v>65.474000000000004</v>
      </c>
      <c r="H152">
        <v>0.70290000000000008</v>
      </c>
    </row>
    <row r="153" spans="1:8" x14ac:dyDescent="0.2">
      <c r="A153">
        <v>13409.01</v>
      </c>
      <c r="B153">
        <v>-50.192999999999998</v>
      </c>
      <c r="C153">
        <v>-50.142000000000003</v>
      </c>
      <c r="D153">
        <v>5.17</v>
      </c>
      <c r="E153">
        <v>43.52</v>
      </c>
      <c r="F153">
        <v>80</v>
      </c>
      <c r="G153">
        <v>66.665000000000006</v>
      </c>
      <c r="H153">
        <v>0.67870000000000008</v>
      </c>
    </row>
    <row r="154" spans="1:8" x14ac:dyDescent="0.2">
      <c r="A154">
        <v>13409.953</v>
      </c>
      <c r="B154">
        <v>-50.246000000000002</v>
      </c>
      <c r="C154">
        <v>-50.194000000000003</v>
      </c>
      <c r="D154">
        <v>5.5119999999999996</v>
      </c>
      <c r="E154">
        <v>42.637999999999998</v>
      </c>
      <c r="F154">
        <v>80</v>
      </c>
      <c r="G154">
        <v>66.105999999999995</v>
      </c>
      <c r="H154">
        <v>0.66439999999999999</v>
      </c>
    </row>
    <row r="155" spans="1:8" x14ac:dyDescent="0.2">
      <c r="A155">
        <v>13411.214</v>
      </c>
      <c r="B155">
        <v>-50.311</v>
      </c>
      <c r="C155">
        <v>-50.258000000000003</v>
      </c>
      <c r="D155">
        <v>5.0419999999999998</v>
      </c>
      <c r="E155">
        <v>46.212000000000003</v>
      </c>
      <c r="F155">
        <v>80</v>
      </c>
      <c r="G155">
        <v>65.644000000000005</v>
      </c>
      <c r="H155">
        <v>0.7249000000000001</v>
      </c>
    </row>
    <row r="156" spans="1:8" x14ac:dyDescent="0.2">
      <c r="A156">
        <v>13412.477000000001</v>
      </c>
      <c r="B156">
        <v>-50.378</v>
      </c>
      <c r="C156">
        <v>-50.323999999999998</v>
      </c>
      <c r="D156">
        <v>5.226</v>
      </c>
      <c r="E156">
        <v>51.448999999999998</v>
      </c>
      <c r="F156">
        <v>80</v>
      </c>
      <c r="G156">
        <v>65.784999999999997</v>
      </c>
      <c r="H156">
        <v>0.81510000000000005</v>
      </c>
    </row>
    <row r="157" spans="1:8" x14ac:dyDescent="0.2">
      <c r="A157">
        <v>13413.421</v>
      </c>
      <c r="B157">
        <v>-50.430999999999997</v>
      </c>
      <c r="C157">
        <v>-50.375</v>
      </c>
      <c r="D157">
        <v>5.4640000000000004</v>
      </c>
      <c r="E157">
        <v>52.069000000000003</v>
      </c>
      <c r="F157">
        <v>80</v>
      </c>
      <c r="G157">
        <v>65.138999999999996</v>
      </c>
      <c r="H157">
        <v>0.82610000000000006</v>
      </c>
    </row>
    <row r="158" spans="1:8" x14ac:dyDescent="0.2">
      <c r="A158">
        <v>13414.361000000001</v>
      </c>
      <c r="B158">
        <v>-50.481000000000002</v>
      </c>
      <c r="C158">
        <v>-50.424999999999997</v>
      </c>
      <c r="D158">
        <v>5.2969999999999997</v>
      </c>
      <c r="E158">
        <v>57.343000000000004</v>
      </c>
      <c r="F158">
        <v>80</v>
      </c>
      <c r="G158">
        <v>65.528999999999996</v>
      </c>
      <c r="H158">
        <v>0.92070000000000007</v>
      </c>
    </row>
    <row r="159" spans="1:8" x14ac:dyDescent="0.2">
      <c r="A159">
        <v>13415.606</v>
      </c>
      <c r="B159">
        <v>-50.548000000000002</v>
      </c>
      <c r="C159">
        <v>-50.49</v>
      </c>
      <c r="D159">
        <v>5.2380000000000004</v>
      </c>
      <c r="E159">
        <v>66.084999999999994</v>
      </c>
      <c r="F159">
        <v>80</v>
      </c>
      <c r="G159">
        <v>64.509</v>
      </c>
      <c r="H159">
        <v>1.0824</v>
      </c>
    </row>
    <row r="160" spans="1:8" x14ac:dyDescent="0.2">
      <c r="A160">
        <v>13416.851000000001</v>
      </c>
      <c r="B160">
        <v>-50.61</v>
      </c>
      <c r="C160">
        <v>-50.551000000000002</v>
      </c>
      <c r="D160">
        <v>4.9009999999999998</v>
      </c>
      <c r="E160">
        <v>67.870999999999995</v>
      </c>
      <c r="F160">
        <v>80</v>
      </c>
      <c r="G160">
        <v>65.275000000000006</v>
      </c>
      <c r="H160">
        <v>1.1154000000000002</v>
      </c>
    </row>
    <row r="161" spans="1:8" x14ac:dyDescent="0.2">
      <c r="A161">
        <v>13418.092000000001</v>
      </c>
      <c r="B161">
        <v>-50.677</v>
      </c>
      <c r="C161">
        <v>-50.616999999999997</v>
      </c>
      <c r="D161">
        <v>5.3010000000000002</v>
      </c>
      <c r="E161">
        <v>66.637</v>
      </c>
      <c r="F161">
        <v>80</v>
      </c>
      <c r="G161">
        <v>65.076999999999998</v>
      </c>
      <c r="H161">
        <v>1.0923</v>
      </c>
    </row>
    <row r="162" spans="1:8" x14ac:dyDescent="0.2">
      <c r="A162">
        <v>13419.026</v>
      </c>
      <c r="B162">
        <v>-50.728999999999999</v>
      </c>
      <c r="C162">
        <v>-50.667999999999999</v>
      </c>
      <c r="D162">
        <v>5.4279999999999999</v>
      </c>
      <c r="E162">
        <v>65.540000000000006</v>
      </c>
      <c r="F162">
        <v>80</v>
      </c>
      <c r="G162">
        <v>63.747999999999998</v>
      </c>
      <c r="H162">
        <v>1.0714000000000001</v>
      </c>
    </row>
    <row r="163" spans="1:8" x14ac:dyDescent="0.2">
      <c r="A163">
        <v>13419.976000000001</v>
      </c>
      <c r="B163">
        <v>-50.783000000000001</v>
      </c>
      <c r="C163">
        <v>-50.720999999999997</v>
      </c>
      <c r="D163">
        <v>5.6230000000000002</v>
      </c>
      <c r="E163">
        <v>61.078000000000003</v>
      </c>
      <c r="F163">
        <v>80</v>
      </c>
      <c r="G163">
        <v>66.021000000000001</v>
      </c>
      <c r="H163">
        <v>0.98890000000000011</v>
      </c>
    </row>
    <row r="164" spans="1:8" x14ac:dyDescent="0.2">
      <c r="A164">
        <v>13420.927</v>
      </c>
      <c r="B164">
        <v>-50.841999999999999</v>
      </c>
      <c r="C164">
        <v>-50.779000000000003</v>
      </c>
      <c r="D164">
        <v>6.069</v>
      </c>
      <c r="E164">
        <v>53.472999999999999</v>
      </c>
      <c r="F164">
        <v>80</v>
      </c>
      <c r="G164">
        <v>65.152000000000001</v>
      </c>
      <c r="H164">
        <v>0.85140000000000005</v>
      </c>
    </row>
    <row r="165" spans="1:8" x14ac:dyDescent="0.2">
      <c r="A165">
        <v>13421.86</v>
      </c>
      <c r="B165">
        <v>-50.898000000000003</v>
      </c>
      <c r="C165">
        <v>-50.834000000000003</v>
      </c>
      <c r="D165">
        <v>5.9139999999999997</v>
      </c>
      <c r="E165">
        <v>55.680999999999997</v>
      </c>
      <c r="F165">
        <v>80</v>
      </c>
      <c r="G165">
        <v>65.962999999999994</v>
      </c>
      <c r="H165">
        <v>0.89100000000000013</v>
      </c>
    </row>
    <row r="166" spans="1:8" x14ac:dyDescent="0.2">
      <c r="A166">
        <v>13422.793</v>
      </c>
      <c r="B166">
        <v>-50.954000000000001</v>
      </c>
      <c r="C166">
        <v>-50.889000000000003</v>
      </c>
      <c r="D166">
        <v>5.8970000000000002</v>
      </c>
      <c r="E166">
        <v>57.508000000000003</v>
      </c>
      <c r="F166">
        <v>80</v>
      </c>
      <c r="G166">
        <v>64.822999999999993</v>
      </c>
      <c r="H166">
        <v>0.92400000000000004</v>
      </c>
    </row>
    <row r="167" spans="1:8" x14ac:dyDescent="0.2">
      <c r="A167">
        <v>13423.72</v>
      </c>
      <c r="B167">
        <v>-51.011000000000003</v>
      </c>
      <c r="C167">
        <v>-50.944000000000003</v>
      </c>
      <c r="D167">
        <v>5.9649999999999999</v>
      </c>
      <c r="E167">
        <v>60.875999999999998</v>
      </c>
      <c r="F167">
        <v>80</v>
      </c>
      <c r="G167">
        <v>64.253</v>
      </c>
      <c r="H167">
        <v>0.98450000000000015</v>
      </c>
    </row>
    <row r="168" spans="1:8" x14ac:dyDescent="0.2">
      <c r="A168">
        <v>13424.652</v>
      </c>
      <c r="B168">
        <v>-51.069000000000003</v>
      </c>
      <c r="C168">
        <v>-51.002000000000002</v>
      </c>
      <c r="D168">
        <v>6.1689999999999996</v>
      </c>
      <c r="E168">
        <v>59.506</v>
      </c>
      <c r="F168">
        <v>80</v>
      </c>
      <c r="G168">
        <v>64.936999999999998</v>
      </c>
      <c r="H168">
        <v>0.96030000000000004</v>
      </c>
    </row>
    <row r="169" spans="1:8" x14ac:dyDescent="0.2">
      <c r="A169">
        <v>13425.585999999999</v>
      </c>
      <c r="B169">
        <v>-51.13</v>
      </c>
      <c r="C169">
        <v>-51.061</v>
      </c>
      <c r="D169">
        <v>6.3460000000000001</v>
      </c>
      <c r="E169">
        <v>56.606999999999999</v>
      </c>
      <c r="F169">
        <v>80</v>
      </c>
      <c r="G169">
        <v>64.22</v>
      </c>
      <c r="H169">
        <v>0.90749999999999997</v>
      </c>
    </row>
    <row r="170" spans="1:8" x14ac:dyDescent="0.2">
      <c r="A170">
        <v>13426.516</v>
      </c>
      <c r="B170">
        <v>-51.188000000000002</v>
      </c>
      <c r="C170">
        <v>-51.119</v>
      </c>
      <c r="D170">
        <v>6.1890000000000001</v>
      </c>
      <c r="E170">
        <v>49.097000000000001</v>
      </c>
      <c r="F170">
        <v>80</v>
      </c>
      <c r="G170">
        <v>65.891000000000005</v>
      </c>
      <c r="H170">
        <v>0.77439999999999998</v>
      </c>
    </row>
    <row r="171" spans="1:8" x14ac:dyDescent="0.2">
      <c r="A171">
        <v>13427.448</v>
      </c>
      <c r="B171">
        <v>-51.241</v>
      </c>
      <c r="C171">
        <v>-51.17</v>
      </c>
      <c r="D171">
        <v>5.5229999999999997</v>
      </c>
      <c r="E171">
        <v>38.767000000000003</v>
      </c>
      <c r="F171">
        <v>80</v>
      </c>
      <c r="G171">
        <v>65.975999999999999</v>
      </c>
      <c r="H171">
        <v>0.59950000000000014</v>
      </c>
    </row>
    <row r="172" spans="1:8" x14ac:dyDescent="0.2">
      <c r="A172">
        <v>13428.691000000001</v>
      </c>
      <c r="B172">
        <v>-51.301000000000002</v>
      </c>
      <c r="C172">
        <v>-51.228999999999999</v>
      </c>
      <c r="D172">
        <v>4.7670000000000003</v>
      </c>
      <c r="E172">
        <v>26.382999999999999</v>
      </c>
      <c r="F172">
        <v>80</v>
      </c>
      <c r="G172">
        <v>65.8</v>
      </c>
      <c r="H172">
        <v>0.3982</v>
      </c>
    </row>
    <row r="173" spans="1:8" x14ac:dyDescent="0.2">
      <c r="A173">
        <v>13429.933999999999</v>
      </c>
      <c r="B173">
        <v>-51.366999999999997</v>
      </c>
      <c r="C173">
        <v>-51.293999999999997</v>
      </c>
      <c r="D173">
        <v>5.18</v>
      </c>
      <c r="E173">
        <v>10.238</v>
      </c>
      <c r="F173">
        <v>80</v>
      </c>
      <c r="G173">
        <v>67.608000000000004</v>
      </c>
      <c r="H173">
        <v>0.15070000000000003</v>
      </c>
    </row>
    <row r="174" spans="1:8" x14ac:dyDescent="0.2">
      <c r="A174">
        <v>13430.867</v>
      </c>
      <c r="B174">
        <v>-51.420999999999999</v>
      </c>
      <c r="C174">
        <v>-51.345999999999997</v>
      </c>
      <c r="D174">
        <v>5.6379999999999999</v>
      </c>
      <c r="E174">
        <v>3.2730000000000001</v>
      </c>
      <c r="F174">
        <v>80</v>
      </c>
      <c r="G174">
        <v>69.653999999999996</v>
      </c>
      <c r="H174">
        <v>4.7300000000000002E-2</v>
      </c>
    </row>
    <row r="175" spans="1:8" x14ac:dyDescent="0.2">
      <c r="A175">
        <v>13431.796</v>
      </c>
      <c r="B175">
        <v>-51.475000000000001</v>
      </c>
      <c r="C175">
        <v>-51.4</v>
      </c>
      <c r="D175">
        <v>5.7409999999999997</v>
      </c>
      <c r="E175">
        <v>1.2649999999999999</v>
      </c>
      <c r="F175">
        <v>80</v>
      </c>
      <c r="G175">
        <v>68.08</v>
      </c>
      <c r="H175">
        <v>1.8700000000000001E-2</v>
      </c>
    </row>
    <row r="176" spans="1:8" x14ac:dyDescent="0.2">
      <c r="A176">
        <v>13432.726000000001</v>
      </c>
      <c r="B176">
        <v>-51.524999999999999</v>
      </c>
      <c r="C176">
        <v>-51.448999999999998</v>
      </c>
      <c r="D176">
        <v>5.3150000000000004</v>
      </c>
      <c r="E176">
        <v>0.76700000000000002</v>
      </c>
      <c r="F176">
        <v>80</v>
      </c>
      <c r="G176">
        <v>69.521000000000001</v>
      </c>
      <c r="H176">
        <v>1.1000000000000001E-2</v>
      </c>
    </row>
    <row r="177" spans="1:8" x14ac:dyDescent="0.2">
      <c r="A177">
        <v>13434.28</v>
      </c>
      <c r="B177">
        <v>-51.582000000000001</v>
      </c>
      <c r="C177">
        <v>-51.505000000000003</v>
      </c>
      <c r="D177">
        <v>3.593</v>
      </c>
      <c r="E177">
        <v>0.59399999999999997</v>
      </c>
      <c r="F177">
        <v>80</v>
      </c>
      <c r="G177">
        <v>67.55</v>
      </c>
      <c r="H177">
        <v>8.8000000000000005E-3</v>
      </c>
    </row>
    <row r="178" spans="1:8" x14ac:dyDescent="0.2">
      <c r="A178">
        <v>13435.831</v>
      </c>
      <c r="B178">
        <v>-51.637999999999998</v>
      </c>
      <c r="C178">
        <v>-51.56</v>
      </c>
      <c r="D178">
        <v>3.5449999999999999</v>
      </c>
      <c r="E178">
        <v>0.55900000000000005</v>
      </c>
      <c r="F178">
        <v>80</v>
      </c>
      <c r="G178">
        <v>68.236999999999995</v>
      </c>
      <c r="H178">
        <v>7.7000000000000011E-3</v>
      </c>
    </row>
    <row r="179" spans="1:8" x14ac:dyDescent="0.2">
      <c r="A179">
        <v>13437.072</v>
      </c>
      <c r="B179">
        <v>-51.701000000000001</v>
      </c>
      <c r="C179">
        <v>-51.622</v>
      </c>
      <c r="D179">
        <v>4.952</v>
      </c>
      <c r="E179">
        <v>0.54900000000000004</v>
      </c>
      <c r="F179">
        <v>80</v>
      </c>
      <c r="G179">
        <v>67.215000000000003</v>
      </c>
      <c r="H179">
        <v>7.7000000000000011E-3</v>
      </c>
    </row>
    <row r="180" spans="1:8" x14ac:dyDescent="0.2">
      <c r="A180">
        <v>13438.005999999999</v>
      </c>
      <c r="B180">
        <v>-51.750999999999998</v>
      </c>
      <c r="C180">
        <v>-51.670999999999999</v>
      </c>
      <c r="D180">
        <v>5.2679999999999998</v>
      </c>
      <c r="E180">
        <v>6.15</v>
      </c>
      <c r="F180">
        <v>80</v>
      </c>
      <c r="G180">
        <v>66.77</v>
      </c>
      <c r="H180">
        <v>9.0200000000000016E-2</v>
      </c>
    </row>
    <row r="181" spans="1:8" x14ac:dyDescent="0.2">
      <c r="A181">
        <v>13438.938</v>
      </c>
      <c r="B181">
        <v>-51.802</v>
      </c>
      <c r="C181">
        <v>-51.720999999999997</v>
      </c>
      <c r="D181">
        <v>5.3760000000000003</v>
      </c>
      <c r="E181">
        <v>15.994</v>
      </c>
      <c r="F181">
        <v>80</v>
      </c>
      <c r="G181">
        <v>65.683000000000007</v>
      </c>
      <c r="H181">
        <v>0.23760000000000001</v>
      </c>
    </row>
    <row r="182" spans="1:8" x14ac:dyDescent="0.2">
      <c r="A182">
        <v>13439.87</v>
      </c>
      <c r="B182">
        <v>-51.856000000000002</v>
      </c>
      <c r="C182">
        <v>-51.774000000000001</v>
      </c>
      <c r="D182">
        <v>5.7190000000000003</v>
      </c>
      <c r="E182">
        <v>20.367000000000001</v>
      </c>
      <c r="F182">
        <v>80</v>
      </c>
      <c r="G182">
        <v>66.844999999999999</v>
      </c>
      <c r="H182">
        <v>0.30470000000000003</v>
      </c>
    </row>
    <row r="183" spans="1:8" x14ac:dyDescent="0.2">
      <c r="A183">
        <v>13440.804</v>
      </c>
      <c r="B183">
        <v>-51.908999999999999</v>
      </c>
      <c r="C183">
        <v>-51.825000000000003</v>
      </c>
      <c r="D183">
        <v>5.4669999999999996</v>
      </c>
      <c r="E183">
        <v>23.207000000000001</v>
      </c>
      <c r="F183">
        <v>80</v>
      </c>
      <c r="G183">
        <v>67.350999999999999</v>
      </c>
      <c r="H183">
        <v>0.34870000000000001</v>
      </c>
    </row>
    <row r="184" spans="1:8" x14ac:dyDescent="0.2">
      <c r="A184">
        <v>13441.736000000001</v>
      </c>
      <c r="B184">
        <v>-51.962000000000003</v>
      </c>
      <c r="C184">
        <v>-51.878</v>
      </c>
      <c r="D184">
        <v>5.64</v>
      </c>
      <c r="E184">
        <v>24.3</v>
      </c>
      <c r="F184">
        <v>80</v>
      </c>
      <c r="G184">
        <v>66.323999999999998</v>
      </c>
      <c r="H184">
        <v>0.36630000000000007</v>
      </c>
    </row>
    <row r="185" spans="1:8" x14ac:dyDescent="0.2">
      <c r="A185">
        <v>13442.666999999999</v>
      </c>
      <c r="B185">
        <v>-52.017000000000003</v>
      </c>
      <c r="C185">
        <v>-51.932000000000002</v>
      </c>
      <c r="D185">
        <v>5.7850000000000001</v>
      </c>
      <c r="E185">
        <v>28.504999999999999</v>
      </c>
      <c r="F185">
        <v>80</v>
      </c>
      <c r="G185">
        <v>67.085999999999999</v>
      </c>
      <c r="H185">
        <v>0.43230000000000007</v>
      </c>
    </row>
    <row r="186" spans="1:8" x14ac:dyDescent="0.2">
      <c r="A186">
        <v>13443.611000000001</v>
      </c>
      <c r="B186">
        <v>-52.070999999999998</v>
      </c>
      <c r="C186">
        <v>-51.984000000000002</v>
      </c>
      <c r="D186">
        <v>5.5890000000000004</v>
      </c>
      <c r="E186">
        <v>34.521000000000001</v>
      </c>
      <c r="F186">
        <v>80</v>
      </c>
      <c r="G186">
        <v>64.950999999999993</v>
      </c>
      <c r="H186">
        <v>0.52910000000000001</v>
      </c>
    </row>
    <row r="187" spans="1:8" x14ac:dyDescent="0.2">
      <c r="A187">
        <v>13444.557000000001</v>
      </c>
      <c r="B187">
        <v>-52.122</v>
      </c>
      <c r="C187">
        <v>-52.034999999999997</v>
      </c>
      <c r="D187">
        <v>5.3</v>
      </c>
      <c r="E187">
        <v>38.167999999999999</v>
      </c>
      <c r="F187">
        <v>80</v>
      </c>
      <c r="G187">
        <v>67.552999999999997</v>
      </c>
      <c r="H187">
        <v>0.58960000000000012</v>
      </c>
    </row>
    <row r="188" spans="1:8" x14ac:dyDescent="0.2">
      <c r="A188">
        <v>13445.501</v>
      </c>
      <c r="B188">
        <v>-52.177</v>
      </c>
      <c r="C188">
        <v>-52.088999999999999</v>
      </c>
      <c r="D188">
        <v>5.766</v>
      </c>
      <c r="E188">
        <v>41.118000000000002</v>
      </c>
      <c r="F188">
        <v>80</v>
      </c>
      <c r="G188">
        <v>66.206000000000003</v>
      </c>
      <c r="H188">
        <v>0.63800000000000001</v>
      </c>
    </row>
    <row r="189" spans="1:8" x14ac:dyDescent="0.2">
      <c r="A189">
        <v>13446.447</v>
      </c>
      <c r="B189">
        <v>-52.232999999999997</v>
      </c>
      <c r="C189">
        <v>-52.143000000000001</v>
      </c>
      <c r="D189">
        <v>5.7629999999999999</v>
      </c>
      <c r="E189">
        <v>43.453000000000003</v>
      </c>
      <c r="F189">
        <v>80</v>
      </c>
      <c r="G189">
        <v>66.006</v>
      </c>
      <c r="H189">
        <v>0.67760000000000009</v>
      </c>
    </row>
    <row r="190" spans="1:8" x14ac:dyDescent="0.2">
      <c r="A190">
        <v>13447.391</v>
      </c>
      <c r="B190">
        <v>-52.292000000000002</v>
      </c>
      <c r="C190">
        <v>-52.201000000000001</v>
      </c>
      <c r="D190">
        <v>6.1070000000000002</v>
      </c>
      <c r="E190">
        <v>45.451999999999998</v>
      </c>
      <c r="F190">
        <v>80</v>
      </c>
      <c r="G190">
        <v>64.653000000000006</v>
      </c>
      <c r="H190">
        <v>0.71170000000000011</v>
      </c>
    </row>
    <row r="191" spans="1:8" x14ac:dyDescent="0.2">
      <c r="A191">
        <v>13448.335999999999</v>
      </c>
      <c r="B191">
        <v>-52.359000000000002</v>
      </c>
      <c r="C191">
        <v>-52.267000000000003</v>
      </c>
      <c r="D191">
        <v>6.968</v>
      </c>
      <c r="E191">
        <v>39.695</v>
      </c>
      <c r="F191">
        <v>80</v>
      </c>
      <c r="G191">
        <v>66.343999999999994</v>
      </c>
      <c r="H191">
        <v>0.61490000000000011</v>
      </c>
    </row>
    <row r="192" spans="1:8" x14ac:dyDescent="0.2">
      <c r="A192">
        <v>13449.281999999999</v>
      </c>
      <c r="B192">
        <v>-52.427999999999997</v>
      </c>
      <c r="C192">
        <v>-52.335000000000001</v>
      </c>
      <c r="D192">
        <v>7.1479999999999997</v>
      </c>
      <c r="E192">
        <v>32.613999999999997</v>
      </c>
      <c r="F192">
        <v>80</v>
      </c>
      <c r="G192">
        <v>66.463999999999999</v>
      </c>
      <c r="H192">
        <v>0.49830000000000008</v>
      </c>
    </row>
    <row r="193" spans="1:8" x14ac:dyDescent="0.2">
      <c r="A193">
        <v>13450.228999999999</v>
      </c>
      <c r="B193">
        <v>-52.5</v>
      </c>
      <c r="C193">
        <v>-52.405999999999999</v>
      </c>
      <c r="D193">
        <v>7.5049999999999999</v>
      </c>
      <c r="E193">
        <v>17.844000000000001</v>
      </c>
      <c r="F193">
        <v>80</v>
      </c>
      <c r="G193">
        <v>66.55</v>
      </c>
      <c r="H193">
        <v>0.26619999999999999</v>
      </c>
    </row>
    <row r="194" spans="1:8" x14ac:dyDescent="0.2">
      <c r="A194">
        <v>13451.177</v>
      </c>
      <c r="B194">
        <v>-52.570999999999998</v>
      </c>
      <c r="C194">
        <v>-52.475000000000001</v>
      </c>
      <c r="D194">
        <v>7.3369999999999997</v>
      </c>
      <c r="E194">
        <v>7.8310000000000004</v>
      </c>
      <c r="F194">
        <v>80</v>
      </c>
      <c r="G194">
        <v>68.632000000000005</v>
      </c>
      <c r="H194">
        <v>0.1144</v>
      </c>
    </row>
    <row r="195" spans="1:8" x14ac:dyDescent="0.2">
      <c r="A195">
        <v>13452.12</v>
      </c>
      <c r="B195">
        <v>-52.64</v>
      </c>
      <c r="C195">
        <v>-52.542999999999999</v>
      </c>
      <c r="D195">
        <v>7.1959999999999997</v>
      </c>
      <c r="E195">
        <v>2.4129999999999998</v>
      </c>
      <c r="F195">
        <v>80</v>
      </c>
      <c r="G195">
        <v>68.263000000000005</v>
      </c>
      <c r="H195">
        <v>3.5200000000000002E-2</v>
      </c>
    </row>
    <row r="196" spans="1:8" x14ac:dyDescent="0.2">
      <c r="A196">
        <v>13453.066999999999</v>
      </c>
      <c r="B196">
        <v>-52.707999999999998</v>
      </c>
      <c r="C196">
        <v>-52.609000000000002</v>
      </c>
      <c r="D196">
        <v>6.9790000000000001</v>
      </c>
      <c r="E196">
        <v>1.018</v>
      </c>
      <c r="F196">
        <v>80</v>
      </c>
      <c r="G196">
        <v>67.661000000000001</v>
      </c>
      <c r="H196">
        <v>1.43E-2</v>
      </c>
    </row>
    <row r="197" spans="1:8" x14ac:dyDescent="0.2">
      <c r="A197">
        <v>13454.013000000001</v>
      </c>
      <c r="B197">
        <v>-52.777000000000001</v>
      </c>
      <c r="C197">
        <v>-52.677</v>
      </c>
      <c r="D197">
        <v>7.1609999999999996</v>
      </c>
      <c r="E197">
        <v>0.68100000000000005</v>
      </c>
      <c r="F197">
        <v>80</v>
      </c>
      <c r="G197">
        <v>68.747</v>
      </c>
      <c r="H197">
        <v>9.9000000000000008E-3</v>
      </c>
    </row>
    <row r="198" spans="1:8" x14ac:dyDescent="0.2">
      <c r="A198">
        <v>13454.951999999999</v>
      </c>
      <c r="B198">
        <v>-52.844000000000001</v>
      </c>
      <c r="C198">
        <v>-52.743000000000002</v>
      </c>
      <c r="D198">
        <v>7.0140000000000002</v>
      </c>
      <c r="E198">
        <v>3.5089999999999999</v>
      </c>
      <c r="F198">
        <v>80</v>
      </c>
      <c r="G198">
        <v>67.522000000000006</v>
      </c>
      <c r="H198">
        <v>5.1700000000000003E-2</v>
      </c>
    </row>
    <row r="199" spans="1:8" x14ac:dyDescent="0.2">
      <c r="A199">
        <v>13455.897000000001</v>
      </c>
      <c r="B199">
        <v>-52.902000000000001</v>
      </c>
      <c r="C199">
        <v>-52.8</v>
      </c>
      <c r="D199">
        <v>6.056</v>
      </c>
      <c r="E199">
        <v>10.007</v>
      </c>
      <c r="F199">
        <v>80</v>
      </c>
      <c r="G199">
        <v>67.105999999999995</v>
      </c>
      <c r="H199">
        <v>0.14740000000000003</v>
      </c>
    </row>
    <row r="200" spans="1:8" x14ac:dyDescent="0.2">
      <c r="A200">
        <v>13520.665999999999</v>
      </c>
      <c r="B200">
        <v>-52.851999999999997</v>
      </c>
      <c r="C200">
        <v>-52.851999999999997</v>
      </c>
      <c r="D200">
        <v>0</v>
      </c>
      <c r="E200">
        <v>25.271999999999998</v>
      </c>
      <c r="F200">
        <v>80</v>
      </c>
      <c r="G200">
        <v>66.72</v>
      </c>
      <c r="H200">
        <v>0.38169999999999998</v>
      </c>
    </row>
    <row r="201" spans="1:8" x14ac:dyDescent="0.2">
      <c r="A201">
        <v>13521.914000000001</v>
      </c>
      <c r="B201">
        <v>-52.906999999999996</v>
      </c>
      <c r="C201">
        <v>-52.906999999999996</v>
      </c>
      <c r="D201">
        <v>4.4260000000000002</v>
      </c>
      <c r="E201">
        <v>52.959000000000003</v>
      </c>
      <c r="F201">
        <v>80</v>
      </c>
      <c r="G201">
        <v>64.653999999999996</v>
      </c>
      <c r="H201">
        <v>0.84260000000000013</v>
      </c>
    </row>
    <row r="202" spans="1:8" x14ac:dyDescent="0.2">
      <c r="A202">
        <v>13522.852000000001</v>
      </c>
      <c r="B202">
        <v>-52.962000000000003</v>
      </c>
      <c r="C202">
        <v>-52.960999999999999</v>
      </c>
      <c r="D202">
        <v>5.8029999999999999</v>
      </c>
      <c r="E202">
        <v>63.914000000000001</v>
      </c>
      <c r="F202">
        <v>80</v>
      </c>
      <c r="G202">
        <v>64.106999999999999</v>
      </c>
      <c r="H202">
        <v>1.0417000000000001</v>
      </c>
    </row>
    <row r="203" spans="1:8" x14ac:dyDescent="0.2">
      <c r="A203">
        <v>13523.796</v>
      </c>
      <c r="B203">
        <v>-53.024000000000001</v>
      </c>
      <c r="C203">
        <v>-53.023000000000003</v>
      </c>
      <c r="D203">
        <v>6.5350000000000001</v>
      </c>
      <c r="E203">
        <v>65.885999999999996</v>
      </c>
      <c r="F203">
        <v>80</v>
      </c>
      <c r="G203">
        <v>65.203000000000003</v>
      </c>
      <c r="H203">
        <v>1.0780000000000001</v>
      </c>
    </row>
    <row r="204" spans="1:8" x14ac:dyDescent="0.2">
      <c r="A204">
        <v>13524.74</v>
      </c>
      <c r="B204">
        <v>-53.082999999999998</v>
      </c>
      <c r="C204">
        <v>-53.082000000000001</v>
      </c>
      <c r="D204">
        <v>6.22</v>
      </c>
      <c r="E204">
        <v>67.064999999999998</v>
      </c>
      <c r="F204">
        <v>80</v>
      </c>
      <c r="G204">
        <v>64.403000000000006</v>
      </c>
      <c r="H204">
        <v>1.1011</v>
      </c>
    </row>
    <row r="205" spans="1:8" x14ac:dyDescent="0.2">
      <c r="A205">
        <v>13525.683999999999</v>
      </c>
      <c r="B205">
        <v>-53.139000000000003</v>
      </c>
      <c r="C205">
        <v>-53.137</v>
      </c>
      <c r="D205">
        <v>5.82</v>
      </c>
      <c r="E205">
        <v>64.138000000000005</v>
      </c>
      <c r="F205">
        <v>80</v>
      </c>
      <c r="G205">
        <v>64.998000000000005</v>
      </c>
      <c r="H205">
        <v>1.0449999999999999</v>
      </c>
    </row>
    <row r="206" spans="1:8" x14ac:dyDescent="0.2">
      <c r="A206">
        <v>13526.630999999999</v>
      </c>
      <c r="B206">
        <v>-53.198999999999998</v>
      </c>
      <c r="C206">
        <v>-53.195999999999998</v>
      </c>
      <c r="D206">
        <v>6.2690000000000001</v>
      </c>
      <c r="E206">
        <v>58.353000000000002</v>
      </c>
      <c r="F206">
        <v>80</v>
      </c>
      <c r="G206">
        <v>65.61</v>
      </c>
      <c r="H206">
        <v>0.93830000000000002</v>
      </c>
    </row>
    <row r="207" spans="1:8" x14ac:dyDescent="0.2">
      <c r="A207">
        <v>13527.575000000001</v>
      </c>
      <c r="B207">
        <v>-53.26</v>
      </c>
      <c r="C207">
        <v>-53.256999999999998</v>
      </c>
      <c r="D207">
        <v>6.4359999999999999</v>
      </c>
      <c r="E207">
        <v>50.95</v>
      </c>
      <c r="F207">
        <v>80</v>
      </c>
      <c r="G207">
        <v>65.864999999999995</v>
      </c>
      <c r="H207">
        <v>0.80630000000000002</v>
      </c>
    </row>
    <row r="208" spans="1:8" x14ac:dyDescent="0.2">
      <c r="A208">
        <v>13528.519</v>
      </c>
      <c r="B208">
        <v>-53.314</v>
      </c>
      <c r="C208">
        <v>-53.31</v>
      </c>
      <c r="D208">
        <v>5.6959999999999997</v>
      </c>
      <c r="E208">
        <v>45.786999999999999</v>
      </c>
      <c r="F208">
        <v>80</v>
      </c>
      <c r="G208">
        <v>66.593999999999994</v>
      </c>
      <c r="H208">
        <v>0.71720000000000006</v>
      </c>
    </row>
    <row r="209" spans="1:8" x14ac:dyDescent="0.2">
      <c r="A209">
        <v>13529.460999999999</v>
      </c>
      <c r="B209">
        <v>-53.366</v>
      </c>
      <c r="C209">
        <v>-53.362000000000002</v>
      </c>
      <c r="D209">
        <v>5.524</v>
      </c>
      <c r="E209">
        <v>41.762999999999998</v>
      </c>
      <c r="F209">
        <v>80</v>
      </c>
      <c r="G209">
        <v>64.650000000000006</v>
      </c>
      <c r="H209">
        <v>0.64900000000000002</v>
      </c>
    </row>
    <row r="210" spans="1:8" x14ac:dyDescent="0.2">
      <c r="A210">
        <v>13530.406999999999</v>
      </c>
      <c r="B210">
        <v>-53.420999999999999</v>
      </c>
      <c r="C210">
        <v>-53.415999999999997</v>
      </c>
      <c r="D210">
        <v>5.7130000000000001</v>
      </c>
      <c r="E210">
        <v>36.566000000000003</v>
      </c>
      <c r="F210">
        <v>80</v>
      </c>
      <c r="G210">
        <v>65.695999999999998</v>
      </c>
      <c r="H210">
        <v>0.56320000000000003</v>
      </c>
    </row>
    <row r="211" spans="1:8" x14ac:dyDescent="0.2">
      <c r="A211">
        <v>13531.352999999999</v>
      </c>
      <c r="B211">
        <v>-53.475000000000001</v>
      </c>
      <c r="C211">
        <v>-53.47</v>
      </c>
      <c r="D211">
        <v>5.7</v>
      </c>
      <c r="E211">
        <v>33.323999999999998</v>
      </c>
      <c r="F211">
        <v>80</v>
      </c>
      <c r="G211">
        <v>67.024000000000001</v>
      </c>
      <c r="H211">
        <v>0.51040000000000008</v>
      </c>
    </row>
    <row r="212" spans="1:8" x14ac:dyDescent="0.2">
      <c r="A212">
        <v>13532.295</v>
      </c>
      <c r="B212">
        <v>-53.526000000000003</v>
      </c>
      <c r="C212">
        <v>-53.521000000000001</v>
      </c>
      <c r="D212">
        <v>5.3890000000000002</v>
      </c>
      <c r="E212">
        <v>36.183999999999997</v>
      </c>
      <c r="F212">
        <v>80</v>
      </c>
      <c r="G212">
        <v>66.236999999999995</v>
      </c>
      <c r="H212">
        <v>0.55660000000000009</v>
      </c>
    </row>
    <row r="213" spans="1:8" x14ac:dyDescent="0.2">
      <c r="A213">
        <v>13533.236999999999</v>
      </c>
      <c r="B213">
        <v>-53.578000000000003</v>
      </c>
      <c r="C213">
        <v>-53.573</v>
      </c>
      <c r="D213">
        <v>5.468</v>
      </c>
      <c r="E213">
        <v>39.987000000000002</v>
      </c>
      <c r="F213">
        <v>80</v>
      </c>
      <c r="G213">
        <v>66.055000000000007</v>
      </c>
      <c r="H213">
        <v>0.61929999999999996</v>
      </c>
    </row>
    <row r="214" spans="1:8" x14ac:dyDescent="0.2">
      <c r="A214">
        <v>13534.18</v>
      </c>
      <c r="B214">
        <v>-53.628999999999998</v>
      </c>
      <c r="C214">
        <v>-53.622999999999998</v>
      </c>
      <c r="D214">
        <v>5.3769999999999998</v>
      </c>
      <c r="E214">
        <v>39.412999999999997</v>
      </c>
      <c r="F214">
        <v>80</v>
      </c>
      <c r="G214">
        <v>65.808000000000007</v>
      </c>
      <c r="H214">
        <v>0.60940000000000005</v>
      </c>
    </row>
    <row r="215" spans="1:8" x14ac:dyDescent="0.2">
      <c r="A215">
        <v>13535.44</v>
      </c>
      <c r="B215">
        <v>-53.695</v>
      </c>
      <c r="C215">
        <v>-53.689</v>
      </c>
      <c r="D215">
        <v>5.2270000000000003</v>
      </c>
      <c r="E215">
        <v>34.218000000000004</v>
      </c>
      <c r="F215">
        <v>80</v>
      </c>
      <c r="G215">
        <v>66.47</v>
      </c>
      <c r="H215">
        <v>0.52470000000000006</v>
      </c>
    </row>
    <row r="216" spans="1:8" x14ac:dyDescent="0.2">
      <c r="A216">
        <v>13536.385</v>
      </c>
      <c r="B216">
        <v>-53.746000000000002</v>
      </c>
      <c r="C216">
        <v>-53.74</v>
      </c>
      <c r="D216">
        <v>5.3289999999999997</v>
      </c>
      <c r="E216">
        <v>33.468000000000004</v>
      </c>
      <c r="F216">
        <v>80</v>
      </c>
      <c r="G216">
        <v>65.992000000000004</v>
      </c>
      <c r="H216">
        <v>0.51260000000000006</v>
      </c>
    </row>
    <row r="217" spans="1:8" x14ac:dyDescent="0.2">
      <c r="A217">
        <v>13537.630999999999</v>
      </c>
      <c r="B217">
        <v>-53.805</v>
      </c>
      <c r="C217">
        <v>-53.798000000000002</v>
      </c>
      <c r="D217">
        <v>4.72</v>
      </c>
      <c r="E217">
        <v>40.061</v>
      </c>
      <c r="F217">
        <v>80</v>
      </c>
      <c r="G217">
        <v>66.224000000000004</v>
      </c>
      <c r="H217">
        <v>0.62039999999999995</v>
      </c>
    </row>
    <row r="218" spans="1:8" x14ac:dyDescent="0.2">
      <c r="A218">
        <v>13539.181</v>
      </c>
      <c r="B218">
        <v>-53.856000000000002</v>
      </c>
      <c r="C218">
        <v>-53.848999999999997</v>
      </c>
      <c r="D218">
        <v>3.2330000000000001</v>
      </c>
      <c r="E218">
        <v>46.381</v>
      </c>
      <c r="F218">
        <v>80</v>
      </c>
      <c r="G218">
        <v>64.906000000000006</v>
      </c>
      <c r="H218">
        <v>0.72710000000000008</v>
      </c>
    </row>
    <row r="219" spans="1:8" x14ac:dyDescent="0.2">
      <c r="A219">
        <v>13540.734</v>
      </c>
      <c r="B219">
        <v>-53.912999999999997</v>
      </c>
      <c r="C219">
        <v>-53.905999999999999</v>
      </c>
      <c r="D219">
        <v>3.7029999999999998</v>
      </c>
      <c r="E219">
        <v>56.613</v>
      </c>
      <c r="F219">
        <v>80</v>
      </c>
      <c r="G219">
        <v>65.097999999999999</v>
      </c>
      <c r="H219">
        <v>0.90749999999999997</v>
      </c>
    </row>
    <row r="220" spans="1:8" x14ac:dyDescent="0.2">
      <c r="A220">
        <v>13542.296</v>
      </c>
      <c r="B220">
        <v>-53.972999999999999</v>
      </c>
      <c r="C220">
        <v>-53.966000000000001</v>
      </c>
      <c r="D220">
        <v>3.8069999999999999</v>
      </c>
      <c r="E220">
        <v>68.102999999999994</v>
      </c>
      <c r="F220">
        <v>80</v>
      </c>
      <c r="G220">
        <v>64.548000000000002</v>
      </c>
      <c r="H220">
        <v>1.1198000000000001</v>
      </c>
    </row>
    <row r="221" spans="1:8" x14ac:dyDescent="0.2">
      <c r="A221">
        <v>13543.556</v>
      </c>
      <c r="B221">
        <v>-54.024000000000001</v>
      </c>
      <c r="C221">
        <v>-54.015000000000001</v>
      </c>
      <c r="D221">
        <v>3.9630000000000001</v>
      </c>
      <c r="E221">
        <v>67.963999999999999</v>
      </c>
      <c r="F221">
        <v>80</v>
      </c>
      <c r="G221">
        <v>64.350999999999999</v>
      </c>
      <c r="H221">
        <v>1.1176000000000001</v>
      </c>
    </row>
    <row r="222" spans="1:8" x14ac:dyDescent="0.2">
      <c r="A222">
        <v>13544.814</v>
      </c>
      <c r="B222">
        <v>-54.079000000000001</v>
      </c>
      <c r="C222">
        <v>-54.070999999999998</v>
      </c>
      <c r="D222">
        <v>4.391</v>
      </c>
      <c r="E222">
        <v>67.983000000000004</v>
      </c>
      <c r="F222">
        <v>80</v>
      </c>
      <c r="G222">
        <v>65.367999999999995</v>
      </c>
      <c r="H222">
        <v>1.1176000000000001</v>
      </c>
    </row>
    <row r="223" spans="1:8" x14ac:dyDescent="0.2">
      <c r="A223">
        <v>13546.072</v>
      </c>
      <c r="B223">
        <v>-54.137</v>
      </c>
      <c r="C223">
        <v>-54.128</v>
      </c>
      <c r="D223">
        <v>4.5469999999999997</v>
      </c>
      <c r="E223">
        <v>67.066999999999993</v>
      </c>
      <c r="F223">
        <v>80</v>
      </c>
      <c r="G223">
        <v>64.849999999999994</v>
      </c>
      <c r="H223">
        <v>1.1011</v>
      </c>
    </row>
    <row r="224" spans="1:8" x14ac:dyDescent="0.2">
      <c r="A224">
        <v>13547.328</v>
      </c>
      <c r="B224">
        <v>-54.195</v>
      </c>
      <c r="C224">
        <v>-54.185000000000002</v>
      </c>
      <c r="D224">
        <v>4.5670000000000002</v>
      </c>
      <c r="E224">
        <v>67.557000000000002</v>
      </c>
      <c r="F224">
        <v>80</v>
      </c>
      <c r="G224">
        <v>64.688000000000002</v>
      </c>
      <c r="H224">
        <v>1.1098999999999999</v>
      </c>
    </row>
    <row r="225" spans="1:8" x14ac:dyDescent="0.2">
      <c r="A225">
        <v>13548.59</v>
      </c>
      <c r="B225">
        <v>-54.255000000000003</v>
      </c>
      <c r="C225">
        <v>-54.246000000000002</v>
      </c>
      <c r="D225">
        <v>4.7850000000000001</v>
      </c>
      <c r="E225">
        <v>62.654000000000003</v>
      </c>
      <c r="F225">
        <v>80</v>
      </c>
      <c r="G225">
        <v>65.435000000000002</v>
      </c>
      <c r="H225">
        <v>1.0175000000000001</v>
      </c>
    </row>
    <row r="226" spans="1:8" x14ac:dyDescent="0.2">
      <c r="A226">
        <v>13549.848</v>
      </c>
      <c r="B226">
        <v>-54.311</v>
      </c>
      <c r="C226">
        <v>-54.3</v>
      </c>
      <c r="D226">
        <v>4.3550000000000004</v>
      </c>
      <c r="E226">
        <v>60.061</v>
      </c>
      <c r="F226">
        <v>80</v>
      </c>
      <c r="G226">
        <v>63.651000000000003</v>
      </c>
      <c r="H226">
        <v>0.97020000000000006</v>
      </c>
    </row>
    <row r="227" spans="1:8" x14ac:dyDescent="0.2">
      <c r="A227">
        <v>13551.42</v>
      </c>
      <c r="B227">
        <v>-54.366</v>
      </c>
      <c r="C227">
        <v>-54.354999999999997</v>
      </c>
      <c r="D227">
        <v>3.4729999999999999</v>
      </c>
      <c r="E227">
        <v>58.418999999999997</v>
      </c>
      <c r="F227">
        <v>80</v>
      </c>
      <c r="G227">
        <v>64.686999999999998</v>
      </c>
      <c r="H227">
        <v>0.9405</v>
      </c>
    </row>
    <row r="228" spans="1:8" x14ac:dyDescent="0.2">
      <c r="A228">
        <v>13552.677</v>
      </c>
      <c r="B228">
        <v>-54.415999999999997</v>
      </c>
      <c r="C228">
        <v>-54.405000000000001</v>
      </c>
      <c r="D228">
        <v>3.9689999999999999</v>
      </c>
      <c r="E228">
        <v>53.738</v>
      </c>
      <c r="F228">
        <v>80</v>
      </c>
      <c r="G228">
        <v>65.051000000000002</v>
      </c>
      <c r="H228">
        <v>0.85580000000000012</v>
      </c>
    </row>
    <row r="229" spans="1:8" x14ac:dyDescent="0.2">
      <c r="A229">
        <v>13554.248</v>
      </c>
      <c r="B229">
        <v>-54.478000000000002</v>
      </c>
      <c r="C229">
        <v>-54.466999999999999</v>
      </c>
      <c r="D229">
        <v>3.9609999999999999</v>
      </c>
      <c r="E229">
        <v>47.49</v>
      </c>
      <c r="F229">
        <v>80</v>
      </c>
      <c r="G229">
        <v>64.584000000000003</v>
      </c>
      <c r="H229">
        <v>0.74690000000000012</v>
      </c>
    </row>
    <row r="230" spans="1:8" x14ac:dyDescent="0.2">
      <c r="A230">
        <v>13555.494000000001</v>
      </c>
      <c r="B230">
        <v>-54.531999999999996</v>
      </c>
      <c r="C230">
        <v>-54.521000000000001</v>
      </c>
      <c r="D230">
        <v>4.298</v>
      </c>
      <c r="E230">
        <v>44.238</v>
      </c>
      <c r="F230">
        <v>80</v>
      </c>
      <c r="G230">
        <v>64.277000000000001</v>
      </c>
      <c r="H230">
        <v>0.69080000000000008</v>
      </c>
    </row>
    <row r="231" spans="1:8" x14ac:dyDescent="0.2">
      <c r="A231">
        <v>13556.736999999999</v>
      </c>
      <c r="B231">
        <v>-54.585999999999999</v>
      </c>
      <c r="C231">
        <v>-54.573999999999998</v>
      </c>
      <c r="D231">
        <v>4.2619999999999996</v>
      </c>
      <c r="E231">
        <v>47.722000000000001</v>
      </c>
      <c r="F231">
        <v>80</v>
      </c>
      <c r="G231">
        <v>64.069000000000003</v>
      </c>
      <c r="H231">
        <v>0.75020000000000009</v>
      </c>
    </row>
    <row r="232" spans="1:8" x14ac:dyDescent="0.2">
      <c r="A232">
        <v>13558.288</v>
      </c>
      <c r="B232">
        <v>-54.646999999999998</v>
      </c>
      <c r="C232">
        <v>-54.634</v>
      </c>
      <c r="D232">
        <v>3.9129999999999998</v>
      </c>
      <c r="E232">
        <v>43.722999999999999</v>
      </c>
      <c r="F232">
        <v>80</v>
      </c>
      <c r="G232">
        <v>65.031999999999996</v>
      </c>
      <c r="H232">
        <v>0.68200000000000005</v>
      </c>
    </row>
    <row r="233" spans="1:8" x14ac:dyDescent="0.2">
      <c r="A233">
        <v>13559.834999999999</v>
      </c>
      <c r="B233">
        <v>-54.706000000000003</v>
      </c>
      <c r="C233">
        <v>-54.694000000000003</v>
      </c>
      <c r="D233">
        <v>3.8380000000000001</v>
      </c>
      <c r="E233">
        <v>50.448999999999998</v>
      </c>
      <c r="F233">
        <v>80</v>
      </c>
      <c r="G233">
        <v>65.09</v>
      </c>
      <c r="H233">
        <v>0.79749999999999999</v>
      </c>
    </row>
    <row r="234" spans="1:8" x14ac:dyDescent="0.2">
      <c r="A234">
        <v>13561.388999999999</v>
      </c>
      <c r="B234">
        <v>-54.765999999999998</v>
      </c>
      <c r="C234">
        <v>-54.753</v>
      </c>
      <c r="D234">
        <v>3.8039999999999998</v>
      </c>
      <c r="E234">
        <v>80.266000000000005</v>
      </c>
      <c r="F234">
        <v>80</v>
      </c>
      <c r="G234">
        <v>62.805</v>
      </c>
      <c r="H234">
        <v>1.3607000000000002</v>
      </c>
    </row>
    <row r="235" spans="1:8" x14ac:dyDescent="0.2">
      <c r="A235">
        <v>13562.942999999999</v>
      </c>
      <c r="B235">
        <v>-54.820999999999998</v>
      </c>
      <c r="C235">
        <v>-54.808</v>
      </c>
      <c r="D235">
        <v>3.5179999999999998</v>
      </c>
      <c r="E235">
        <v>79.930000000000007</v>
      </c>
      <c r="F235">
        <v>80</v>
      </c>
      <c r="G235">
        <v>63.249000000000002</v>
      </c>
      <c r="H235">
        <v>1.3541000000000003</v>
      </c>
    </row>
    <row r="236" spans="1:8" x14ac:dyDescent="0.2">
      <c r="A236">
        <v>13564.494000000001</v>
      </c>
      <c r="B236">
        <v>-54.877000000000002</v>
      </c>
      <c r="C236">
        <v>-54.863</v>
      </c>
      <c r="D236">
        <v>3.5859999999999999</v>
      </c>
      <c r="E236">
        <v>75.403000000000006</v>
      </c>
      <c r="F236">
        <v>80</v>
      </c>
      <c r="G236">
        <v>64.325999999999993</v>
      </c>
      <c r="H236">
        <v>1.2627999999999999</v>
      </c>
    </row>
    <row r="237" spans="1:8" x14ac:dyDescent="0.2">
      <c r="A237">
        <v>13566.045</v>
      </c>
      <c r="B237">
        <v>-54.938000000000002</v>
      </c>
      <c r="C237">
        <v>-54.923999999999999</v>
      </c>
      <c r="D237">
        <v>3.8980000000000001</v>
      </c>
      <c r="E237">
        <v>87.123999999999995</v>
      </c>
      <c r="F237">
        <v>80</v>
      </c>
      <c r="G237">
        <v>61.875999999999998</v>
      </c>
      <c r="H237">
        <v>1.5048000000000001</v>
      </c>
    </row>
    <row r="238" spans="1:8" x14ac:dyDescent="0.2">
      <c r="A238">
        <v>13567.606</v>
      </c>
      <c r="B238">
        <v>-54.999000000000002</v>
      </c>
      <c r="C238">
        <v>-54.984000000000002</v>
      </c>
      <c r="D238">
        <v>3.8969999999999998</v>
      </c>
      <c r="E238">
        <v>107.66200000000001</v>
      </c>
      <c r="F238">
        <v>80</v>
      </c>
      <c r="G238">
        <v>60.482999999999997</v>
      </c>
      <c r="H238">
        <v>1.9745000000000001</v>
      </c>
    </row>
    <row r="239" spans="1:8" x14ac:dyDescent="0.2">
      <c r="A239">
        <v>13568.870999999999</v>
      </c>
      <c r="B239">
        <v>-55.05</v>
      </c>
      <c r="C239">
        <v>-55.034999999999997</v>
      </c>
      <c r="D239">
        <v>3.9940000000000002</v>
      </c>
      <c r="E239">
        <v>140.447</v>
      </c>
      <c r="F239">
        <v>80</v>
      </c>
      <c r="G239">
        <v>58.322000000000003</v>
      </c>
      <c r="H239">
        <v>2.8984999999999999</v>
      </c>
    </row>
    <row r="240" spans="1:8" x14ac:dyDescent="0.2">
      <c r="A240">
        <v>13570.427</v>
      </c>
      <c r="B240">
        <v>-55.107999999999997</v>
      </c>
      <c r="C240">
        <v>-55.091999999999999</v>
      </c>
      <c r="D240">
        <v>3.6949999999999998</v>
      </c>
      <c r="E240">
        <v>125.79</v>
      </c>
      <c r="F240">
        <v>80</v>
      </c>
      <c r="G240">
        <v>59.45</v>
      </c>
      <c r="H240">
        <v>2.4540999999999999</v>
      </c>
    </row>
    <row r="241" spans="1:8" x14ac:dyDescent="0.2">
      <c r="A241">
        <v>13571.977999999999</v>
      </c>
      <c r="B241">
        <v>-55.161999999999999</v>
      </c>
      <c r="C241">
        <v>-55.146999999999998</v>
      </c>
      <c r="D241">
        <v>3.49</v>
      </c>
      <c r="E241">
        <v>115.896</v>
      </c>
      <c r="F241">
        <v>80</v>
      </c>
      <c r="G241">
        <v>61.033000000000001</v>
      </c>
      <c r="H241">
        <v>2.1835000000000004</v>
      </c>
    </row>
    <row r="242" spans="1:8" x14ac:dyDescent="0.2">
      <c r="A242">
        <v>13573.531999999999</v>
      </c>
      <c r="B242">
        <v>-55.219000000000001</v>
      </c>
      <c r="C242">
        <v>-55.203000000000003</v>
      </c>
      <c r="D242">
        <v>3.625</v>
      </c>
      <c r="E242">
        <v>111.28</v>
      </c>
      <c r="F242">
        <v>80</v>
      </c>
      <c r="G242">
        <v>59.838000000000001</v>
      </c>
      <c r="H242">
        <v>2.0647000000000002</v>
      </c>
    </row>
    <row r="243" spans="1:8" x14ac:dyDescent="0.2">
      <c r="A243">
        <v>13575.085999999999</v>
      </c>
      <c r="B243">
        <v>-55.28</v>
      </c>
      <c r="C243">
        <v>-55.264000000000003</v>
      </c>
      <c r="D243">
        <v>3.9239999999999999</v>
      </c>
      <c r="E243">
        <v>110.29</v>
      </c>
      <c r="F243">
        <v>80</v>
      </c>
      <c r="G243">
        <v>60.965000000000003</v>
      </c>
      <c r="H243">
        <v>2.0405000000000002</v>
      </c>
    </row>
    <row r="244" spans="1:8" x14ac:dyDescent="0.2">
      <c r="A244">
        <v>13576.642</v>
      </c>
      <c r="B244">
        <v>-55.341999999999999</v>
      </c>
      <c r="C244">
        <v>-55.325000000000003</v>
      </c>
      <c r="D244">
        <v>3.9540000000000002</v>
      </c>
      <c r="E244">
        <v>115.45099999999999</v>
      </c>
      <c r="F244">
        <v>80</v>
      </c>
      <c r="G244">
        <v>60.515000000000001</v>
      </c>
      <c r="H244">
        <v>2.1725000000000003</v>
      </c>
    </row>
    <row r="245" spans="1:8" x14ac:dyDescent="0.2">
      <c r="A245">
        <v>13578.194</v>
      </c>
      <c r="B245">
        <v>-55.404000000000003</v>
      </c>
      <c r="C245">
        <v>-55.387</v>
      </c>
      <c r="D245">
        <v>3.9510000000000001</v>
      </c>
      <c r="E245">
        <v>113.983</v>
      </c>
      <c r="F245">
        <v>80</v>
      </c>
      <c r="G245">
        <v>60.582000000000001</v>
      </c>
      <c r="H245">
        <v>2.1339999999999999</v>
      </c>
    </row>
    <row r="246" spans="1:8" x14ac:dyDescent="0.2">
      <c r="A246">
        <v>13579.76</v>
      </c>
      <c r="B246">
        <v>-55.463000000000001</v>
      </c>
      <c r="C246">
        <v>-55.445</v>
      </c>
      <c r="D246">
        <v>3.7509999999999999</v>
      </c>
      <c r="E246">
        <v>137.57499999999999</v>
      </c>
      <c r="F246">
        <v>80</v>
      </c>
      <c r="G246">
        <v>55.58</v>
      </c>
      <c r="H246">
        <v>2.8061000000000003</v>
      </c>
    </row>
    <row r="247" spans="1:8" x14ac:dyDescent="0.2">
      <c r="A247">
        <v>13581.337</v>
      </c>
      <c r="B247">
        <v>-55.518000000000001</v>
      </c>
      <c r="C247">
        <v>-55.5</v>
      </c>
      <c r="D247">
        <v>3.4580000000000002</v>
      </c>
      <c r="E247">
        <v>157.678</v>
      </c>
      <c r="F247">
        <v>80</v>
      </c>
      <c r="G247">
        <v>56.162999999999997</v>
      </c>
      <c r="H247">
        <v>3.5068000000000006</v>
      </c>
    </row>
    <row r="248" spans="1:8" x14ac:dyDescent="0.2">
      <c r="A248">
        <v>19145.166000000001</v>
      </c>
      <c r="B248">
        <v>-55.554000000000002</v>
      </c>
      <c r="C248">
        <v>-55.55</v>
      </c>
      <c r="D248">
        <v>0</v>
      </c>
      <c r="E248">
        <v>98.094999999999999</v>
      </c>
      <c r="F248">
        <v>100</v>
      </c>
      <c r="G248">
        <v>59.567</v>
      </c>
      <c r="H248">
        <v>1.8524</v>
      </c>
    </row>
    <row r="249" spans="1:8" x14ac:dyDescent="0.2">
      <c r="A249">
        <v>19146.736000000001</v>
      </c>
      <c r="B249">
        <v>-55.616999999999997</v>
      </c>
      <c r="C249">
        <v>-55.607999999999997</v>
      </c>
      <c r="D249">
        <v>3.7210000000000001</v>
      </c>
      <c r="E249">
        <v>117.361</v>
      </c>
      <c r="F249">
        <v>100</v>
      </c>
      <c r="G249">
        <v>58.622999999999998</v>
      </c>
      <c r="H249">
        <v>2.4056999999999999</v>
      </c>
    </row>
    <row r="250" spans="1:8" x14ac:dyDescent="0.2">
      <c r="A250">
        <v>19147.993999999999</v>
      </c>
      <c r="B250">
        <v>-55.67</v>
      </c>
      <c r="C250">
        <v>-55.656999999999996</v>
      </c>
      <c r="D250">
        <v>3.8940000000000001</v>
      </c>
      <c r="E250">
        <v>115.916</v>
      </c>
      <c r="F250">
        <v>100</v>
      </c>
      <c r="G250">
        <v>58.871000000000002</v>
      </c>
      <c r="H250">
        <v>2.3606000000000003</v>
      </c>
    </row>
    <row r="251" spans="1:8" x14ac:dyDescent="0.2">
      <c r="A251">
        <v>19149.254000000001</v>
      </c>
      <c r="B251">
        <v>-55.722000000000001</v>
      </c>
      <c r="C251">
        <v>-55.706000000000003</v>
      </c>
      <c r="D251">
        <v>3.8959999999999999</v>
      </c>
      <c r="E251">
        <v>113.754</v>
      </c>
      <c r="F251">
        <v>100</v>
      </c>
      <c r="G251">
        <v>59.073999999999998</v>
      </c>
      <c r="H251">
        <v>2.2935000000000003</v>
      </c>
    </row>
    <row r="252" spans="1:8" x14ac:dyDescent="0.2">
      <c r="A252">
        <v>19150.504000000001</v>
      </c>
      <c r="B252">
        <v>-55.777000000000001</v>
      </c>
      <c r="C252">
        <v>-55.756999999999998</v>
      </c>
      <c r="D252">
        <v>4.0369999999999999</v>
      </c>
      <c r="E252">
        <v>112.06399999999999</v>
      </c>
      <c r="F252">
        <v>100</v>
      </c>
      <c r="G252">
        <v>59.271000000000001</v>
      </c>
      <c r="H252">
        <v>2.2429000000000006</v>
      </c>
    </row>
    <row r="253" spans="1:8" x14ac:dyDescent="0.2">
      <c r="A253">
        <v>19151.75</v>
      </c>
      <c r="B253">
        <v>-55.828000000000003</v>
      </c>
      <c r="C253">
        <v>-55.804000000000002</v>
      </c>
      <c r="D253">
        <v>3.8039999999999998</v>
      </c>
      <c r="E253">
        <v>108.105</v>
      </c>
      <c r="F253">
        <v>100</v>
      </c>
      <c r="G253">
        <v>59.63</v>
      </c>
      <c r="H253">
        <v>2.1274000000000002</v>
      </c>
    </row>
    <row r="254" spans="1:8" x14ac:dyDescent="0.2">
      <c r="A254">
        <v>19152.991999999998</v>
      </c>
      <c r="B254">
        <v>-55.88</v>
      </c>
      <c r="C254">
        <v>-55.851999999999997</v>
      </c>
      <c r="D254">
        <v>3.89</v>
      </c>
      <c r="E254">
        <v>104.66200000000001</v>
      </c>
      <c r="F254">
        <v>100</v>
      </c>
      <c r="G254">
        <v>59.805</v>
      </c>
      <c r="H254">
        <v>2.0295000000000001</v>
      </c>
    </row>
    <row r="255" spans="1:8" x14ac:dyDescent="0.2">
      <c r="A255">
        <v>19154.234</v>
      </c>
      <c r="B255">
        <v>-55.933999999999997</v>
      </c>
      <c r="C255">
        <v>-55.902000000000001</v>
      </c>
      <c r="D255">
        <v>4.0069999999999997</v>
      </c>
      <c r="E255">
        <v>101.283</v>
      </c>
      <c r="F255">
        <v>100</v>
      </c>
      <c r="G255">
        <v>60.244</v>
      </c>
      <c r="H255">
        <v>1.9371</v>
      </c>
    </row>
    <row r="256" spans="1:8" x14ac:dyDescent="0.2">
      <c r="A256">
        <v>19155.476999999999</v>
      </c>
      <c r="B256">
        <v>-55.988999999999997</v>
      </c>
      <c r="C256">
        <v>-55.954000000000001</v>
      </c>
      <c r="D256">
        <v>4.1479999999999997</v>
      </c>
      <c r="E256">
        <v>96.554000000000002</v>
      </c>
      <c r="F256">
        <v>100</v>
      </c>
      <c r="G256">
        <v>60.487000000000002</v>
      </c>
      <c r="H256">
        <v>1.8128</v>
      </c>
    </row>
    <row r="257" spans="1:8" x14ac:dyDescent="0.2">
      <c r="A257">
        <v>19156.717000000001</v>
      </c>
      <c r="B257">
        <v>-56.046999999999997</v>
      </c>
      <c r="C257">
        <v>-56.006999999999998</v>
      </c>
      <c r="D257">
        <v>4.2690000000000001</v>
      </c>
      <c r="E257">
        <v>94.548000000000002</v>
      </c>
      <c r="F257">
        <v>100</v>
      </c>
      <c r="G257">
        <v>60.453000000000003</v>
      </c>
      <c r="H257">
        <v>1.7611000000000001</v>
      </c>
    </row>
    <row r="258" spans="1:8" x14ac:dyDescent="0.2">
      <c r="A258">
        <v>19157.960999999999</v>
      </c>
      <c r="B258">
        <v>-56.104999999999997</v>
      </c>
      <c r="C258">
        <v>-56.061</v>
      </c>
      <c r="D258">
        <v>4.3840000000000003</v>
      </c>
      <c r="E258">
        <v>98.777000000000001</v>
      </c>
      <c r="F258">
        <v>100</v>
      </c>
      <c r="G258">
        <v>60.029000000000003</v>
      </c>
      <c r="H258">
        <v>1.8711000000000002</v>
      </c>
    </row>
    <row r="259" spans="1:8" x14ac:dyDescent="0.2">
      <c r="A259">
        <v>19159.203000000001</v>
      </c>
      <c r="B259">
        <v>-56.164000000000001</v>
      </c>
      <c r="C259">
        <v>-56.116</v>
      </c>
      <c r="D259">
        <v>4.4059999999999997</v>
      </c>
      <c r="E259">
        <v>102.104</v>
      </c>
      <c r="F259">
        <v>100</v>
      </c>
      <c r="G259">
        <v>59.884999999999998</v>
      </c>
      <c r="H259">
        <v>1.9591000000000001</v>
      </c>
    </row>
    <row r="260" spans="1:8" x14ac:dyDescent="0.2">
      <c r="A260">
        <v>19160.449000000001</v>
      </c>
      <c r="B260">
        <v>-56.218000000000004</v>
      </c>
      <c r="C260">
        <v>-56.164999999999999</v>
      </c>
      <c r="D260">
        <v>3.9670000000000001</v>
      </c>
      <c r="E260">
        <v>102.85</v>
      </c>
      <c r="F260">
        <v>100</v>
      </c>
      <c r="G260">
        <v>59.889000000000003</v>
      </c>
      <c r="H260">
        <v>1.9800000000000002</v>
      </c>
    </row>
    <row r="261" spans="1:8" x14ac:dyDescent="0.2">
      <c r="A261">
        <v>19162.002</v>
      </c>
      <c r="B261">
        <v>-56.28</v>
      </c>
      <c r="C261">
        <v>-56.222999999999999</v>
      </c>
      <c r="D261">
        <v>3.7309999999999999</v>
      </c>
      <c r="E261">
        <v>100.208</v>
      </c>
      <c r="F261">
        <v>100</v>
      </c>
      <c r="G261">
        <v>60.155999999999999</v>
      </c>
      <c r="H261">
        <v>1.9085000000000003</v>
      </c>
    </row>
    <row r="262" spans="1:8" x14ac:dyDescent="0.2">
      <c r="A262">
        <v>19163.553</v>
      </c>
      <c r="B262">
        <v>-56.341999999999999</v>
      </c>
      <c r="C262">
        <v>-56.28</v>
      </c>
      <c r="D262">
        <v>3.6589999999999998</v>
      </c>
      <c r="E262">
        <v>98.397999999999996</v>
      </c>
      <c r="F262">
        <v>100</v>
      </c>
      <c r="G262">
        <v>60.308999999999997</v>
      </c>
      <c r="H262">
        <v>1.8601000000000003</v>
      </c>
    </row>
    <row r="263" spans="1:8" x14ac:dyDescent="0.2">
      <c r="A263">
        <v>19165.109</v>
      </c>
      <c r="B263">
        <v>-56.4</v>
      </c>
      <c r="C263">
        <v>-56.334000000000003</v>
      </c>
      <c r="D263">
        <v>3.4510000000000001</v>
      </c>
      <c r="E263">
        <v>96.941000000000003</v>
      </c>
      <c r="F263">
        <v>100</v>
      </c>
      <c r="G263">
        <v>60.512999999999998</v>
      </c>
      <c r="H263">
        <v>1.8227000000000002</v>
      </c>
    </row>
    <row r="264" spans="1:8" x14ac:dyDescent="0.2">
      <c r="A264">
        <v>19166.353999999999</v>
      </c>
      <c r="B264">
        <v>-56.45</v>
      </c>
      <c r="C264">
        <v>-56.381</v>
      </c>
      <c r="D264">
        <v>3.79</v>
      </c>
      <c r="E264">
        <v>93.662999999999997</v>
      </c>
      <c r="F264">
        <v>100</v>
      </c>
      <c r="G264">
        <v>60.585999999999999</v>
      </c>
      <c r="H264">
        <v>1.7391000000000001</v>
      </c>
    </row>
    <row r="265" spans="1:8" x14ac:dyDescent="0.2">
      <c r="A265">
        <v>19167.598000000002</v>
      </c>
      <c r="B265">
        <v>-56.503999999999998</v>
      </c>
      <c r="C265">
        <v>-56.430999999999997</v>
      </c>
      <c r="D265">
        <v>4.0229999999999997</v>
      </c>
      <c r="E265">
        <v>92.76</v>
      </c>
      <c r="F265">
        <v>100</v>
      </c>
      <c r="G265">
        <v>60.673000000000002</v>
      </c>
      <c r="H265">
        <v>1.7160000000000002</v>
      </c>
    </row>
    <row r="266" spans="1:8" x14ac:dyDescent="0.2">
      <c r="A266">
        <v>19168.842000000001</v>
      </c>
      <c r="B266">
        <v>-56.558999999999997</v>
      </c>
      <c r="C266">
        <v>-56.481000000000002</v>
      </c>
      <c r="D266">
        <v>4.032</v>
      </c>
      <c r="E266">
        <v>91.762</v>
      </c>
      <c r="F266">
        <v>100</v>
      </c>
      <c r="G266">
        <v>60.777999999999999</v>
      </c>
      <c r="H266">
        <v>1.6918000000000002</v>
      </c>
    </row>
    <row r="267" spans="1:8" x14ac:dyDescent="0.2">
      <c r="A267">
        <v>19170.088</v>
      </c>
      <c r="B267">
        <v>-56.613999999999997</v>
      </c>
      <c r="C267">
        <v>-56.533000000000001</v>
      </c>
      <c r="D267">
        <v>4.1539999999999999</v>
      </c>
      <c r="E267">
        <v>89.608000000000004</v>
      </c>
      <c r="F267">
        <v>100</v>
      </c>
      <c r="G267">
        <v>60.970999999999997</v>
      </c>
      <c r="H267">
        <v>1.639</v>
      </c>
    </row>
    <row r="268" spans="1:8" x14ac:dyDescent="0.2">
      <c r="A268">
        <v>19171.330000000002</v>
      </c>
      <c r="B268">
        <v>-56.67</v>
      </c>
      <c r="C268">
        <v>-56.584000000000003</v>
      </c>
      <c r="D268">
        <v>4.1529999999999996</v>
      </c>
      <c r="E268">
        <v>85.248000000000005</v>
      </c>
      <c r="F268">
        <v>100</v>
      </c>
      <c r="G268">
        <v>61.427999999999997</v>
      </c>
      <c r="H268">
        <v>1.5345000000000002</v>
      </c>
    </row>
    <row r="269" spans="1:8" x14ac:dyDescent="0.2">
      <c r="A269">
        <v>19172.572</v>
      </c>
      <c r="B269">
        <v>-56.722999999999999</v>
      </c>
      <c r="C269">
        <v>-56.633000000000003</v>
      </c>
      <c r="D269">
        <v>3.93</v>
      </c>
      <c r="E269">
        <v>76.537999999999997</v>
      </c>
      <c r="F269">
        <v>100</v>
      </c>
      <c r="G269">
        <v>61.997999999999998</v>
      </c>
      <c r="H269">
        <v>1.3376000000000001</v>
      </c>
    </row>
    <row r="270" spans="1:8" x14ac:dyDescent="0.2">
      <c r="A270">
        <v>19173.813999999998</v>
      </c>
      <c r="B270">
        <v>-56.774000000000001</v>
      </c>
      <c r="C270">
        <v>-56.680999999999997</v>
      </c>
      <c r="D270">
        <v>3.827</v>
      </c>
      <c r="E270">
        <v>70.506</v>
      </c>
      <c r="F270">
        <v>100</v>
      </c>
      <c r="G270">
        <v>62.302999999999997</v>
      </c>
      <c r="H270">
        <v>1.2089000000000001</v>
      </c>
    </row>
    <row r="271" spans="1:8" x14ac:dyDescent="0.2">
      <c r="A271">
        <v>19175.061000000002</v>
      </c>
      <c r="B271">
        <v>-56.823999999999998</v>
      </c>
      <c r="C271">
        <v>-56.726999999999997</v>
      </c>
      <c r="D271">
        <v>3.75</v>
      </c>
      <c r="E271">
        <v>64.805000000000007</v>
      </c>
      <c r="F271">
        <v>100</v>
      </c>
      <c r="G271">
        <v>62.755000000000003</v>
      </c>
      <c r="H271">
        <v>1.0923</v>
      </c>
    </row>
    <row r="272" spans="1:8" x14ac:dyDescent="0.2">
      <c r="A272">
        <v>19176.615000000002</v>
      </c>
      <c r="B272">
        <v>-56.883000000000003</v>
      </c>
      <c r="C272">
        <v>-56.781999999999996</v>
      </c>
      <c r="D272">
        <v>3.524</v>
      </c>
      <c r="E272">
        <v>57.984000000000002</v>
      </c>
      <c r="F272">
        <v>100</v>
      </c>
      <c r="G272">
        <v>63.161000000000001</v>
      </c>
      <c r="H272">
        <v>0.95810000000000006</v>
      </c>
    </row>
    <row r="273" spans="1:8" x14ac:dyDescent="0.2">
      <c r="A273">
        <v>19177.857</v>
      </c>
      <c r="B273">
        <v>-56.933999999999997</v>
      </c>
      <c r="C273">
        <v>-56.829000000000001</v>
      </c>
      <c r="D273">
        <v>3.7549999999999999</v>
      </c>
      <c r="E273">
        <v>51.695999999999998</v>
      </c>
      <c r="F273">
        <v>100</v>
      </c>
      <c r="G273">
        <v>63.554000000000002</v>
      </c>
      <c r="H273">
        <v>0.83930000000000005</v>
      </c>
    </row>
    <row r="274" spans="1:8" x14ac:dyDescent="0.2">
      <c r="A274">
        <v>19179.125</v>
      </c>
      <c r="B274">
        <v>-56.987000000000002</v>
      </c>
      <c r="C274">
        <v>-56.878</v>
      </c>
      <c r="D274">
        <v>3.8809999999999998</v>
      </c>
      <c r="E274">
        <v>46.546999999999997</v>
      </c>
      <c r="F274">
        <v>100</v>
      </c>
      <c r="G274">
        <v>63.838999999999999</v>
      </c>
      <c r="H274">
        <v>0.74580000000000013</v>
      </c>
    </row>
    <row r="275" spans="1:8" x14ac:dyDescent="0.2">
      <c r="A275">
        <v>19180.383000000002</v>
      </c>
      <c r="B275">
        <v>-57.036999999999999</v>
      </c>
      <c r="C275">
        <v>-56.924999999999997</v>
      </c>
      <c r="D275">
        <v>3.72</v>
      </c>
      <c r="E275">
        <v>42.875999999999998</v>
      </c>
      <c r="F275">
        <v>100</v>
      </c>
      <c r="G275">
        <v>63.938000000000002</v>
      </c>
      <c r="H275">
        <v>0.68090000000000006</v>
      </c>
    </row>
    <row r="276" spans="1:8" x14ac:dyDescent="0.2">
      <c r="A276">
        <v>19181.955000000002</v>
      </c>
      <c r="B276">
        <v>-57.097999999999999</v>
      </c>
      <c r="C276">
        <v>-56.981000000000002</v>
      </c>
      <c r="D276">
        <v>3.556</v>
      </c>
      <c r="E276">
        <v>43.377000000000002</v>
      </c>
      <c r="F276">
        <v>100</v>
      </c>
      <c r="G276">
        <v>63.945</v>
      </c>
      <c r="H276">
        <v>0.68970000000000009</v>
      </c>
    </row>
    <row r="277" spans="1:8" x14ac:dyDescent="0.2">
      <c r="A277">
        <v>19183.530999999999</v>
      </c>
      <c r="B277">
        <v>-57.158999999999999</v>
      </c>
      <c r="C277">
        <v>-57.037999999999997</v>
      </c>
      <c r="D277">
        <v>3.61</v>
      </c>
      <c r="E277">
        <v>41.124000000000002</v>
      </c>
      <c r="F277">
        <v>100</v>
      </c>
      <c r="G277">
        <v>64.05</v>
      </c>
      <c r="H277">
        <v>0.65010000000000001</v>
      </c>
    </row>
    <row r="278" spans="1:8" x14ac:dyDescent="0.2">
      <c r="A278">
        <v>19185.107</v>
      </c>
      <c r="B278">
        <v>-57.218000000000004</v>
      </c>
      <c r="C278">
        <v>-57.091999999999999</v>
      </c>
      <c r="D278">
        <v>3.46</v>
      </c>
      <c r="E278">
        <v>42.131</v>
      </c>
      <c r="F278">
        <v>100</v>
      </c>
      <c r="G278">
        <v>63.978000000000002</v>
      </c>
      <c r="H278">
        <v>0.66770000000000007</v>
      </c>
    </row>
    <row r="279" spans="1:8" x14ac:dyDescent="0.2">
      <c r="A279">
        <v>19186.682000000001</v>
      </c>
      <c r="B279">
        <v>-57.274000000000001</v>
      </c>
      <c r="C279">
        <v>-57.143999999999998</v>
      </c>
      <c r="D279">
        <v>3.3</v>
      </c>
      <c r="E279">
        <v>43.405000000000001</v>
      </c>
      <c r="F279">
        <v>100</v>
      </c>
      <c r="G279">
        <v>63.918999999999997</v>
      </c>
      <c r="H279">
        <v>0.68970000000000009</v>
      </c>
    </row>
    <row r="280" spans="1:8" x14ac:dyDescent="0.2">
      <c r="A280">
        <v>19188.258000000002</v>
      </c>
      <c r="B280">
        <v>-57.331000000000003</v>
      </c>
      <c r="C280">
        <v>-57.197000000000003</v>
      </c>
      <c r="D280">
        <v>3.3559999999999999</v>
      </c>
      <c r="E280">
        <v>50.462000000000003</v>
      </c>
      <c r="F280">
        <v>100</v>
      </c>
      <c r="G280">
        <v>63.304000000000002</v>
      </c>
      <c r="H280">
        <v>0.81620000000000004</v>
      </c>
    </row>
    <row r="281" spans="1:8" x14ac:dyDescent="0.2">
      <c r="A281">
        <v>19189.833999999999</v>
      </c>
      <c r="B281">
        <v>-57.384999999999998</v>
      </c>
      <c r="C281">
        <v>-57.247</v>
      </c>
      <c r="D281">
        <v>3.1669999999999998</v>
      </c>
      <c r="E281">
        <v>72.423000000000002</v>
      </c>
      <c r="F281">
        <v>100</v>
      </c>
      <c r="G281">
        <v>61.203000000000003</v>
      </c>
      <c r="H281">
        <v>1.2496</v>
      </c>
    </row>
    <row r="282" spans="1:8" x14ac:dyDescent="0.2">
      <c r="A282">
        <v>19191.41</v>
      </c>
      <c r="B282">
        <v>-57.439</v>
      </c>
      <c r="C282">
        <v>-57.296999999999997</v>
      </c>
      <c r="D282">
        <v>3.1880000000000002</v>
      </c>
      <c r="E282">
        <v>110.982</v>
      </c>
      <c r="F282">
        <v>100</v>
      </c>
      <c r="G282">
        <v>58.686</v>
      </c>
      <c r="H282">
        <v>2.2109999999999999</v>
      </c>
    </row>
    <row r="283" spans="1:8" x14ac:dyDescent="0.2">
      <c r="A283">
        <v>19192.986000000001</v>
      </c>
      <c r="B283">
        <v>-57.491</v>
      </c>
      <c r="C283">
        <v>-57.344999999999999</v>
      </c>
      <c r="D283">
        <v>3.0569999999999999</v>
      </c>
      <c r="E283">
        <v>128.12899999999999</v>
      </c>
      <c r="F283">
        <v>100</v>
      </c>
      <c r="G283">
        <v>58.052</v>
      </c>
      <c r="H283">
        <v>2.7665000000000002</v>
      </c>
    </row>
    <row r="284" spans="1:8" x14ac:dyDescent="0.2">
      <c r="A284">
        <v>19194.875</v>
      </c>
      <c r="B284">
        <v>-57.552</v>
      </c>
      <c r="C284">
        <v>-57.402000000000001</v>
      </c>
      <c r="D284">
        <v>2.9870000000000001</v>
      </c>
      <c r="E284">
        <v>108.10299999999999</v>
      </c>
      <c r="F284">
        <v>100</v>
      </c>
      <c r="G284">
        <v>59.878999999999998</v>
      </c>
      <c r="H284">
        <v>2.1274000000000002</v>
      </c>
    </row>
    <row r="285" spans="1:8" x14ac:dyDescent="0.2">
      <c r="A285">
        <v>19196.451000000001</v>
      </c>
      <c r="B285">
        <v>-57.603000000000002</v>
      </c>
      <c r="C285">
        <v>-57.448999999999998</v>
      </c>
      <c r="D285">
        <v>2.97</v>
      </c>
      <c r="E285">
        <v>96.57</v>
      </c>
      <c r="F285">
        <v>100</v>
      </c>
      <c r="G285">
        <v>60.902999999999999</v>
      </c>
      <c r="H285">
        <v>1.8128</v>
      </c>
    </row>
    <row r="286" spans="1:8" x14ac:dyDescent="0.2">
      <c r="A286">
        <v>19198.026999999998</v>
      </c>
      <c r="B286">
        <v>-57.654000000000003</v>
      </c>
      <c r="C286">
        <v>-57.496000000000002</v>
      </c>
      <c r="D286">
        <v>3.0209999999999999</v>
      </c>
      <c r="E286">
        <v>83.477000000000004</v>
      </c>
      <c r="F286">
        <v>100</v>
      </c>
      <c r="G286">
        <v>61.485999999999997</v>
      </c>
      <c r="H286">
        <v>1.4938000000000002</v>
      </c>
    </row>
    <row r="287" spans="1:8" x14ac:dyDescent="0.2">
      <c r="A287">
        <v>19199.607</v>
      </c>
      <c r="B287">
        <v>-57.707999999999998</v>
      </c>
      <c r="C287">
        <v>-57.546999999999997</v>
      </c>
      <c r="D287">
        <v>3.1749999999999998</v>
      </c>
      <c r="E287">
        <v>102.048</v>
      </c>
      <c r="F287">
        <v>100</v>
      </c>
      <c r="G287">
        <v>58.841000000000001</v>
      </c>
      <c r="H287">
        <v>1.9580000000000002</v>
      </c>
    </row>
    <row r="288" spans="1:8" x14ac:dyDescent="0.2">
      <c r="A288">
        <v>19201.182000000001</v>
      </c>
      <c r="B288">
        <v>-57.76</v>
      </c>
      <c r="C288">
        <v>-57.594999999999999</v>
      </c>
      <c r="D288">
        <v>3.081</v>
      </c>
      <c r="E288">
        <v>136.32400000000001</v>
      </c>
      <c r="F288">
        <v>100</v>
      </c>
      <c r="G288">
        <v>56.421999999999997</v>
      </c>
      <c r="H288">
        <v>3.0734000000000004</v>
      </c>
    </row>
    <row r="289" spans="1:8" x14ac:dyDescent="0.2">
      <c r="A289">
        <v>19202.761999999999</v>
      </c>
      <c r="B289">
        <v>-57.814999999999998</v>
      </c>
      <c r="C289">
        <v>-57.645000000000003</v>
      </c>
      <c r="D289">
        <v>3.1909999999999998</v>
      </c>
      <c r="E289">
        <v>147.08000000000001</v>
      </c>
      <c r="F289">
        <v>100</v>
      </c>
      <c r="G289">
        <v>55.798999999999999</v>
      </c>
      <c r="H289">
        <v>3.5277000000000003</v>
      </c>
    </row>
    <row r="290" spans="1:8" x14ac:dyDescent="0.2">
      <c r="A290">
        <v>19204.646000000001</v>
      </c>
      <c r="B290">
        <v>-57.874000000000002</v>
      </c>
      <c r="C290">
        <v>-57.7</v>
      </c>
      <c r="D290">
        <v>2.8980000000000001</v>
      </c>
      <c r="E290">
        <v>151.34299999999999</v>
      </c>
      <c r="F290">
        <v>100</v>
      </c>
      <c r="G290">
        <v>55.811999999999998</v>
      </c>
      <c r="H290">
        <v>3.7257000000000002</v>
      </c>
    </row>
    <row r="291" spans="1:8" x14ac:dyDescent="0.2">
      <c r="A291">
        <v>19319.793000000001</v>
      </c>
      <c r="B291">
        <v>-57.768999999999998</v>
      </c>
      <c r="C291">
        <v>-57.767000000000003</v>
      </c>
      <c r="D291">
        <v>0</v>
      </c>
      <c r="E291">
        <v>78.661000000000001</v>
      </c>
      <c r="F291">
        <v>100</v>
      </c>
      <c r="G291">
        <v>61.828000000000003</v>
      </c>
      <c r="H291">
        <v>1.3849</v>
      </c>
    </row>
    <row r="292" spans="1:8" x14ac:dyDescent="0.2">
      <c r="A292">
        <v>19320.723000000002</v>
      </c>
      <c r="B292">
        <v>-57.825000000000003</v>
      </c>
      <c r="C292">
        <v>-57.822000000000003</v>
      </c>
      <c r="D292">
        <v>5.9039999999999999</v>
      </c>
      <c r="E292">
        <v>78.498000000000005</v>
      </c>
      <c r="F292">
        <v>100</v>
      </c>
      <c r="G292">
        <v>61.822000000000003</v>
      </c>
      <c r="H292">
        <v>1.3816000000000002</v>
      </c>
    </row>
    <row r="293" spans="1:8" x14ac:dyDescent="0.2">
      <c r="A293">
        <v>19322.580000000002</v>
      </c>
      <c r="B293">
        <v>-57.883000000000003</v>
      </c>
      <c r="C293">
        <v>-57.878999999999998</v>
      </c>
      <c r="D293">
        <v>3.0259999999999998</v>
      </c>
      <c r="E293">
        <v>129.45500000000001</v>
      </c>
      <c r="F293">
        <v>100</v>
      </c>
      <c r="G293">
        <v>57.997999999999998</v>
      </c>
      <c r="H293">
        <v>2.8149000000000006</v>
      </c>
    </row>
    <row r="294" spans="1:8" x14ac:dyDescent="0.2">
      <c r="A294">
        <v>19324.134999999998</v>
      </c>
      <c r="B294">
        <v>-57.933999999999997</v>
      </c>
      <c r="C294">
        <v>-57.927999999999997</v>
      </c>
      <c r="D294">
        <v>3.177</v>
      </c>
      <c r="E294">
        <v>119.81100000000001</v>
      </c>
      <c r="F294">
        <v>100</v>
      </c>
      <c r="G294">
        <v>59.113999999999997</v>
      </c>
      <c r="H294">
        <v>2.4838</v>
      </c>
    </row>
    <row r="295" spans="1:8" x14ac:dyDescent="0.2">
      <c r="A295">
        <v>19325.995999999999</v>
      </c>
      <c r="B295">
        <v>-57.99</v>
      </c>
      <c r="C295">
        <v>-57.982999999999997</v>
      </c>
      <c r="D295">
        <v>2.9580000000000002</v>
      </c>
      <c r="E295">
        <v>111.77800000000001</v>
      </c>
      <c r="F295">
        <v>100</v>
      </c>
      <c r="G295">
        <v>59.304000000000002</v>
      </c>
      <c r="H295">
        <v>2.2341000000000002</v>
      </c>
    </row>
    <row r="296" spans="1:8" x14ac:dyDescent="0.2">
      <c r="A296">
        <v>19327.548999999999</v>
      </c>
      <c r="B296">
        <v>-58.045000000000002</v>
      </c>
      <c r="C296">
        <v>-58.036000000000001</v>
      </c>
      <c r="D296">
        <v>3.448</v>
      </c>
      <c r="E296">
        <v>109.036</v>
      </c>
      <c r="F296">
        <v>100</v>
      </c>
      <c r="G296">
        <v>59.548000000000002</v>
      </c>
      <c r="H296">
        <v>2.1537999999999999</v>
      </c>
    </row>
    <row r="297" spans="1:8" x14ac:dyDescent="0.2">
      <c r="A297">
        <v>19329.103999999999</v>
      </c>
      <c r="B297">
        <v>-58.103000000000002</v>
      </c>
      <c r="C297">
        <v>-58.094000000000001</v>
      </c>
      <c r="D297">
        <v>3.673</v>
      </c>
      <c r="E297">
        <v>109.345</v>
      </c>
      <c r="F297">
        <v>100</v>
      </c>
      <c r="G297">
        <v>59.552</v>
      </c>
      <c r="H297">
        <v>2.1626000000000003</v>
      </c>
    </row>
    <row r="298" spans="1:8" x14ac:dyDescent="0.2">
      <c r="A298">
        <v>19330.657999999999</v>
      </c>
      <c r="B298">
        <v>-58.16</v>
      </c>
      <c r="C298">
        <v>-58.149000000000001</v>
      </c>
      <c r="D298">
        <v>3.5550000000000002</v>
      </c>
      <c r="E298">
        <v>108.675</v>
      </c>
      <c r="F298">
        <v>100</v>
      </c>
      <c r="G298">
        <v>59.536999999999999</v>
      </c>
      <c r="H298">
        <v>2.1439000000000004</v>
      </c>
    </row>
    <row r="299" spans="1:8" x14ac:dyDescent="0.2">
      <c r="A299">
        <v>19332.208999999999</v>
      </c>
      <c r="B299">
        <v>-58.213999999999999</v>
      </c>
      <c r="C299">
        <v>-58.201000000000001</v>
      </c>
      <c r="D299">
        <v>3.3780000000000001</v>
      </c>
      <c r="E299">
        <v>119.596</v>
      </c>
      <c r="F299">
        <v>100</v>
      </c>
      <c r="G299">
        <v>58.158999999999999</v>
      </c>
      <c r="H299">
        <v>2.4771999999999998</v>
      </c>
    </row>
    <row r="300" spans="1:8" x14ac:dyDescent="0.2">
      <c r="A300">
        <v>19333.763999999999</v>
      </c>
      <c r="B300">
        <v>-58.27</v>
      </c>
      <c r="C300">
        <v>-58.256999999999998</v>
      </c>
      <c r="D300">
        <v>3.5539999999999998</v>
      </c>
      <c r="E300">
        <v>122.569</v>
      </c>
      <c r="F300">
        <v>100</v>
      </c>
      <c r="G300">
        <v>58.143000000000001</v>
      </c>
      <c r="H300">
        <v>2.5751000000000004</v>
      </c>
    </row>
    <row r="301" spans="1:8" x14ac:dyDescent="0.2">
      <c r="A301">
        <v>19335.317999999999</v>
      </c>
      <c r="B301">
        <v>-58.328000000000003</v>
      </c>
      <c r="C301">
        <v>-58.313000000000002</v>
      </c>
      <c r="D301">
        <v>3.6040000000000001</v>
      </c>
      <c r="E301">
        <v>129.744</v>
      </c>
      <c r="F301">
        <v>100</v>
      </c>
      <c r="G301">
        <v>57.624000000000002</v>
      </c>
      <c r="H301">
        <v>2.8248000000000002</v>
      </c>
    </row>
    <row r="302" spans="1:8" x14ac:dyDescent="0.2">
      <c r="A302">
        <v>19336.868999999999</v>
      </c>
      <c r="B302">
        <v>-58.384999999999998</v>
      </c>
      <c r="C302">
        <v>-58.369</v>
      </c>
      <c r="D302">
        <v>3.6150000000000002</v>
      </c>
      <c r="E302">
        <v>125.73699999999999</v>
      </c>
      <c r="F302">
        <v>100</v>
      </c>
      <c r="G302">
        <v>58.402999999999999</v>
      </c>
      <c r="H302">
        <v>2.6829000000000001</v>
      </c>
    </row>
    <row r="303" spans="1:8" x14ac:dyDescent="0.2">
      <c r="A303">
        <v>19338.421999999999</v>
      </c>
      <c r="B303">
        <v>-58.444000000000003</v>
      </c>
      <c r="C303">
        <v>-58.426000000000002</v>
      </c>
      <c r="D303">
        <v>3.68</v>
      </c>
      <c r="E303">
        <v>116.902</v>
      </c>
      <c r="F303">
        <v>100</v>
      </c>
      <c r="G303">
        <v>58.941000000000003</v>
      </c>
      <c r="H303">
        <v>2.3914</v>
      </c>
    </row>
    <row r="304" spans="1:8" x14ac:dyDescent="0.2">
      <c r="A304">
        <v>19339.974999999999</v>
      </c>
      <c r="B304">
        <v>-58.502000000000002</v>
      </c>
      <c r="C304">
        <v>-58.481999999999999</v>
      </c>
      <c r="D304">
        <v>3.6549999999999998</v>
      </c>
      <c r="E304">
        <v>112.72</v>
      </c>
      <c r="F304">
        <v>100</v>
      </c>
      <c r="G304">
        <v>59.311</v>
      </c>
      <c r="H304">
        <v>2.2627000000000002</v>
      </c>
    </row>
    <row r="305" spans="1:8" x14ac:dyDescent="0.2">
      <c r="A305">
        <v>19341.528999999999</v>
      </c>
      <c r="B305">
        <v>-58.56</v>
      </c>
      <c r="C305">
        <v>-58.539000000000001</v>
      </c>
      <c r="D305">
        <v>3.6619999999999999</v>
      </c>
      <c r="E305">
        <v>108.389</v>
      </c>
      <c r="F305">
        <v>100</v>
      </c>
      <c r="G305">
        <v>59.564999999999998</v>
      </c>
      <c r="H305">
        <v>2.1351000000000004</v>
      </c>
    </row>
    <row r="306" spans="1:8" x14ac:dyDescent="0.2">
      <c r="A306">
        <v>19343.081999999999</v>
      </c>
      <c r="B306">
        <v>-58.62</v>
      </c>
      <c r="C306">
        <v>-58.597999999999999</v>
      </c>
      <c r="D306">
        <v>3.7749999999999999</v>
      </c>
      <c r="E306">
        <v>105.334</v>
      </c>
      <c r="F306">
        <v>100</v>
      </c>
      <c r="G306">
        <v>59.767000000000003</v>
      </c>
      <c r="H306">
        <v>2.0482000000000005</v>
      </c>
    </row>
    <row r="307" spans="1:8" x14ac:dyDescent="0.2">
      <c r="A307">
        <v>19344.633000000002</v>
      </c>
      <c r="B307">
        <v>-58.677999999999997</v>
      </c>
      <c r="C307">
        <v>-58.654000000000003</v>
      </c>
      <c r="D307">
        <v>3.6110000000000002</v>
      </c>
      <c r="E307">
        <v>104.28</v>
      </c>
      <c r="F307">
        <v>100</v>
      </c>
      <c r="G307">
        <v>59.859000000000002</v>
      </c>
      <c r="H307">
        <v>2.0196000000000001</v>
      </c>
    </row>
    <row r="308" spans="1:8" x14ac:dyDescent="0.2">
      <c r="A308">
        <v>19346.203000000001</v>
      </c>
      <c r="B308">
        <v>-58.737000000000002</v>
      </c>
      <c r="C308">
        <v>-58.712000000000003</v>
      </c>
      <c r="D308">
        <v>3.661</v>
      </c>
      <c r="E308">
        <v>114.285</v>
      </c>
      <c r="F308">
        <v>100</v>
      </c>
      <c r="G308">
        <v>58.43</v>
      </c>
      <c r="H308">
        <v>2.3100000000000005</v>
      </c>
    </row>
    <row r="309" spans="1:8" x14ac:dyDescent="0.2">
      <c r="A309">
        <v>19347.775000000001</v>
      </c>
      <c r="B309">
        <v>-58.795000000000002</v>
      </c>
      <c r="C309">
        <v>-58.768999999999998</v>
      </c>
      <c r="D309">
        <v>3.6480000000000001</v>
      </c>
      <c r="E309">
        <v>115.379</v>
      </c>
      <c r="F309">
        <v>100</v>
      </c>
      <c r="G309">
        <v>59.308999999999997</v>
      </c>
      <c r="H309">
        <v>2.3441000000000001</v>
      </c>
    </row>
    <row r="310" spans="1:8" x14ac:dyDescent="0.2">
      <c r="A310">
        <v>19349.351999999999</v>
      </c>
      <c r="B310">
        <v>-58.853000000000002</v>
      </c>
      <c r="C310">
        <v>-58.825000000000003</v>
      </c>
      <c r="D310">
        <v>3.58</v>
      </c>
      <c r="E310">
        <v>116.637</v>
      </c>
      <c r="F310">
        <v>100</v>
      </c>
      <c r="G310">
        <v>58.65</v>
      </c>
      <c r="H310">
        <v>2.3826000000000001</v>
      </c>
    </row>
    <row r="311" spans="1:8" x14ac:dyDescent="0.2">
      <c r="A311">
        <v>19350.923999999999</v>
      </c>
      <c r="B311">
        <v>-58.91</v>
      </c>
      <c r="C311">
        <v>-58.881</v>
      </c>
      <c r="D311">
        <v>3.5289999999999999</v>
      </c>
      <c r="E311">
        <v>117.139</v>
      </c>
      <c r="F311">
        <v>100</v>
      </c>
      <c r="G311">
        <v>58.988999999999997</v>
      </c>
      <c r="H311">
        <v>2.3991000000000002</v>
      </c>
    </row>
    <row r="312" spans="1:8" x14ac:dyDescent="0.2">
      <c r="A312">
        <v>19352.495999999999</v>
      </c>
      <c r="B312">
        <v>-58.966999999999999</v>
      </c>
      <c r="C312">
        <v>-58.936999999999998</v>
      </c>
      <c r="D312">
        <v>3.5670000000000002</v>
      </c>
      <c r="E312">
        <v>112.404</v>
      </c>
      <c r="F312">
        <v>100</v>
      </c>
      <c r="G312">
        <v>59.411999999999999</v>
      </c>
      <c r="H312">
        <v>2.2528000000000001</v>
      </c>
    </row>
    <row r="313" spans="1:8" x14ac:dyDescent="0.2">
      <c r="A313">
        <v>19354.067999999999</v>
      </c>
      <c r="B313">
        <v>-59.024000000000001</v>
      </c>
      <c r="C313">
        <v>-58.991999999999997</v>
      </c>
      <c r="D313">
        <v>3.5249999999999999</v>
      </c>
      <c r="E313">
        <v>104.163</v>
      </c>
      <c r="F313">
        <v>100</v>
      </c>
      <c r="G313">
        <v>60.05</v>
      </c>
      <c r="H313">
        <v>2.0163000000000002</v>
      </c>
    </row>
    <row r="314" spans="1:8" x14ac:dyDescent="0.2">
      <c r="A314">
        <v>19355.643</v>
      </c>
      <c r="B314">
        <v>-59.08</v>
      </c>
      <c r="C314">
        <v>-59.046999999999997</v>
      </c>
      <c r="D314">
        <v>3.4550000000000001</v>
      </c>
      <c r="E314">
        <v>97.031999999999996</v>
      </c>
      <c r="F314">
        <v>100</v>
      </c>
      <c r="G314">
        <v>60.375999999999998</v>
      </c>
      <c r="H314">
        <v>1.8249000000000002</v>
      </c>
    </row>
    <row r="315" spans="1:8" x14ac:dyDescent="0.2">
      <c r="A315">
        <v>19357.210999999999</v>
      </c>
      <c r="B315">
        <v>-59.136000000000003</v>
      </c>
      <c r="C315">
        <v>-59.100999999999999</v>
      </c>
      <c r="D315">
        <v>3.4849999999999999</v>
      </c>
      <c r="E315">
        <v>95.293999999999997</v>
      </c>
      <c r="F315">
        <v>100</v>
      </c>
      <c r="G315">
        <v>60.478000000000002</v>
      </c>
      <c r="H315">
        <v>1.7809000000000001</v>
      </c>
    </row>
    <row r="316" spans="1:8" x14ac:dyDescent="0.2">
      <c r="A316">
        <v>19358.782999999999</v>
      </c>
      <c r="B316">
        <v>-59.194000000000003</v>
      </c>
      <c r="C316">
        <v>-59.158000000000001</v>
      </c>
      <c r="D316">
        <v>3.5859999999999999</v>
      </c>
      <c r="E316">
        <v>89.13</v>
      </c>
      <c r="F316">
        <v>100</v>
      </c>
      <c r="G316">
        <v>61.087000000000003</v>
      </c>
      <c r="H316">
        <v>1.6269000000000002</v>
      </c>
    </row>
    <row r="317" spans="1:8" x14ac:dyDescent="0.2">
      <c r="A317">
        <v>19360.357</v>
      </c>
      <c r="B317">
        <v>-59.25</v>
      </c>
      <c r="C317">
        <v>-59.213000000000001</v>
      </c>
      <c r="D317">
        <v>3.4830000000000001</v>
      </c>
      <c r="E317">
        <v>88.935000000000002</v>
      </c>
      <c r="F317">
        <v>100</v>
      </c>
      <c r="G317">
        <v>60.920999999999999</v>
      </c>
      <c r="H317">
        <v>1.6225000000000003</v>
      </c>
    </row>
    <row r="318" spans="1:8" x14ac:dyDescent="0.2">
      <c r="A318">
        <v>19361.923999999999</v>
      </c>
      <c r="B318">
        <v>-59.308</v>
      </c>
      <c r="C318">
        <v>-59.27</v>
      </c>
      <c r="D318">
        <v>3.637</v>
      </c>
      <c r="E318">
        <v>81.488</v>
      </c>
      <c r="F318">
        <v>100</v>
      </c>
      <c r="G318">
        <v>61.701000000000001</v>
      </c>
      <c r="H318">
        <v>1.4487000000000001</v>
      </c>
    </row>
    <row r="319" spans="1:8" x14ac:dyDescent="0.2">
      <c r="A319">
        <v>19363.476999999999</v>
      </c>
      <c r="B319">
        <v>-59.368000000000002</v>
      </c>
      <c r="C319">
        <v>-59.326999999999998</v>
      </c>
      <c r="D319">
        <v>3.72</v>
      </c>
      <c r="E319">
        <v>76.418999999999997</v>
      </c>
      <c r="F319">
        <v>100</v>
      </c>
      <c r="G319">
        <v>61.968000000000004</v>
      </c>
      <c r="H319">
        <v>1.3354000000000001</v>
      </c>
    </row>
    <row r="320" spans="1:8" x14ac:dyDescent="0.2">
      <c r="A320">
        <v>19365.030999999999</v>
      </c>
      <c r="B320">
        <v>-59.426000000000002</v>
      </c>
      <c r="C320">
        <v>-59.384999999999998</v>
      </c>
      <c r="D320">
        <v>3.6859999999999999</v>
      </c>
      <c r="E320">
        <v>69.518000000000001</v>
      </c>
      <c r="F320">
        <v>100</v>
      </c>
      <c r="G320">
        <v>62.280999999999999</v>
      </c>
      <c r="H320">
        <v>1.1880000000000002</v>
      </c>
    </row>
    <row r="321" spans="1:8" x14ac:dyDescent="0.2">
      <c r="A321">
        <v>19366.588</v>
      </c>
      <c r="B321">
        <v>-59.484000000000002</v>
      </c>
      <c r="C321">
        <v>-59.441000000000003</v>
      </c>
      <c r="D321">
        <v>3.6240000000000001</v>
      </c>
      <c r="E321">
        <v>72.941999999999993</v>
      </c>
      <c r="F321">
        <v>100</v>
      </c>
      <c r="G321">
        <v>61.752000000000002</v>
      </c>
      <c r="H321">
        <v>1.2605999999999999</v>
      </c>
    </row>
    <row r="322" spans="1:8" x14ac:dyDescent="0.2">
      <c r="A322">
        <v>19368.145</v>
      </c>
      <c r="B322">
        <v>-59.542999999999999</v>
      </c>
      <c r="C322">
        <v>-59.499000000000002</v>
      </c>
      <c r="D322">
        <v>3.726</v>
      </c>
      <c r="E322">
        <v>82.603999999999999</v>
      </c>
      <c r="F322">
        <v>100</v>
      </c>
      <c r="G322">
        <v>61.167999999999999</v>
      </c>
      <c r="H322">
        <v>1.4740000000000002</v>
      </c>
    </row>
    <row r="323" spans="1:8" x14ac:dyDescent="0.2">
      <c r="A323">
        <v>19369.701000000001</v>
      </c>
      <c r="B323">
        <v>-59.6</v>
      </c>
      <c r="C323">
        <v>-59.555</v>
      </c>
      <c r="D323">
        <v>3.5649999999999999</v>
      </c>
      <c r="E323">
        <v>88.325999999999993</v>
      </c>
      <c r="F323">
        <v>100</v>
      </c>
      <c r="G323">
        <v>61.009</v>
      </c>
      <c r="H323">
        <v>1.6082000000000001</v>
      </c>
    </row>
    <row r="324" spans="1:8" x14ac:dyDescent="0.2">
      <c r="A324">
        <v>19371.252</v>
      </c>
      <c r="B324">
        <v>-59.658000000000001</v>
      </c>
      <c r="C324">
        <v>-59.610999999999997</v>
      </c>
      <c r="D324">
        <v>3.6240000000000001</v>
      </c>
      <c r="E324">
        <v>90.632999999999996</v>
      </c>
      <c r="F324">
        <v>100</v>
      </c>
      <c r="G324">
        <v>60.710999999999999</v>
      </c>
      <c r="H324">
        <v>1.6643000000000001</v>
      </c>
    </row>
    <row r="325" spans="1:8" x14ac:dyDescent="0.2">
      <c r="A325">
        <v>19372.803</v>
      </c>
      <c r="B325">
        <v>-59.716000000000001</v>
      </c>
      <c r="C325">
        <v>-59.667000000000002</v>
      </c>
      <c r="D325">
        <v>3.6589999999999998</v>
      </c>
      <c r="E325">
        <v>95.781000000000006</v>
      </c>
      <c r="F325">
        <v>100</v>
      </c>
      <c r="G325">
        <v>60.354999999999997</v>
      </c>
      <c r="H325">
        <v>1.7929999999999999</v>
      </c>
    </row>
    <row r="326" spans="1:8" x14ac:dyDescent="0.2">
      <c r="A326">
        <v>19374.355</v>
      </c>
      <c r="B326">
        <v>-59.771000000000001</v>
      </c>
      <c r="C326">
        <v>-59.720999999999997</v>
      </c>
      <c r="D326">
        <v>3.4689999999999999</v>
      </c>
      <c r="E326">
        <v>92.927000000000007</v>
      </c>
      <c r="F326">
        <v>100</v>
      </c>
      <c r="G326">
        <v>60.805</v>
      </c>
      <c r="H326">
        <v>1.7204000000000002</v>
      </c>
    </row>
    <row r="327" spans="1:8" x14ac:dyDescent="0.2">
      <c r="A327">
        <v>19375.905999999999</v>
      </c>
      <c r="B327">
        <v>-59.826999999999998</v>
      </c>
      <c r="C327">
        <v>-59.774999999999999</v>
      </c>
      <c r="D327">
        <v>3.484</v>
      </c>
      <c r="E327">
        <v>89.105000000000004</v>
      </c>
      <c r="F327">
        <v>100</v>
      </c>
      <c r="G327">
        <v>61.003999999999998</v>
      </c>
      <c r="H327">
        <v>1.6269000000000002</v>
      </c>
    </row>
    <row r="328" spans="1:8" x14ac:dyDescent="0.2">
      <c r="A328">
        <v>19377.498</v>
      </c>
      <c r="B328">
        <v>-59.884</v>
      </c>
      <c r="C328">
        <v>-59.831000000000003</v>
      </c>
      <c r="D328">
        <v>3.4990000000000001</v>
      </c>
      <c r="E328">
        <v>89.518000000000001</v>
      </c>
      <c r="F328">
        <v>100</v>
      </c>
      <c r="G328">
        <v>60.938000000000002</v>
      </c>
      <c r="H328">
        <v>1.6368</v>
      </c>
    </row>
    <row r="329" spans="1:8" x14ac:dyDescent="0.2">
      <c r="A329">
        <v>19379.065999999999</v>
      </c>
      <c r="B329">
        <v>-59.941000000000003</v>
      </c>
      <c r="C329">
        <v>-59.887</v>
      </c>
      <c r="D329">
        <v>3.5550000000000002</v>
      </c>
      <c r="E329">
        <v>86.444999999999993</v>
      </c>
      <c r="F329">
        <v>100</v>
      </c>
      <c r="G329">
        <v>61.225999999999999</v>
      </c>
      <c r="H329">
        <v>1.5631000000000002</v>
      </c>
    </row>
    <row r="330" spans="1:8" x14ac:dyDescent="0.2">
      <c r="A330">
        <v>19380.641</v>
      </c>
      <c r="B330">
        <v>-59.997999999999998</v>
      </c>
      <c r="C330">
        <v>-59.942999999999998</v>
      </c>
      <c r="D330">
        <v>3.5680000000000001</v>
      </c>
      <c r="E330">
        <v>83.813999999999993</v>
      </c>
      <c r="F330">
        <v>100</v>
      </c>
      <c r="G330">
        <v>61.372</v>
      </c>
      <c r="H330">
        <v>1.5015000000000001</v>
      </c>
    </row>
    <row r="331" spans="1:8" x14ac:dyDescent="0.2">
      <c r="A331">
        <v>19382.215</v>
      </c>
      <c r="B331">
        <v>-60.055999999999997</v>
      </c>
      <c r="C331">
        <v>-59.999000000000002</v>
      </c>
      <c r="D331">
        <v>3.5779999999999998</v>
      </c>
      <c r="E331">
        <v>86.305000000000007</v>
      </c>
      <c r="F331">
        <v>100</v>
      </c>
      <c r="G331">
        <v>60.917999999999999</v>
      </c>
      <c r="H331">
        <v>1.5598000000000001</v>
      </c>
    </row>
    <row r="332" spans="1:8" x14ac:dyDescent="0.2">
      <c r="A332">
        <v>19383.776999999998</v>
      </c>
      <c r="B332">
        <v>-60.112000000000002</v>
      </c>
      <c r="C332">
        <v>-60.054000000000002</v>
      </c>
      <c r="D332">
        <v>3.5179999999999998</v>
      </c>
      <c r="E332">
        <v>92.295000000000002</v>
      </c>
      <c r="F332">
        <v>100</v>
      </c>
      <c r="G332">
        <v>60.55</v>
      </c>
      <c r="H332">
        <v>1.7050000000000003</v>
      </c>
    </row>
    <row r="333" spans="1:8" x14ac:dyDescent="0.2">
      <c r="A333">
        <v>19385.328000000001</v>
      </c>
      <c r="B333">
        <v>-60.162999999999997</v>
      </c>
      <c r="C333">
        <v>-60.103999999999999</v>
      </c>
      <c r="D333">
        <v>3.21</v>
      </c>
      <c r="E333">
        <v>98.644999999999996</v>
      </c>
      <c r="F333">
        <v>100</v>
      </c>
      <c r="G333">
        <v>60.064999999999998</v>
      </c>
      <c r="H333">
        <v>1.8667000000000002</v>
      </c>
    </row>
    <row r="334" spans="1:8" x14ac:dyDescent="0.2">
      <c r="A334">
        <v>19386.877</v>
      </c>
      <c r="B334">
        <v>-60.218000000000004</v>
      </c>
      <c r="C334">
        <v>-60.158000000000001</v>
      </c>
      <c r="D334">
        <v>3.4540000000000002</v>
      </c>
      <c r="E334">
        <v>105.39700000000001</v>
      </c>
      <c r="F334">
        <v>100</v>
      </c>
      <c r="G334">
        <v>59.585999999999999</v>
      </c>
      <c r="H334">
        <v>2.0504000000000002</v>
      </c>
    </row>
    <row r="335" spans="1:8" x14ac:dyDescent="0.2">
      <c r="A335">
        <v>19388.432000000001</v>
      </c>
      <c r="B335">
        <v>-60.273000000000003</v>
      </c>
      <c r="C335">
        <v>-60.210999999999999</v>
      </c>
      <c r="D335">
        <v>3.4089999999999998</v>
      </c>
      <c r="E335">
        <v>108.503</v>
      </c>
      <c r="F335">
        <v>100</v>
      </c>
      <c r="G335">
        <v>59.411000000000001</v>
      </c>
      <c r="H335">
        <v>2.1384000000000003</v>
      </c>
    </row>
    <row r="336" spans="1:8" x14ac:dyDescent="0.2">
      <c r="A336">
        <v>19389.982</v>
      </c>
      <c r="B336">
        <v>-60.325000000000003</v>
      </c>
      <c r="C336">
        <v>-60.262</v>
      </c>
      <c r="D336">
        <v>3.3</v>
      </c>
      <c r="E336">
        <v>108.51600000000001</v>
      </c>
      <c r="F336">
        <v>100</v>
      </c>
      <c r="G336">
        <v>59.651000000000003</v>
      </c>
      <c r="H336">
        <v>2.1384000000000003</v>
      </c>
    </row>
    <row r="337" spans="1:8" x14ac:dyDescent="0.2">
      <c r="A337">
        <v>19391.846000000001</v>
      </c>
      <c r="B337">
        <v>-60.381999999999998</v>
      </c>
      <c r="C337">
        <v>-60.317999999999998</v>
      </c>
      <c r="D337">
        <v>3.0059999999999998</v>
      </c>
      <c r="E337">
        <v>102.85299999999999</v>
      </c>
      <c r="F337">
        <v>100</v>
      </c>
      <c r="G337">
        <v>60.045000000000002</v>
      </c>
      <c r="H337">
        <v>1.9800000000000002</v>
      </c>
    </row>
    <row r="338" spans="1:8" x14ac:dyDescent="0.2">
      <c r="A338">
        <v>19393.732</v>
      </c>
      <c r="B338">
        <v>-60.44</v>
      </c>
      <c r="C338">
        <v>-60.374000000000002</v>
      </c>
      <c r="D338">
        <v>3.0030000000000001</v>
      </c>
      <c r="E338">
        <v>102.553</v>
      </c>
      <c r="F338">
        <v>100</v>
      </c>
      <c r="G338">
        <v>59.685000000000002</v>
      </c>
      <c r="H338">
        <v>1.9712000000000003</v>
      </c>
    </row>
    <row r="339" spans="1:8" x14ac:dyDescent="0.2">
      <c r="A339">
        <v>19395.620999999999</v>
      </c>
      <c r="B339">
        <v>-60.494999999999997</v>
      </c>
      <c r="C339">
        <v>-60.427999999999997</v>
      </c>
      <c r="D339">
        <v>2.8220000000000001</v>
      </c>
      <c r="E339">
        <v>88.245000000000005</v>
      </c>
      <c r="F339">
        <v>100</v>
      </c>
      <c r="G339">
        <v>61.323</v>
      </c>
      <c r="H339">
        <v>1.6060000000000001</v>
      </c>
    </row>
    <row r="340" spans="1:8" x14ac:dyDescent="0.2">
      <c r="A340">
        <v>19397.495999999999</v>
      </c>
      <c r="B340">
        <v>-60.554000000000002</v>
      </c>
      <c r="C340">
        <v>-60.484999999999999</v>
      </c>
      <c r="D340">
        <v>3.0630000000000002</v>
      </c>
      <c r="E340">
        <v>78.370999999999995</v>
      </c>
      <c r="F340">
        <v>100</v>
      </c>
      <c r="G340">
        <v>62.392000000000003</v>
      </c>
      <c r="H340">
        <v>1.3783000000000001</v>
      </c>
    </row>
    <row r="341" spans="1:8" x14ac:dyDescent="0.2">
      <c r="A341">
        <v>19399.363000000001</v>
      </c>
      <c r="B341">
        <v>-60.612000000000002</v>
      </c>
      <c r="C341">
        <v>-60.542000000000002</v>
      </c>
      <c r="D341">
        <v>3.0289999999999999</v>
      </c>
      <c r="E341">
        <v>47.265999999999998</v>
      </c>
      <c r="F341">
        <v>100</v>
      </c>
      <c r="G341">
        <v>63.978000000000002</v>
      </c>
      <c r="H341">
        <v>0.75900000000000001</v>
      </c>
    </row>
    <row r="342" spans="1:8" x14ac:dyDescent="0.2">
      <c r="A342">
        <v>19401.236000000001</v>
      </c>
      <c r="B342">
        <v>-60.67</v>
      </c>
      <c r="C342">
        <v>-60.598999999999997</v>
      </c>
      <c r="D342">
        <v>3.0409999999999999</v>
      </c>
      <c r="E342">
        <v>31.111000000000001</v>
      </c>
      <c r="F342">
        <v>100</v>
      </c>
      <c r="G342">
        <v>64.587000000000003</v>
      </c>
      <c r="H342">
        <v>0.47960000000000003</v>
      </c>
    </row>
    <row r="343" spans="1:8" x14ac:dyDescent="0.2">
      <c r="A343">
        <v>19403.120999999999</v>
      </c>
      <c r="B343">
        <v>-60.728999999999999</v>
      </c>
      <c r="C343">
        <v>-60.655999999999999</v>
      </c>
      <c r="D343">
        <v>3.0270000000000001</v>
      </c>
      <c r="E343">
        <v>21.404</v>
      </c>
      <c r="F343">
        <v>100</v>
      </c>
      <c r="G343">
        <v>64.918999999999997</v>
      </c>
      <c r="H343">
        <v>0.32340000000000002</v>
      </c>
    </row>
    <row r="344" spans="1:8" x14ac:dyDescent="0.2">
      <c r="A344">
        <v>19405.009999999998</v>
      </c>
      <c r="B344">
        <v>-60.786999999999999</v>
      </c>
      <c r="C344">
        <v>-60.713000000000001</v>
      </c>
      <c r="D344">
        <v>3.0190000000000001</v>
      </c>
      <c r="E344">
        <v>30.713000000000001</v>
      </c>
      <c r="F344">
        <v>100</v>
      </c>
      <c r="G344">
        <v>63.941000000000003</v>
      </c>
      <c r="H344">
        <v>0.47410000000000002</v>
      </c>
    </row>
    <row r="345" spans="1:8" x14ac:dyDescent="0.2">
      <c r="A345">
        <v>19406.900000000001</v>
      </c>
      <c r="B345">
        <v>-60.841999999999999</v>
      </c>
      <c r="C345">
        <v>-60.765999999999998</v>
      </c>
      <c r="D345">
        <v>2.84</v>
      </c>
      <c r="E345">
        <v>47.177</v>
      </c>
      <c r="F345">
        <v>100</v>
      </c>
      <c r="G345">
        <v>63.57</v>
      </c>
      <c r="H345">
        <v>0.75680000000000003</v>
      </c>
    </row>
    <row r="346" spans="1:8" x14ac:dyDescent="0.2">
      <c r="A346">
        <v>19408.787</v>
      </c>
      <c r="B346">
        <v>-60.893999999999998</v>
      </c>
      <c r="C346">
        <v>-60.817</v>
      </c>
      <c r="D346">
        <v>2.6930000000000001</v>
      </c>
      <c r="E346">
        <v>56.646000000000001</v>
      </c>
      <c r="F346">
        <v>100</v>
      </c>
      <c r="G346">
        <v>63.03</v>
      </c>
      <c r="H346">
        <v>0.93280000000000007</v>
      </c>
    </row>
    <row r="347" spans="1:8" x14ac:dyDescent="0.2">
      <c r="A347">
        <v>19410.678</v>
      </c>
      <c r="B347">
        <v>-60.948</v>
      </c>
      <c r="C347">
        <v>-60.869</v>
      </c>
      <c r="D347">
        <v>2.7639999999999998</v>
      </c>
      <c r="E347">
        <v>61.686</v>
      </c>
      <c r="F347">
        <v>100</v>
      </c>
      <c r="G347">
        <v>63.774000000000001</v>
      </c>
      <c r="H347">
        <v>1.0296000000000001</v>
      </c>
    </row>
    <row r="348" spans="1:8" x14ac:dyDescent="0.2">
      <c r="A348">
        <v>19412.565999999999</v>
      </c>
      <c r="B348">
        <v>-61.003999999999998</v>
      </c>
      <c r="C348">
        <v>-60.923999999999999</v>
      </c>
      <c r="D348">
        <v>2.907</v>
      </c>
      <c r="E348">
        <v>50.386000000000003</v>
      </c>
      <c r="F348">
        <v>100</v>
      </c>
      <c r="G348">
        <v>63.104999999999997</v>
      </c>
      <c r="H348">
        <v>0.81510000000000005</v>
      </c>
    </row>
    <row r="349" spans="1:8" x14ac:dyDescent="0.2">
      <c r="A349">
        <v>19414.432000000001</v>
      </c>
      <c r="B349">
        <v>-61.058999999999997</v>
      </c>
      <c r="C349">
        <v>-60.978000000000002</v>
      </c>
      <c r="D349">
        <v>2.8660000000000001</v>
      </c>
      <c r="E349">
        <v>75.650000000000006</v>
      </c>
      <c r="F349">
        <v>100</v>
      </c>
      <c r="G349">
        <v>62.374000000000002</v>
      </c>
      <c r="H349">
        <v>1.3189000000000002</v>
      </c>
    </row>
    <row r="350" spans="1:8" x14ac:dyDescent="0.2">
      <c r="A350">
        <v>19416.289000000001</v>
      </c>
      <c r="B350">
        <v>-61.113</v>
      </c>
      <c r="C350">
        <v>-61.030999999999999</v>
      </c>
      <c r="D350">
        <v>2.835</v>
      </c>
      <c r="E350">
        <v>58.055999999999997</v>
      </c>
      <c r="F350">
        <v>100</v>
      </c>
      <c r="G350">
        <v>63.32</v>
      </c>
      <c r="H350">
        <v>0.95920000000000005</v>
      </c>
    </row>
    <row r="351" spans="1:8" x14ac:dyDescent="0.2">
      <c r="A351">
        <v>19418.153999999999</v>
      </c>
      <c r="B351">
        <v>-61.164999999999999</v>
      </c>
      <c r="C351">
        <v>-61.081000000000003</v>
      </c>
      <c r="D351">
        <v>2.7170000000000001</v>
      </c>
      <c r="E351">
        <v>30.456</v>
      </c>
      <c r="F351">
        <v>100</v>
      </c>
      <c r="G351">
        <v>65.004999999999995</v>
      </c>
      <c r="H351">
        <v>0.46970000000000001</v>
      </c>
    </row>
    <row r="352" spans="1:8" x14ac:dyDescent="0.2">
      <c r="A352">
        <v>19420.016</v>
      </c>
      <c r="B352">
        <v>-61.216999999999999</v>
      </c>
      <c r="C352">
        <v>-61.131999999999998</v>
      </c>
      <c r="D352">
        <v>2.738</v>
      </c>
      <c r="E352">
        <v>17.260000000000002</v>
      </c>
      <c r="F352">
        <v>100</v>
      </c>
      <c r="G352">
        <v>65.222999999999999</v>
      </c>
      <c r="H352">
        <v>0.25850000000000001</v>
      </c>
    </row>
    <row r="353" spans="1:8" x14ac:dyDescent="0.2">
      <c r="A353">
        <v>19421.937000000002</v>
      </c>
      <c r="B353">
        <v>-61.268000000000001</v>
      </c>
      <c r="C353">
        <v>-61.182000000000002</v>
      </c>
      <c r="D353">
        <v>2.605</v>
      </c>
      <c r="E353">
        <v>16.898</v>
      </c>
      <c r="F353">
        <v>100</v>
      </c>
      <c r="G353">
        <v>65.138000000000005</v>
      </c>
      <c r="H353">
        <v>0.25300000000000006</v>
      </c>
    </row>
    <row r="354" spans="1:8" x14ac:dyDescent="0.2">
      <c r="A354">
        <v>19424.150000000001</v>
      </c>
      <c r="B354">
        <v>-61.325000000000003</v>
      </c>
      <c r="C354">
        <v>-61.237000000000002</v>
      </c>
      <c r="D354">
        <v>2.4910000000000001</v>
      </c>
      <c r="E354">
        <v>26.215</v>
      </c>
      <c r="F354">
        <v>100</v>
      </c>
      <c r="G354">
        <v>64.492999999999995</v>
      </c>
      <c r="H354">
        <v>0.40040000000000003</v>
      </c>
    </row>
    <row r="355" spans="1:8" x14ac:dyDescent="0.2">
      <c r="A355">
        <v>19426.355</v>
      </c>
      <c r="B355">
        <v>-61.378999999999998</v>
      </c>
      <c r="C355">
        <v>-61.29</v>
      </c>
      <c r="D355">
        <v>2.3980000000000001</v>
      </c>
      <c r="E355">
        <v>34.399000000000001</v>
      </c>
      <c r="F355">
        <v>100</v>
      </c>
      <c r="G355">
        <v>64.524000000000001</v>
      </c>
      <c r="H355">
        <v>0.53460000000000008</v>
      </c>
    </row>
    <row r="356" spans="1:8" x14ac:dyDescent="0.2">
      <c r="A356">
        <v>19428.559000000001</v>
      </c>
      <c r="B356">
        <v>-61.432000000000002</v>
      </c>
      <c r="C356">
        <v>-61.341999999999999</v>
      </c>
      <c r="D356">
        <v>2.36</v>
      </c>
      <c r="E356">
        <v>31.472999999999999</v>
      </c>
      <c r="F356">
        <v>100</v>
      </c>
      <c r="G356">
        <v>64.744</v>
      </c>
      <c r="H356">
        <v>0.48620000000000002</v>
      </c>
    </row>
    <row r="357" spans="1:8" x14ac:dyDescent="0.2">
      <c r="A357">
        <v>19431.076000000001</v>
      </c>
      <c r="B357">
        <v>-61.488999999999997</v>
      </c>
      <c r="C357">
        <v>-61.398000000000003</v>
      </c>
      <c r="D357">
        <v>2.2090000000000001</v>
      </c>
      <c r="E357">
        <v>30.181000000000001</v>
      </c>
      <c r="F357">
        <v>100</v>
      </c>
      <c r="G357">
        <v>64.602000000000004</v>
      </c>
      <c r="H357">
        <v>0.46530000000000005</v>
      </c>
    </row>
    <row r="358" spans="1:8" x14ac:dyDescent="0.2">
      <c r="A358">
        <v>19433.594000000001</v>
      </c>
      <c r="B358">
        <v>-61.542000000000002</v>
      </c>
      <c r="C358">
        <v>-61.448999999999998</v>
      </c>
      <c r="D358">
        <v>2.0310000000000001</v>
      </c>
      <c r="E358">
        <v>38.298999999999999</v>
      </c>
      <c r="F358">
        <v>100</v>
      </c>
      <c r="G358">
        <v>64.335999999999999</v>
      </c>
      <c r="H358">
        <v>0.60060000000000013</v>
      </c>
    </row>
    <row r="359" spans="1:8" x14ac:dyDescent="0.2">
      <c r="A359">
        <v>19436.113000000001</v>
      </c>
      <c r="B359">
        <v>-61.595999999999997</v>
      </c>
      <c r="C359">
        <v>-61.502000000000002</v>
      </c>
      <c r="D359">
        <v>2.113</v>
      </c>
      <c r="E359">
        <v>45.462000000000003</v>
      </c>
      <c r="F359">
        <v>100</v>
      </c>
      <c r="G359">
        <v>64.049000000000007</v>
      </c>
      <c r="H359">
        <v>0.72600000000000009</v>
      </c>
    </row>
    <row r="360" spans="1:8" x14ac:dyDescent="0.2">
      <c r="A360">
        <v>19438.629000000001</v>
      </c>
      <c r="B360">
        <v>-61.648000000000003</v>
      </c>
      <c r="C360">
        <v>-61.552</v>
      </c>
      <c r="D360">
        <v>2.0009999999999999</v>
      </c>
      <c r="E360">
        <v>38.198</v>
      </c>
      <c r="F360">
        <v>100</v>
      </c>
      <c r="G360">
        <v>64.334999999999994</v>
      </c>
      <c r="H360">
        <v>0.59950000000000014</v>
      </c>
    </row>
    <row r="361" spans="1:8" x14ac:dyDescent="0.2">
      <c r="A361">
        <v>19441.773000000001</v>
      </c>
      <c r="B361">
        <v>-61.698</v>
      </c>
      <c r="C361">
        <v>-61.601999999999997</v>
      </c>
      <c r="D361">
        <v>1.573</v>
      </c>
      <c r="E361">
        <v>27.39</v>
      </c>
      <c r="F361">
        <v>100</v>
      </c>
      <c r="G361">
        <v>64.974000000000004</v>
      </c>
      <c r="H361">
        <v>0.41910000000000003</v>
      </c>
    </row>
    <row r="362" spans="1:8" x14ac:dyDescent="0.2">
      <c r="A362">
        <v>19448.342000000001</v>
      </c>
      <c r="B362">
        <v>-61.753</v>
      </c>
      <c r="C362">
        <v>-61.655000000000001</v>
      </c>
      <c r="D362">
        <v>0.80500000000000005</v>
      </c>
      <c r="E362">
        <v>36.195999999999998</v>
      </c>
      <c r="F362">
        <v>100</v>
      </c>
      <c r="G362">
        <v>64.540000000000006</v>
      </c>
      <c r="H362">
        <v>0.56540000000000001</v>
      </c>
    </row>
    <row r="363" spans="1:8" x14ac:dyDescent="0.2">
      <c r="A363">
        <v>19451.182000000001</v>
      </c>
      <c r="B363">
        <v>-61.808</v>
      </c>
      <c r="C363">
        <v>-61.709000000000003</v>
      </c>
      <c r="D363">
        <v>1.895</v>
      </c>
      <c r="E363">
        <v>44.738999999999997</v>
      </c>
      <c r="F363">
        <v>100</v>
      </c>
      <c r="G363">
        <v>63.454999999999998</v>
      </c>
      <c r="H363">
        <v>0.7128000000000001</v>
      </c>
    </row>
    <row r="364" spans="1:8" x14ac:dyDescent="0.2">
      <c r="A364">
        <v>19454.009999999998</v>
      </c>
      <c r="B364">
        <v>-61.862000000000002</v>
      </c>
      <c r="C364">
        <v>-61.762</v>
      </c>
      <c r="D364">
        <v>1.8740000000000001</v>
      </c>
      <c r="E364">
        <v>54.622</v>
      </c>
      <c r="F364">
        <v>100</v>
      </c>
      <c r="G364">
        <v>63.588999999999999</v>
      </c>
      <c r="H364">
        <v>0.89429999999999998</v>
      </c>
    </row>
    <row r="365" spans="1:8" x14ac:dyDescent="0.2">
      <c r="A365">
        <v>19456.813999999998</v>
      </c>
      <c r="B365">
        <v>-61.914000000000001</v>
      </c>
      <c r="C365">
        <v>-61.811999999999998</v>
      </c>
      <c r="D365">
        <v>1.7969999999999999</v>
      </c>
      <c r="E365">
        <v>48.213999999999999</v>
      </c>
      <c r="F365">
        <v>100</v>
      </c>
      <c r="G365">
        <v>64.227000000000004</v>
      </c>
      <c r="H365">
        <v>0.77549999999999997</v>
      </c>
    </row>
    <row r="366" spans="1:8" x14ac:dyDescent="0.2">
      <c r="A366">
        <v>19459.333999999999</v>
      </c>
      <c r="B366">
        <v>-61.966999999999999</v>
      </c>
      <c r="C366">
        <v>-61.863999999999997</v>
      </c>
      <c r="D366">
        <v>2.0790000000000002</v>
      </c>
      <c r="E366">
        <v>70.266000000000005</v>
      </c>
      <c r="F366">
        <v>100</v>
      </c>
      <c r="G366">
        <v>62.947000000000003</v>
      </c>
      <c r="H366">
        <v>1.2034000000000002</v>
      </c>
    </row>
    <row r="367" spans="1:8" x14ac:dyDescent="0.2">
      <c r="A367">
        <v>19462.134999999998</v>
      </c>
      <c r="B367">
        <v>-62.021000000000001</v>
      </c>
      <c r="C367">
        <v>-61.917000000000002</v>
      </c>
      <c r="D367">
        <v>1.8720000000000001</v>
      </c>
      <c r="E367">
        <v>60.901000000000003</v>
      </c>
      <c r="F367">
        <v>100</v>
      </c>
      <c r="G367">
        <v>63.377000000000002</v>
      </c>
      <c r="H367">
        <v>1.0142000000000002</v>
      </c>
    </row>
    <row r="368" spans="1:8" x14ac:dyDescent="0.2">
      <c r="A368">
        <v>19464.618999999999</v>
      </c>
      <c r="B368">
        <v>-62.072000000000003</v>
      </c>
      <c r="C368">
        <v>-61.966000000000001</v>
      </c>
      <c r="D368">
        <v>1.998</v>
      </c>
      <c r="E368">
        <v>71.762</v>
      </c>
      <c r="F368">
        <v>100</v>
      </c>
      <c r="G368">
        <v>62.173999999999999</v>
      </c>
      <c r="H368">
        <v>1.2353000000000001</v>
      </c>
    </row>
    <row r="369" spans="1:8" x14ac:dyDescent="0.2">
      <c r="A369">
        <v>19467.412</v>
      </c>
      <c r="B369">
        <v>-62.122999999999998</v>
      </c>
      <c r="C369">
        <v>-62.017000000000003</v>
      </c>
      <c r="D369">
        <v>1.796</v>
      </c>
      <c r="E369">
        <v>76.938000000000002</v>
      </c>
      <c r="F369">
        <v>100</v>
      </c>
      <c r="G369">
        <v>62.161999999999999</v>
      </c>
      <c r="H369">
        <v>1.3464</v>
      </c>
    </row>
    <row r="370" spans="1:8" x14ac:dyDescent="0.2">
      <c r="A370">
        <v>19470.224999999999</v>
      </c>
      <c r="B370">
        <v>-62.179000000000002</v>
      </c>
      <c r="C370">
        <v>-62.070999999999998</v>
      </c>
      <c r="D370">
        <v>1.92</v>
      </c>
      <c r="E370">
        <v>85.075999999999993</v>
      </c>
      <c r="F370">
        <v>100</v>
      </c>
      <c r="G370">
        <v>61.655000000000001</v>
      </c>
      <c r="H370">
        <v>1.5312000000000001</v>
      </c>
    </row>
    <row r="371" spans="1:8" x14ac:dyDescent="0.2">
      <c r="A371">
        <v>19473.059000000001</v>
      </c>
      <c r="B371">
        <v>-62.228999999999999</v>
      </c>
      <c r="C371">
        <v>-62.12</v>
      </c>
      <c r="D371">
        <v>1.736</v>
      </c>
      <c r="E371">
        <v>90.516000000000005</v>
      </c>
      <c r="F371">
        <v>100</v>
      </c>
      <c r="G371">
        <v>61.475999999999999</v>
      </c>
      <c r="H371">
        <v>1.6610000000000003</v>
      </c>
    </row>
    <row r="372" spans="1:8" x14ac:dyDescent="0.2">
      <c r="A372">
        <v>19475.886999999999</v>
      </c>
      <c r="B372">
        <v>-62.28</v>
      </c>
      <c r="C372">
        <v>-62.17</v>
      </c>
      <c r="D372">
        <v>1.7729999999999999</v>
      </c>
      <c r="E372">
        <v>103.297</v>
      </c>
      <c r="F372">
        <v>100</v>
      </c>
      <c r="G372">
        <v>60.470999999999997</v>
      </c>
      <c r="H372">
        <v>1.9921000000000002</v>
      </c>
    </row>
    <row r="373" spans="1:8" x14ac:dyDescent="0.2">
      <c r="A373">
        <v>19477.780999999999</v>
      </c>
      <c r="B373">
        <v>-62.332000000000001</v>
      </c>
      <c r="C373">
        <v>-62.22</v>
      </c>
      <c r="D373">
        <v>2.6459999999999999</v>
      </c>
      <c r="E373">
        <v>84.417000000000002</v>
      </c>
      <c r="F373">
        <v>100</v>
      </c>
      <c r="G373">
        <v>62.066000000000003</v>
      </c>
      <c r="H373">
        <v>1.5158</v>
      </c>
    </row>
    <row r="374" spans="1:8" x14ac:dyDescent="0.2">
      <c r="A374">
        <v>19479.984</v>
      </c>
      <c r="B374">
        <v>-62.386000000000003</v>
      </c>
      <c r="C374">
        <v>-62.273000000000003</v>
      </c>
      <c r="D374">
        <v>2.3839999999999999</v>
      </c>
      <c r="E374">
        <v>65.585999999999999</v>
      </c>
      <c r="F374">
        <v>100</v>
      </c>
      <c r="G374">
        <v>62.95</v>
      </c>
      <c r="H374">
        <v>1.1076999999999999</v>
      </c>
    </row>
    <row r="375" spans="1:8" x14ac:dyDescent="0.2">
      <c r="A375">
        <v>19481.877</v>
      </c>
      <c r="B375">
        <v>-62.436</v>
      </c>
      <c r="C375">
        <v>-62.322000000000003</v>
      </c>
      <c r="D375">
        <v>2.613</v>
      </c>
      <c r="E375">
        <v>55.853999999999999</v>
      </c>
      <c r="F375">
        <v>100</v>
      </c>
      <c r="G375">
        <v>63.744999999999997</v>
      </c>
      <c r="H375">
        <v>0.91739999999999999</v>
      </c>
    </row>
    <row r="376" spans="1:8" x14ac:dyDescent="0.2">
      <c r="A376">
        <v>19484.98</v>
      </c>
      <c r="B376">
        <v>-62.49</v>
      </c>
      <c r="C376">
        <v>-62.375</v>
      </c>
      <c r="D376">
        <v>1.6950000000000001</v>
      </c>
      <c r="E376">
        <v>26.292999999999999</v>
      </c>
      <c r="F376">
        <v>100</v>
      </c>
      <c r="G376">
        <v>65.117999999999995</v>
      </c>
      <c r="H376">
        <v>0.40150000000000002</v>
      </c>
    </row>
    <row r="377" spans="1:8" x14ac:dyDescent="0.2">
      <c r="A377">
        <v>19487.469000000001</v>
      </c>
      <c r="B377">
        <v>-62.543999999999997</v>
      </c>
      <c r="C377">
        <v>-62.427</v>
      </c>
      <c r="D377">
        <v>2.1080000000000001</v>
      </c>
      <c r="E377">
        <v>3.766</v>
      </c>
      <c r="F377">
        <v>100</v>
      </c>
      <c r="G377">
        <v>66.585999999999999</v>
      </c>
      <c r="H377">
        <v>5.5000000000000007E-2</v>
      </c>
    </row>
    <row r="378" spans="1:8" x14ac:dyDescent="0.2">
      <c r="A378">
        <v>19489.951000000001</v>
      </c>
      <c r="B378">
        <v>-62.600999999999999</v>
      </c>
      <c r="C378">
        <v>-62.482999999999997</v>
      </c>
      <c r="D378">
        <v>2.254</v>
      </c>
      <c r="E378">
        <v>0.68899999999999995</v>
      </c>
      <c r="F378">
        <v>100</v>
      </c>
      <c r="G378">
        <v>65.88</v>
      </c>
      <c r="H378">
        <v>9.9000000000000008E-3</v>
      </c>
    </row>
    <row r="379" spans="1:8" x14ac:dyDescent="0.2">
      <c r="A379">
        <v>19492.440999999999</v>
      </c>
      <c r="B379">
        <v>-62.656999999999996</v>
      </c>
      <c r="C379">
        <v>-62.537999999999997</v>
      </c>
      <c r="D379">
        <v>2.1909999999999998</v>
      </c>
      <c r="E379">
        <v>12.095000000000001</v>
      </c>
      <c r="F379">
        <v>100</v>
      </c>
      <c r="G379">
        <v>65.521000000000001</v>
      </c>
      <c r="H379">
        <v>0.17930000000000001</v>
      </c>
    </row>
    <row r="380" spans="1:8" x14ac:dyDescent="0.2">
      <c r="A380">
        <v>19494.646000000001</v>
      </c>
      <c r="B380">
        <v>-62.712000000000003</v>
      </c>
      <c r="C380">
        <v>-62.591000000000001</v>
      </c>
      <c r="D380">
        <v>2.42</v>
      </c>
      <c r="E380">
        <v>10.445</v>
      </c>
      <c r="F380">
        <v>100</v>
      </c>
      <c r="G380">
        <v>66.094999999999999</v>
      </c>
      <c r="H380">
        <v>0.15400000000000003</v>
      </c>
    </row>
    <row r="381" spans="1:8" x14ac:dyDescent="0.2">
      <c r="A381">
        <v>19496.851999999999</v>
      </c>
      <c r="B381">
        <v>-62.765999999999998</v>
      </c>
      <c r="C381">
        <v>-62.643999999999998</v>
      </c>
      <c r="D381">
        <v>2.38</v>
      </c>
      <c r="E381">
        <v>14.452</v>
      </c>
      <c r="F381">
        <v>100</v>
      </c>
      <c r="G381">
        <v>65.653999999999996</v>
      </c>
      <c r="H381">
        <v>0.21560000000000001</v>
      </c>
    </row>
    <row r="382" spans="1:8" x14ac:dyDescent="0.2">
      <c r="A382">
        <v>19499.366999999998</v>
      </c>
      <c r="B382">
        <v>-62.819000000000003</v>
      </c>
      <c r="C382">
        <v>-62.695999999999998</v>
      </c>
      <c r="D382">
        <v>2.0819999999999999</v>
      </c>
      <c r="E382">
        <v>17.805</v>
      </c>
      <c r="F382">
        <v>100</v>
      </c>
      <c r="G382">
        <v>65.305999999999997</v>
      </c>
      <c r="H382">
        <v>0.26730000000000004</v>
      </c>
    </row>
    <row r="383" spans="1:8" x14ac:dyDescent="0.2">
      <c r="A383">
        <v>19501.261999999999</v>
      </c>
      <c r="B383">
        <v>-62.871000000000002</v>
      </c>
      <c r="C383">
        <v>-62.746000000000002</v>
      </c>
      <c r="D383">
        <v>2.65</v>
      </c>
      <c r="E383">
        <v>110.51600000000001</v>
      </c>
      <c r="F383">
        <v>100</v>
      </c>
      <c r="G383">
        <v>57.276000000000003</v>
      </c>
      <c r="H383">
        <v>2.1967000000000003</v>
      </c>
    </row>
    <row r="384" spans="1:8" x14ac:dyDescent="0.2">
      <c r="A384">
        <v>19503.471000000001</v>
      </c>
      <c r="B384">
        <v>-62.926000000000002</v>
      </c>
      <c r="C384">
        <v>-62.8</v>
      </c>
      <c r="D384">
        <v>2.4409999999999998</v>
      </c>
      <c r="E384">
        <v>132.274</v>
      </c>
      <c r="F384">
        <v>100</v>
      </c>
      <c r="G384">
        <v>59.594999999999999</v>
      </c>
      <c r="H384">
        <v>2.9183000000000003</v>
      </c>
    </row>
    <row r="385" spans="1:8" x14ac:dyDescent="0.2">
      <c r="A385">
        <v>29132.603999999999</v>
      </c>
      <c r="B385">
        <v>-62.857999999999997</v>
      </c>
      <c r="C385">
        <v>-62.857999999999997</v>
      </c>
      <c r="D385">
        <v>0</v>
      </c>
      <c r="E385">
        <v>16.995000000000001</v>
      </c>
      <c r="F385">
        <v>100</v>
      </c>
      <c r="G385">
        <v>65.299000000000007</v>
      </c>
      <c r="H385">
        <v>0.25410000000000005</v>
      </c>
    </row>
    <row r="386" spans="1:8" x14ac:dyDescent="0.2">
      <c r="A386">
        <v>29134.173999999999</v>
      </c>
      <c r="B386">
        <v>-62.914999999999999</v>
      </c>
      <c r="C386">
        <v>-62.914000000000001</v>
      </c>
      <c r="D386">
        <v>3.5640000000000001</v>
      </c>
      <c r="E386">
        <v>31.443999999999999</v>
      </c>
      <c r="F386">
        <v>100</v>
      </c>
      <c r="G386">
        <v>64.242999999999995</v>
      </c>
      <c r="H386">
        <v>0.48510000000000003</v>
      </c>
    </row>
    <row r="387" spans="1:8" x14ac:dyDescent="0.2">
      <c r="A387">
        <v>29135.748</v>
      </c>
      <c r="B387">
        <v>-62.972999999999999</v>
      </c>
      <c r="C387">
        <v>-62.972000000000001</v>
      </c>
      <c r="D387">
        <v>3.6760000000000002</v>
      </c>
      <c r="E387">
        <v>34.569000000000003</v>
      </c>
      <c r="F387">
        <v>100</v>
      </c>
      <c r="G387">
        <v>64.614000000000004</v>
      </c>
      <c r="H387">
        <v>0.53790000000000004</v>
      </c>
    </row>
    <row r="388" spans="1:8" x14ac:dyDescent="0.2">
      <c r="A388">
        <v>29137.322</v>
      </c>
      <c r="B388">
        <v>-63.030999999999999</v>
      </c>
      <c r="C388">
        <v>-63.03</v>
      </c>
      <c r="D388">
        <v>3.6760000000000002</v>
      </c>
      <c r="E388">
        <v>49.302</v>
      </c>
      <c r="F388">
        <v>100</v>
      </c>
      <c r="G388">
        <v>63.542999999999999</v>
      </c>
      <c r="H388">
        <v>0.79530000000000001</v>
      </c>
    </row>
    <row r="389" spans="1:8" x14ac:dyDescent="0.2">
      <c r="A389">
        <v>29138.895</v>
      </c>
      <c r="B389">
        <v>-63.087000000000003</v>
      </c>
      <c r="C389">
        <v>-63.085999999999999</v>
      </c>
      <c r="D389">
        <v>3.5659999999999998</v>
      </c>
      <c r="E389">
        <v>56.905000000000001</v>
      </c>
      <c r="F389">
        <v>100</v>
      </c>
      <c r="G389">
        <v>63.329000000000001</v>
      </c>
      <c r="H389">
        <v>0.93720000000000003</v>
      </c>
    </row>
    <row r="390" spans="1:8" x14ac:dyDescent="0.2">
      <c r="A390">
        <v>29140.469000000001</v>
      </c>
      <c r="B390">
        <v>-63.143999999999998</v>
      </c>
      <c r="C390">
        <v>-63.143000000000001</v>
      </c>
      <c r="D390">
        <v>3.6120000000000001</v>
      </c>
      <c r="E390">
        <v>80.451999999999998</v>
      </c>
      <c r="F390">
        <v>100</v>
      </c>
      <c r="G390">
        <v>61.787999999999997</v>
      </c>
      <c r="H390">
        <v>1.4245000000000001</v>
      </c>
    </row>
    <row r="391" spans="1:8" x14ac:dyDescent="0.2">
      <c r="A391">
        <v>29142.043000000001</v>
      </c>
      <c r="B391">
        <v>-63.201000000000001</v>
      </c>
      <c r="C391">
        <v>-63.198999999999998</v>
      </c>
      <c r="D391">
        <v>3.5720000000000001</v>
      </c>
      <c r="E391">
        <v>80.179000000000002</v>
      </c>
      <c r="F391">
        <v>100</v>
      </c>
      <c r="G391">
        <v>62.07</v>
      </c>
      <c r="H391">
        <v>1.4190000000000003</v>
      </c>
    </row>
    <row r="392" spans="1:8" x14ac:dyDescent="0.2">
      <c r="A392">
        <v>29143.616999999998</v>
      </c>
      <c r="B392">
        <v>-63.256999999999998</v>
      </c>
      <c r="C392">
        <v>-63.253999999999998</v>
      </c>
      <c r="D392">
        <v>3.528</v>
      </c>
      <c r="E392">
        <v>70.730999999999995</v>
      </c>
      <c r="F392">
        <v>100</v>
      </c>
      <c r="G392">
        <v>62.747</v>
      </c>
      <c r="H392">
        <v>1.2133</v>
      </c>
    </row>
    <row r="393" spans="1:8" x14ac:dyDescent="0.2">
      <c r="A393">
        <v>29145.171999999999</v>
      </c>
      <c r="B393">
        <v>-63.314</v>
      </c>
      <c r="C393">
        <v>-63.311</v>
      </c>
      <c r="D393">
        <v>3.6509999999999998</v>
      </c>
      <c r="E393">
        <v>66.472999999999999</v>
      </c>
      <c r="F393">
        <v>100</v>
      </c>
      <c r="G393">
        <v>63.043999999999997</v>
      </c>
      <c r="H393">
        <v>1.1253</v>
      </c>
    </row>
    <row r="394" spans="1:8" x14ac:dyDescent="0.2">
      <c r="A394">
        <v>29146.726999999999</v>
      </c>
      <c r="B394">
        <v>-63.368000000000002</v>
      </c>
      <c r="C394">
        <v>-63.365000000000002</v>
      </c>
      <c r="D394">
        <v>3.4750000000000001</v>
      </c>
      <c r="E394">
        <v>57.697000000000003</v>
      </c>
      <c r="F394">
        <v>100</v>
      </c>
      <c r="G394">
        <v>63.664000000000001</v>
      </c>
      <c r="H394">
        <v>0.95260000000000011</v>
      </c>
    </row>
    <row r="395" spans="1:8" x14ac:dyDescent="0.2">
      <c r="A395">
        <v>29148.285</v>
      </c>
      <c r="B395">
        <v>-63.426000000000002</v>
      </c>
      <c r="C395">
        <v>-63.421999999999997</v>
      </c>
      <c r="D395">
        <v>3.6669999999999998</v>
      </c>
      <c r="E395">
        <v>43.335000000000001</v>
      </c>
      <c r="F395">
        <v>100</v>
      </c>
      <c r="G395">
        <v>64.361000000000004</v>
      </c>
      <c r="H395">
        <v>0.6886000000000001</v>
      </c>
    </row>
    <row r="396" spans="1:8" x14ac:dyDescent="0.2">
      <c r="A396">
        <v>29149.835999999999</v>
      </c>
      <c r="B396">
        <v>-63.478999999999999</v>
      </c>
      <c r="C396">
        <v>-63.475000000000001</v>
      </c>
      <c r="D396">
        <v>3.3980000000000001</v>
      </c>
      <c r="E396">
        <v>34.656999999999996</v>
      </c>
      <c r="F396">
        <v>100</v>
      </c>
      <c r="G396">
        <v>64.507000000000005</v>
      </c>
      <c r="H396">
        <v>0.53900000000000003</v>
      </c>
    </row>
    <row r="397" spans="1:8" x14ac:dyDescent="0.2">
      <c r="A397">
        <v>29151.391</v>
      </c>
      <c r="B397">
        <v>-63.533000000000001</v>
      </c>
      <c r="C397">
        <v>-63.529000000000003</v>
      </c>
      <c r="D397">
        <v>3.4910000000000001</v>
      </c>
      <c r="E397">
        <v>47.057000000000002</v>
      </c>
      <c r="F397">
        <v>100</v>
      </c>
      <c r="G397">
        <v>63.570999999999998</v>
      </c>
      <c r="H397">
        <v>0.75460000000000016</v>
      </c>
    </row>
    <row r="398" spans="1:8" x14ac:dyDescent="0.2">
      <c r="A398">
        <v>29152.942999999999</v>
      </c>
      <c r="B398">
        <v>-63.585000000000001</v>
      </c>
      <c r="C398">
        <v>-63.581000000000003</v>
      </c>
      <c r="D398">
        <v>3.323</v>
      </c>
      <c r="E398">
        <v>57.713000000000001</v>
      </c>
      <c r="F398">
        <v>100</v>
      </c>
      <c r="G398">
        <v>62.881</v>
      </c>
      <c r="H398">
        <v>0.95260000000000011</v>
      </c>
    </row>
    <row r="399" spans="1:8" x14ac:dyDescent="0.2">
      <c r="A399">
        <v>29154.493999999999</v>
      </c>
      <c r="B399">
        <v>-63.642000000000003</v>
      </c>
      <c r="C399">
        <v>-63.637</v>
      </c>
      <c r="D399">
        <v>3.6360000000000001</v>
      </c>
      <c r="E399">
        <v>74.817999999999998</v>
      </c>
      <c r="F399">
        <v>100</v>
      </c>
      <c r="G399">
        <v>61.802</v>
      </c>
      <c r="H399">
        <v>1.3002</v>
      </c>
    </row>
    <row r="400" spans="1:8" x14ac:dyDescent="0.2">
      <c r="A400">
        <v>29156.357</v>
      </c>
      <c r="B400">
        <v>-63.698999999999998</v>
      </c>
      <c r="C400">
        <v>-63.694000000000003</v>
      </c>
      <c r="D400">
        <v>3.0409999999999999</v>
      </c>
      <c r="E400">
        <v>93.004000000000005</v>
      </c>
      <c r="F400">
        <v>100</v>
      </c>
      <c r="G400">
        <v>60.563000000000002</v>
      </c>
      <c r="H400">
        <v>1.7226000000000001</v>
      </c>
    </row>
    <row r="401" spans="1:8" x14ac:dyDescent="0.2">
      <c r="A401">
        <v>29158.221000000001</v>
      </c>
      <c r="B401">
        <v>-63.756999999999998</v>
      </c>
      <c r="C401">
        <v>-63.752000000000002</v>
      </c>
      <c r="D401">
        <v>3.1</v>
      </c>
      <c r="E401">
        <v>112.995</v>
      </c>
      <c r="F401">
        <v>100</v>
      </c>
      <c r="G401">
        <v>59.018999999999998</v>
      </c>
      <c r="H401">
        <v>2.2715000000000001</v>
      </c>
    </row>
    <row r="402" spans="1:8" x14ac:dyDescent="0.2">
      <c r="A402">
        <v>29160.081999999999</v>
      </c>
      <c r="B402">
        <v>-63.811</v>
      </c>
      <c r="C402">
        <v>-63.805</v>
      </c>
      <c r="D402">
        <v>2.8809999999999998</v>
      </c>
      <c r="E402">
        <v>125.71</v>
      </c>
      <c r="F402">
        <v>100</v>
      </c>
      <c r="G402">
        <v>57.918999999999997</v>
      </c>
      <c r="H402">
        <v>2.6818000000000004</v>
      </c>
    </row>
    <row r="403" spans="1:8" x14ac:dyDescent="0.2">
      <c r="A403">
        <v>29161.960999999999</v>
      </c>
      <c r="B403">
        <v>-63.865000000000002</v>
      </c>
      <c r="C403">
        <v>-63.859000000000002</v>
      </c>
      <c r="D403">
        <v>2.85</v>
      </c>
      <c r="E403">
        <v>143.51599999999999</v>
      </c>
      <c r="F403">
        <v>100</v>
      </c>
      <c r="G403">
        <v>56.499000000000002</v>
      </c>
      <c r="H403">
        <v>3.3693000000000004</v>
      </c>
    </row>
    <row r="404" spans="1:8" x14ac:dyDescent="0.2">
      <c r="A404">
        <v>29163.848000000002</v>
      </c>
      <c r="B404">
        <v>-63.917999999999999</v>
      </c>
      <c r="C404">
        <v>-63.911999999999999</v>
      </c>
      <c r="D404">
        <v>2.8250000000000002</v>
      </c>
      <c r="E404">
        <v>153.20400000000001</v>
      </c>
      <c r="F404">
        <v>100</v>
      </c>
      <c r="G404">
        <v>55.746000000000002</v>
      </c>
      <c r="H404">
        <v>3.8170000000000006</v>
      </c>
    </row>
    <row r="405" spans="1:8" x14ac:dyDescent="0.2">
      <c r="A405">
        <v>29165.73</v>
      </c>
      <c r="B405">
        <v>-63.972999999999999</v>
      </c>
      <c r="C405">
        <v>-63.966000000000001</v>
      </c>
      <c r="D405">
        <v>2.8759999999999999</v>
      </c>
      <c r="E405">
        <v>158.58500000000001</v>
      </c>
      <c r="F405">
        <v>100</v>
      </c>
      <c r="G405">
        <v>55.209000000000003</v>
      </c>
      <c r="H405">
        <v>4.0931000000000006</v>
      </c>
    </row>
    <row r="406" spans="1:8" x14ac:dyDescent="0.2">
      <c r="A406">
        <v>29167.620999999999</v>
      </c>
      <c r="B406">
        <v>-64.028000000000006</v>
      </c>
      <c r="C406">
        <v>-64.022000000000006</v>
      </c>
      <c r="D406">
        <v>2.9260000000000002</v>
      </c>
      <c r="E406">
        <v>158.851</v>
      </c>
      <c r="F406">
        <v>100</v>
      </c>
      <c r="G406">
        <v>55.180999999999997</v>
      </c>
      <c r="H406">
        <v>4.1074000000000002</v>
      </c>
    </row>
    <row r="407" spans="1:8" x14ac:dyDescent="0.2">
      <c r="A407">
        <v>29169.518</v>
      </c>
      <c r="B407">
        <v>-64.087000000000003</v>
      </c>
      <c r="C407">
        <v>-64.08</v>
      </c>
      <c r="D407">
        <v>3.0750000000000002</v>
      </c>
      <c r="E407">
        <v>157.31</v>
      </c>
      <c r="F407">
        <v>100</v>
      </c>
      <c r="G407">
        <v>55.454999999999998</v>
      </c>
      <c r="H407">
        <v>4.0260000000000007</v>
      </c>
    </row>
    <row r="408" spans="1:8" x14ac:dyDescent="0.2">
      <c r="A408">
        <v>29171.403999999999</v>
      </c>
      <c r="B408">
        <v>-64.143000000000001</v>
      </c>
      <c r="C408">
        <v>-64.135000000000005</v>
      </c>
      <c r="D408">
        <v>2.9470000000000001</v>
      </c>
      <c r="E408">
        <v>151.601</v>
      </c>
      <c r="F408">
        <v>100</v>
      </c>
      <c r="G408">
        <v>56.38</v>
      </c>
      <c r="H408">
        <v>3.7389000000000001</v>
      </c>
    </row>
    <row r="409" spans="1:8" x14ac:dyDescent="0.2">
      <c r="A409">
        <v>29173.294999999998</v>
      </c>
      <c r="B409">
        <v>-64.201999999999998</v>
      </c>
      <c r="C409">
        <v>-64.194999999999993</v>
      </c>
      <c r="D409">
        <v>3.1349999999999998</v>
      </c>
      <c r="E409">
        <v>138.98099999999999</v>
      </c>
      <c r="F409">
        <v>100</v>
      </c>
      <c r="G409">
        <v>57.542999999999999</v>
      </c>
      <c r="H409">
        <v>3.1801000000000004</v>
      </c>
    </row>
    <row r="410" spans="1:8" x14ac:dyDescent="0.2">
      <c r="A410">
        <v>29175.182000000001</v>
      </c>
      <c r="B410">
        <v>-64.260999999999996</v>
      </c>
      <c r="C410">
        <v>-64.253</v>
      </c>
      <c r="D410">
        <v>3.0950000000000002</v>
      </c>
      <c r="E410">
        <v>129.292</v>
      </c>
      <c r="F410">
        <v>100</v>
      </c>
      <c r="G410">
        <v>58.018000000000001</v>
      </c>
      <c r="H410">
        <v>2.8083</v>
      </c>
    </row>
    <row r="411" spans="1:8" x14ac:dyDescent="0.2">
      <c r="A411">
        <v>29177.07</v>
      </c>
      <c r="B411">
        <v>-64.314999999999998</v>
      </c>
      <c r="C411">
        <v>-64.307000000000002</v>
      </c>
      <c r="D411">
        <v>2.8580000000000001</v>
      </c>
      <c r="E411">
        <v>114.872</v>
      </c>
      <c r="F411">
        <v>100</v>
      </c>
      <c r="G411">
        <v>58.75</v>
      </c>
      <c r="H411">
        <v>2.3287</v>
      </c>
    </row>
    <row r="412" spans="1:8" x14ac:dyDescent="0.2">
      <c r="A412">
        <v>29178.934000000001</v>
      </c>
      <c r="B412">
        <v>-64.370999999999995</v>
      </c>
      <c r="C412">
        <v>-64.363</v>
      </c>
      <c r="D412">
        <v>2.972</v>
      </c>
      <c r="E412">
        <v>135.10599999999999</v>
      </c>
      <c r="F412">
        <v>100</v>
      </c>
      <c r="G412">
        <v>56.64</v>
      </c>
      <c r="H412">
        <v>3.0261</v>
      </c>
    </row>
    <row r="413" spans="1:8" x14ac:dyDescent="0.2">
      <c r="A413">
        <v>29180.793000000001</v>
      </c>
      <c r="B413">
        <v>-64.426000000000002</v>
      </c>
      <c r="C413">
        <v>-64.417000000000002</v>
      </c>
      <c r="D413">
        <v>2.9540000000000002</v>
      </c>
      <c r="E413">
        <v>161.001</v>
      </c>
      <c r="F413">
        <v>100</v>
      </c>
      <c r="G413">
        <v>54.25</v>
      </c>
      <c r="H413">
        <v>4.2251000000000003</v>
      </c>
    </row>
    <row r="414" spans="1:8" x14ac:dyDescent="0.2">
      <c r="A414">
        <v>29182.655999999999</v>
      </c>
      <c r="B414">
        <v>-64.483000000000004</v>
      </c>
      <c r="C414">
        <v>-64.474000000000004</v>
      </c>
      <c r="D414">
        <v>3.028</v>
      </c>
      <c r="E414">
        <v>167.30799999999999</v>
      </c>
      <c r="F414">
        <v>100</v>
      </c>
      <c r="G414">
        <v>54.222999999999999</v>
      </c>
      <c r="H414">
        <v>4.5946999999999996</v>
      </c>
    </row>
    <row r="415" spans="1:8" x14ac:dyDescent="0.2">
      <c r="A415">
        <v>29184.232</v>
      </c>
      <c r="B415">
        <v>-64.536000000000001</v>
      </c>
      <c r="C415">
        <v>-64.525999999999996</v>
      </c>
      <c r="D415">
        <v>3.3290000000000002</v>
      </c>
      <c r="E415">
        <v>169.011</v>
      </c>
      <c r="F415">
        <v>100</v>
      </c>
      <c r="G415">
        <v>53.951999999999998</v>
      </c>
      <c r="H415">
        <v>4.7003000000000004</v>
      </c>
    </row>
    <row r="416" spans="1:8" x14ac:dyDescent="0.2">
      <c r="A416">
        <v>29185.809000000001</v>
      </c>
      <c r="B416">
        <v>-64.585999999999999</v>
      </c>
      <c r="C416">
        <v>-64.575999999999993</v>
      </c>
      <c r="D416">
        <v>3.1640000000000001</v>
      </c>
      <c r="E416">
        <v>166.61</v>
      </c>
      <c r="F416">
        <v>100</v>
      </c>
      <c r="G416">
        <v>54.317</v>
      </c>
      <c r="H416">
        <v>4.5518000000000001</v>
      </c>
    </row>
    <row r="417" spans="1:8" x14ac:dyDescent="0.2">
      <c r="A417">
        <v>29187.697</v>
      </c>
      <c r="B417">
        <v>-64.644999999999996</v>
      </c>
      <c r="C417">
        <v>-64.635000000000005</v>
      </c>
      <c r="D417">
        <v>3.097</v>
      </c>
      <c r="E417">
        <v>160.667</v>
      </c>
      <c r="F417">
        <v>100</v>
      </c>
      <c r="G417">
        <v>54.319000000000003</v>
      </c>
      <c r="H417">
        <v>4.2064000000000004</v>
      </c>
    </row>
    <row r="418" spans="1:8" x14ac:dyDescent="0.2">
      <c r="A418">
        <v>29189.268</v>
      </c>
      <c r="B418">
        <v>-64.694999999999993</v>
      </c>
      <c r="C418">
        <v>-64.685000000000002</v>
      </c>
      <c r="D418">
        <v>3.18</v>
      </c>
      <c r="E418">
        <v>166.29300000000001</v>
      </c>
      <c r="F418">
        <v>100</v>
      </c>
      <c r="G418">
        <v>53.902999999999999</v>
      </c>
      <c r="H418">
        <v>4.5320000000000009</v>
      </c>
    </row>
    <row r="419" spans="1:8" x14ac:dyDescent="0.2">
      <c r="A419">
        <v>29191.157999999999</v>
      </c>
      <c r="B419">
        <v>-64.754000000000005</v>
      </c>
      <c r="C419">
        <v>-64.742999999999995</v>
      </c>
      <c r="D419">
        <v>3.1</v>
      </c>
      <c r="E419">
        <v>167.82900000000001</v>
      </c>
      <c r="F419">
        <v>100</v>
      </c>
      <c r="G419">
        <v>53.744</v>
      </c>
      <c r="H419">
        <v>4.6266000000000007</v>
      </c>
    </row>
    <row r="420" spans="1:8" x14ac:dyDescent="0.2">
      <c r="A420">
        <v>29192.732</v>
      </c>
      <c r="B420">
        <v>-64.805000000000007</v>
      </c>
      <c r="C420">
        <v>-64.793999999999997</v>
      </c>
      <c r="D420">
        <v>3.2050000000000001</v>
      </c>
      <c r="E420">
        <v>159.21199999999999</v>
      </c>
      <c r="F420">
        <v>100</v>
      </c>
      <c r="G420">
        <v>55.42</v>
      </c>
      <c r="H420">
        <v>4.1272000000000002</v>
      </c>
    </row>
    <row r="421" spans="1:8" x14ac:dyDescent="0.2">
      <c r="A421">
        <v>29194.312000000002</v>
      </c>
      <c r="B421">
        <v>-64.856999999999999</v>
      </c>
      <c r="C421">
        <v>-64.846000000000004</v>
      </c>
      <c r="D421">
        <v>3.3119999999999998</v>
      </c>
      <c r="E421">
        <v>145.57400000000001</v>
      </c>
      <c r="F421">
        <v>100</v>
      </c>
      <c r="G421">
        <v>55.77</v>
      </c>
      <c r="H421">
        <v>3.4595000000000002</v>
      </c>
    </row>
    <row r="422" spans="1:8" x14ac:dyDescent="0.2">
      <c r="A422">
        <v>29195.888999999999</v>
      </c>
      <c r="B422">
        <v>-64.912999999999997</v>
      </c>
      <c r="C422">
        <v>-64.900999999999996</v>
      </c>
      <c r="D422">
        <v>3.516</v>
      </c>
      <c r="E422">
        <v>139.45500000000001</v>
      </c>
      <c r="F422">
        <v>100</v>
      </c>
      <c r="G422">
        <v>56.564999999999998</v>
      </c>
      <c r="H422">
        <v>3.1988000000000003</v>
      </c>
    </row>
    <row r="423" spans="1:8" x14ac:dyDescent="0.2">
      <c r="A423">
        <v>29197.463</v>
      </c>
      <c r="B423">
        <v>-64.963999999999999</v>
      </c>
      <c r="C423">
        <v>-64.953000000000003</v>
      </c>
      <c r="D423">
        <v>3.2559999999999998</v>
      </c>
      <c r="E423">
        <v>131.995</v>
      </c>
      <c r="F423">
        <v>100</v>
      </c>
      <c r="G423">
        <v>57.488</v>
      </c>
      <c r="H423">
        <v>2.9073000000000002</v>
      </c>
    </row>
    <row r="424" spans="1:8" x14ac:dyDescent="0.2">
      <c r="A424">
        <v>29199.353999999999</v>
      </c>
      <c r="B424">
        <v>-65.015000000000001</v>
      </c>
      <c r="C424">
        <v>-65.003</v>
      </c>
      <c r="D424">
        <v>2.6739999999999999</v>
      </c>
      <c r="E424">
        <v>132.57599999999999</v>
      </c>
      <c r="F424">
        <v>100</v>
      </c>
      <c r="G424">
        <v>57.21</v>
      </c>
      <c r="H424">
        <v>2.9293</v>
      </c>
    </row>
    <row r="425" spans="1:8" x14ac:dyDescent="0.2">
      <c r="A425">
        <v>29201.879000000001</v>
      </c>
      <c r="B425">
        <v>-65.069000000000003</v>
      </c>
      <c r="C425">
        <v>-65.057000000000002</v>
      </c>
      <c r="D425">
        <v>2.113</v>
      </c>
      <c r="E425">
        <v>131.274</v>
      </c>
      <c r="F425">
        <v>100</v>
      </c>
      <c r="G425">
        <v>56.920999999999999</v>
      </c>
      <c r="H425">
        <v>2.8809000000000005</v>
      </c>
    </row>
    <row r="426" spans="1:8" x14ac:dyDescent="0.2">
      <c r="A426">
        <v>29203.75</v>
      </c>
      <c r="B426">
        <v>-65.128</v>
      </c>
      <c r="C426">
        <v>-65.116</v>
      </c>
      <c r="D426">
        <v>3.149</v>
      </c>
      <c r="E426">
        <v>138.756</v>
      </c>
      <c r="F426">
        <v>100</v>
      </c>
      <c r="G426">
        <v>56.427999999999997</v>
      </c>
      <c r="H426">
        <v>3.1702000000000004</v>
      </c>
    </row>
    <row r="427" spans="1:8" x14ac:dyDescent="0.2">
      <c r="A427">
        <v>29205.305</v>
      </c>
      <c r="B427">
        <v>-65.185000000000002</v>
      </c>
      <c r="C427">
        <v>-65.171999999999997</v>
      </c>
      <c r="D427">
        <v>3.65</v>
      </c>
      <c r="E427">
        <v>141.89400000000001</v>
      </c>
      <c r="F427">
        <v>100</v>
      </c>
      <c r="G427">
        <v>55.798999999999999</v>
      </c>
      <c r="H427">
        <v>3.3000000000000003</v>
      </c>
    </row>
    <row r="428" spans="1:8" x14ac:dyDescent="0.2">
      <c r="A428">
        <v>29206.861000000001</v>
      </c>
      <c r="B428">
        <v>-65.239999999999995</v>
      </c>
      <c r="C428">
        <v>-65.227000000000004</v>
      </c>
      <c r="D428">
        <v>3.4940000000000002</v>
      </c>
      <c r="E428">
        <v>150.744</v>
      </c>
      <c r="F428">
        <v>100</v>
      </c>
      <c r="G428">
        <v>54.938000000000002</v>
      </c>
      <c r="H428">
        <v>3.6971000000000007</v>
      </c>
    </row>
    <row r="429" spans="1:8" x14ac:dyDescent="0.2">
      <c r="A429">
        <v>29208.416000000001</v>
      </c>
      <c r="B429">
        <v>-65.293000000000006</v>
      </c>
      <c r="C429">
        <v>-65.28</v>
      </c>
      <c r="D429">
        <v>3.4319999999999999</v>
      </c>
      <c r="E429">
        <v>153.19800000000001</v>
      </c>
      <c r="F429">
        <v>100</v>
      </c>
      <c r="G429">
        <v>54.863</v>
      </c>
      <c r="H429">
        <v>3.8170000000000006</v>
      </c>
    </row>
    <row r="430" spans="1:8" x14ac:dyDescent="0.2">
      <c r="A430">
        <v>29209.974999999999</v>
      </c>
      <c r="B430">
        <v>-65.346999999999994</v>
      </c>
      <c r="C430">
        <v>-65.332999999999998</v>
      </c>
      <c r="D430">
        <v>3.403</v>
      </c>
      <c r="E430">
        <v>155.285</v>
      </c>
      <c r="F430">
        <v>100</v>
      </c>
      <c r="G430">
        <v>54.664000000000001</v>
      </c>
      <c r="H430">
        <v>3.9215000000000004</v>
      </c>
    </row>
    <row r="431" spans="1:8" x14ac:dyDescent="0.2">
      <c r="A431">
        <v>29211.523000000001</v>
      </c>
      <c r="B431">
        <v>-65.400999999999996</v>
      </c>
      <c r="C431">
        <v>-65.387</v>
      </c>
      <c r="D431">
        <v>3.4620000000000002</v>
      </c>
      <c r="E431">
        <v>154.00399999999999</v>
      </c>
      <c r="F431">
        <v>100</v>
      </c>
      <c r="G431">
        <v>54.884</v>
      </c>
      <c r="H431">
        <v>3.8566000000000003</v>
      </c>
    </row>
    <row r="432" spans="1:8" x14ac:dyDescent="0.2">
      <c r="A432">
        <v>29213.078000000001</v>
      </c>
      <c r="B432">
        <v>-65.459999999999994</v>
      </c>
      <c r="C432">
        <v>-65.444999999999993</v>
      </c>
      <c r="D432">
        <v>3.7770000000000001</v>
      </c>
      <c r="E432">
        <v>152.774</v>
      </c>
      <c r="F432">
        <v>100</v>
      </c>
      <c r="G432">
        <v>54.759</v>
      </c>
      <c r="H432">
        <v>3.7961000000000005</v>
      </c>
    </row>
    <row r="433" spans="1:8" x14ac:dyDescent="0.2">
      <c r="A433">
        <v>29214.631000000001</v>
      </c>
      <c r="B433">
        <v>-65.515000000000001</v>
      </c>
      <c r="C433">
        <v>-65.5</v>
      </c>
      <c r="D433">
        <v>3.512</v>
      </c>
      <c r="E433">
        <v>160.505</v>
      </c>
      <c r="F433">
        <v>100</v>
      </c>
      <c r="G433">
        <v>54.018999999999998</v>
      </c>
      <c r="H433">
        <v>4.1976000000000004</v>
      </c>
    </row>
    <row r="434" spans="1:8" x14ac:dyDescent="0.2">
      <c r="A434">
        <v>1649.432</v>
      </c>
      <c r="B434">
        <v>-65.555999999999997</v>
      </c>
      <c r="C434">
        <v>-65.554000000000002</v>
      </c>
      <c r="D434">
        <v>0</v>
      </c>
      <c r="E434">
        <v>159.113</v>
      </c>
      <c r="F434">
        <v>100</v>
      </c>
      <c r="G434">
        <v>59.654000000000003</v>
      </c>
      <c r="H434">
        <v>4.1623999999999999</v>
      </c>
    </row>
    <row r="435" spans="1:8" x14ac:dyDescent="0.2">
      <c r="A435">
        <v>1651.326</v>
      </c>
      <c r="B435">
        <v>-65.605999999999995</v>
      </c>
      <c r="C435">
        <v>-65.600999999999999</v>
      </c>
      <c r="D435">
        <v>2.528</v>
      </c>
      <c r="E435">
        <v>159.339</v>
      </c>
      <c r="F435">
        <v>100</v>
      </c>
      <c r="G435">
        <v>59.63</v>
      </c>
      <c r="H435">
        <v>4.1745000000000001</v>
      </c>
    </row>
    <row r="436" spans="1:8" x14ac:dyDescent="0.2">
      <c r="A436">
        <v>1653.212</v>
      </c>
      <c r="B436">
        <v>-65.659000000000006</v>
      </c>
      <c r="C436">
        <v>-65.652000000000001</v>
      </c>
      <c r="D436">
        <v>2.6920000000000002</v>
      </c>
      <c r="E436">
        <v>158.47499999999999</v>
      </c>
      <c r="F436">
        <v>100</v>
      </c>
      <c r="G436">
        <v>59.697000000000003</v>
      </c>
      <c r="H436">
        <v>4.1272000000000002</v>
      </c>
    </row>
    <row r="437" spans="1:8" x14ac:dyDescent="0.2">
      <c r="A437">
        <v>1655.0989999999999</v>
      </c>
      <c r="B437">
        <v>-65.715999999999994</v>
      </c>
      <c r="C437">
        <v>-65.706999999999994</v>
      </c>
      <c r="D437">
        <v>2.8780000000000001</v>
      </c>
      <c r="E437">
        <v>157.84800000000001</v>
      </c>
      <c r="F437">
        <v>100</v>
      </c>
      <c r="G437">
        <v>59.715000000000003</v>
      </c>
      <c r="H437">
        <v>4.0931000000000006</v>
      </c>
    </row>
    <row r="438" spans="1:8" x14ac:dyDescent="0.2">
      <c r="A438">
        <v>1656.9939999999999</v>
      </c>
      <c r="B438">
        <v>-65.772000000000006</v>
      </c>
      <c r="C438">
        <v>-65.760000000000005</v>
      </c>
      <c r="D438">
        <v>2.8260000000000001</v>
      </c>
      <c r="E438">
        <v>156.738</v>
      </c>
      <c r="F438">
        <v>100</v>
      </c>
      <c r="G438">
        <v>59.712000000000003</v>
      </c>
      <c r="H438">
        <v>4.0337000000000005</v>
      </c>
    </row>
    <row r="439" spans="1:8" x14ac:dyDescent="0.2">
      <c r="A439">
        <v>1658.5719999999999</v>
      </c>
      <c r="B439">
        <v>-65.822999999999993</v>
      </c>
      <c r="C439">
        <v>-65.808000000000007</v>
      </c>
      <c r="D439">
        <v>3.0529999999999999</v>
      </c>
      <c r="E439">
        <v>157.66900000000001</v>
      </c>
      <c r="F439">
        <v>100</v>
      </c>
      <c r="G439">
        <v>59.829000000000001</v>
      </c>
      <c r="H439">
        <v>4.0843000000000007</v>
      </c>
    </row>
    <row r="440" spans="1:8" x14ac:dyDescent="0.2">
      <c r="A440">
        <v>1660.461</v>
      </c>
      <c r="B440">
        <v>-65.882000000000005</v>
      </c>
      <c r="C440">
        <v>-65.864999999999995</v>
      </c>
      <c r="D440">
        <v>3.0169999999999999</v>
      </c>
      <c r="E440">
        <v>153.358</v>
      </c>
      <c r="F440">
        <v>100</v>
      </c>
      <c r="G440">
        <v>60.289000000000001</v>
      </c>
      <c r="H440">
        <v>3.8599000000000001</v>
      </c>
    </row>
    <row r="441" spans="1:8" x14ac:dyDescent="0.2">
      <c r="A441">
        <v>1662.0360000000001</v>
      </c>
      <c r="B441">
        <v>-65.933999999999997</v>
      </c>
      <c r="C441">
        <v>-65.914000000000001</v>
      </c>
      <c r="D441">
        <v>3.1139999999999999</v>
      </c>
      <c r="E441">
        <v>151.98699999999999</v>
      </c>
      <c r="F441">
        <v>100</v>
      </c>
      <c r="G441">
        <v>60.305</v>
      </c>
      <c r="H441">
        <v>3.7917000000000005</v>
      </c>
    </row>
    <row r="442" spans="1:8" x14ac:dyDescent="0.2">
      <c r="A442">
        <v>1663.9159999999999</v>
      </c>
      <c r="B442">
        <v>-65.992000000000004</v>
      </c>
      <c r="C442">
        <v>-65.97</v>
      </c>
      <c r="D442">
        <v>2.9729999999999999</v>
      </c>
      <c r="E442">
        <v>147.738</v>
      </c>
      <c r="F442">
        <v>100</v>
      </c>
      <c r="G442">
        <v>60.77</v>
      </c>
      <c r="H442">
        <v>3.5893000000000002</v>
      </c>
    </row>
    <row r="443" spans="1:8" x14ac:dyDescent="0.2">
      <c r="A443">
        <v>1665.471</v>
      </c>
      <c r="B443">
        <v>-66.043999999999997</v>
      </c>
      <c r="C443">
        <v>-66.02</v>
      </c>
      <c r="D443">
        <v>3.2050000000000001</v>
      </c>
      <c r="E443">
        <v>146.989</v>
      </c>
      <c r="F443">
        <v>100</v>
      </c>
      <c r="G443">
        <v>60.679000000000002</v>
      </c>
      <c r="H443">
        <v>3.5552000000000006</v>
      </c>
    </row>
    <row r="444" spans="1:8" x14ac:dyDescent="0.2">
      <c r="A444">
        <v>1667.3620000000001</v>
      </c>
      <c r="B444">
        <v>-66.102999999999994</v>
      </c>
      <c r="C444">
        <v>-66.075999999999993</v>
      </c>
      <c r="D444">
        <v>2.97</v>
      </c>
      <c r="E444">
        <v>151.45400000000001</v>
      </c>
      <c r="F444">
        <v>100</v>
      </c>
      <c r="G444">
        <v>60.362000000000002</v>
      </c>
      <c r="H444">
        <v>3.7664000000000004</v>
      </c>
    </row>
    <row r="445" spans="1:8" x14ac:dyDescent="0.2">
      <c r="A445">
        <v>1669.2639999999999</v>
      </c>
      <c r="B445">
        <v>-66.161000000000001</v>
      </c>
      <c r="C445">
        <v>-66.132000000000005</v>
      </c>
      <c r="D445">
        <v>2.9140000000000001</v>
      </c>
      <c r="E445">
        <v>152.197</v>
      </c>
      <c r="F445">
        <v>100</v>
      </c>
      <c r="G445">
        <v>60.454999999999998</v>
      </c>
      <c r="H445">
        <v>3.8027000000000002</v>
      </c>
    </row>
    <row r="446" spans="1:8" x14ac:dyDescent="0.2">
      <c r="A446">
        <v>1671.154</v>
      </c>
      <c r="B446">
        <v>-66.22</v>
      </c>
      <c r="C446">
        <v>-66.188000000000002</v>
      </c>
      <c r="D446">
        <v>2.9860000000000002</v>
      </c>
      <c r="E446">
        <v>139.45400000000001</v>
      </c>
      <c r="F446">
        <v>100</v>
      </c>
      <c r="G446">
        <v>62.152000000000001</v>
      </c>
      <c r="H446">
        <v>3.2263000000000002</v>
      </c>
    </row>
    <row r="447" spans="1:8" x14ac:dyDescent="0.2">
      <c r="A447">
        <v>1673.049</v>
      </c>
      <c r="B447">
        <v>-66.278999999999996</v>
      </c>
      <c r="C447">
        <v>-66.244</v>
      </c>
      <c r="D447">
        <v>2.9609999999999999</v>
      </c>
      <c r="E447">
        <v>112.26600000000001</v>
      </c>
      <c r="F447">
        <v>100</v>
      </c>
      <c r="G447">
        <v>64.679000000000002</v>
      </c>
      <c r="H447">
        <v>2.2660000000000005</v>
      </c>
    </row>
    <row r="448" spans="1:8" x14ac:dyDescent="0.2">
      <c r="A448">
        <v>1674.9449999999999</v>
      </c>
      <c r="B448">
        <v>-66.33</v>
      </c>
      <c r="C448">
        <v>-66.293000000000006</v>
      </c>
      <c r="D448">
        <v>2.597</v>
      </c>
      <c r="E448">
        <v>100.45699999999999</v>
      </c>
      <c r="F448">
        <v>100</v>
      </c>
      <c r="G448">
        <v>64.284000000000006</v>
      </c>
      <c r="H448">
        <v>1.9283000000000001</v>
      </c>
    </row>
    <row r="449" spans="1:8" x14ac:dyDescent="0.2">
      <c r="A449">
        <v>1676.8409999999999</v>
      </c>
      <c r="B449">
        <v>-66.385000000000005</v>
      </c>
      <c r="C449">
        <v>-66.346000000000004</v>
      </c>
      <c r="D449">
        <v>2.778</v>
      </c>
      <c r="E449">
        <v>127.761</v>
      </c>
      <c r="F449">
        <v>100</v>
      </c>
      <c r="G449">
        <v>62.597000000000001</v>
      </c>
      <c r="H449">
        <v>2.7764000000000002</v>
      </c>
    </row>
    <row r="450" spans="1:8" x14ac:dyDescent="0.2">
      <c r="A450">
        <v>1678.7360000000001</v>
      </c>
      <c r="B450">
        <v>-66.442999999999998</v>
      </c>
      <c r="C450">
        <v>-66.400999999999996</v>
      </c>
      <c r="D450">
        <v>2.8929999999999998</v>
      </c>
      <c r="E450">
        <v>129.47300000000001</v>
      </c>
      <c r="F450">
        <v>100</v>
      </c>
      <c r="G450">
        <v>62.713999999999999</v>
      </c>
      <c r="H450">
        <v>2.8380000000000005</v>
      </c>
    </row>
    <row r="451" spans="1:8" x14ac:dyDescent="0.2">
      <c r="A451">
        <v>1680.6210000000001</v>
      </c>
      <c r="B451">
        <v>-66.501000000000005</v>
      </c>
      <c r="C451">
        <v>-66.456000000000003</v>
      </c>
      <c r="D451">
        <v>2.931</v>
      </c>
      <c r="E451">
        <v>112.727</v>
      </c>
      <c r="F451">
        <v>100</v>
      </c>
      <c r="G451">
        <v>65.028999999999996</v>
      </c>
      <c r="H451">
        <v>2.2803</v>
      </c>
    </row>
    <row r="452" spans="1:8" x14ac:dyDescent="0.2">
      <c r="A452">
        <v>1682.509</v>
      </c>
      <c r="B452">
        <v>-66.558000000000007</v>
      </c>
      <c r="C452">
        <v>-66.510999999999996</v>
      </c>
      <c r="D452">
        <v>2.8820000000000001</v>
      </c>
      <c r="E452">
        <v>81.721000000000004</v>
      </c>
      <c r="F452">
        <v>100</v>
      </c>
      <c r="G452">
        <v>67.227999999999994</v>
      </c>
      <c r="H452">
        <v>1.4630000000000003</v>
      </c>
    </row>
    <row r="453" spans="1:8" x14ac:dyDescent="0.2">
      <c r="A453">
        <v>1684.3969999999999</v>
      </c>
      <c r="B453">
        <v>-66.614000000000004</v>
      </c>
      <c r="C453">
        <v>-66.564999999999998</v>
      </c>
      <c r="D453">
        <v>2.863</v>
      </c>
      <c r="E453">
        <v>66.516000000000005</v>
      </c>
      <c r="F453">
        <v>100</v>
      </c>
      <c r="G453">
        <v>67.837999999999994</v>
      </c>
      <c r="H453">
        <v>1.1341000000000001</v>
      </c>
    </row>
    <row r="454" spans="1:8" x14ac:dyDescent="0.2">
      <c r="A454">
        <v>1686.29</v>
      </c>
      <c r="B454">
        <v>-66.671000000000006</v>
      </c>
      <c r="C454">
        <v>-66.619</v>
      </c>
      <c r="D454">
        <v>2.88</v>
      </c>
      <c r="E454">
        <v>58.591000000000001</v>
      </c>
      <c r="F454">
        <v>100</v>
      </c>
      <c r="G454">
        <v>68.436999999999998</v>
      </c>
      <c r="H454">
        <v>0.97570000000000012</v>
      </c>
    </row>
    <row r="455" spans="1:8" x14ac:dyDescent="0.2">
      <c r="A455">
        <v>1688.1890000000001</v>
      </c>
      <c r="B455">
        <v>-66.724999999999994</v>
      </c>
      <c r="C455">
        <v>-66.671000000000006</v>
      </c>
      <c r="D455">
        <v>2.726</v>
      </c>
      <c r="E455">
        <v>53.546999999999997</v>
      </c>
      <c r="F455">
        <v>100</v>
      </c>
      <c r="G455">
        <v>68.730999999999995</v>
      </c>
      <c r="H455">
        <v>0.87890000000000013</v>
      </c>
    </row>
    <row r="456" spans="1:8" x14ac:dyDescent="0.2">
      <c r="A456">
        <v>1690.067</v>
      </c>
      <c r="B456">
        <v>-66.781000000000006</v>
      </c>
      <c r="C456">
        <v>-66.724000000000004</v>
      </c>
      <c r="D456">
        <v>2.847</v>
      </c>
      <c r="E456">
        <v>51.289000000000001</v>
      </c>
      <c r="F456">
        <v>100</v>
      </c>
      <c r="G456">
        <v>68.988</v>
      </c>
      <c r="H456">
        <v>0.83710000000000007</v>
      </c>
    </row>
    <row r="457" spans="1:8" x14ac:dyDescent="0.2">
      <c r="A457">
        <v>1691.951</v>
      </c>
      <c r="B457">
        <v>-66.837000000000003</v>
      </c>
      <c r="C457">
        <v>-66.778000000000006</v>
      </c>
      <c r="D457">
        <v>2.8460000000000001</v>
      </c>
      <c r="E457">
        <v>49.844999999999999</v>
      </c>
      <c r="F457">
        <v>100</v>
      </c>
      <c r="G457">
        <v>69.037999999999997</v>
      </c>
      <c r="H457">
        <v>0.81070000000000009</v>
      </c>
    </row>
    <row r="458" spans="1:8" x14ac:dyDescent="0.2">
      <c r="A458">
        <v>1693.8430000000001</v>
      </c>
      <c r="B458">
        <v>-66.893000000000001</v>
      </c>
      <c r="C458">
        <v>-66.831000000000003</v>
      </c>
      <c r="D458">
        <v>2.782</v>
      </c>
      <c r="E458">
        <v>63.88</v>
      </c>
      <c r="F458">
        <v>100</v>
      </c>
      <c r="G458">
        <v>68.143000000000001</v>
      </c>
      <c r="H458">
        <v>1.0802</v>
      </c>
    </row>
    <row r="459" spans="1:8" x14ac:dyDescent="0.2">
      <c r="A459">
        <v>1695.7360000000001</v>
      </c>
      <c r="B459">
        <v>-66.944999999999993</v>
      </c>
      <c r="C459">
        <v>-66.881</v>
      </c>
      <c r="D459">
        <v>2.6749999999999998</v>
      </c>
      <c r="E459">
        <v>73.221999999999994</v>
      </c>
      <c r="F459">
        <v>100</v>
      </c>
      <c r="G459">
        <v>67.703999999999994</v>
      </c>
      <c r="H459">
        <v>1.2749000000000001</v>
      </c>
    </row>
    <row r="460" spans="1:8" x14ac:dyDescent="0.2">
      <c r="A460">
        <v>1697.6279999999999</v>
      </c>
      <c r="B460">
        <v>-66.998999999999995</v>
      </c>
      <c r="C460">
        <v>-66.932000000000002</v>
      </c>
      <c r="D460">
        <v>2.6909999999999998</v>
      </c>
      <c r="E460">
        <v>80.953999999999994</v>
      </c>
      <c r="F460">
        <v>100</v>
      </c>
      <c r="G460">
        <v>66.798000000000002</v>
      </c>
      <c r="H460">
        <v>1.4454000000000002</v>
      </c>
    </row>
    <row r="461" spans="1:8" x14ac:dyDescent="0.2">
      <c r="A461">
        <v>1699.521</v>
      </c>
      <c r="B461">
        <v>-67.05</v>
      </c>
      <c r="C461">
        <v>-66.980999999999995</v>
      </c>
      <c r="D461">
        <v>2.569</v>
      </c>
      <c r="E461">
        <v>89.17</v>
      </c>
      <c r="F461">
        <v>100</v>
      </c>
      <c r="G461">
        <v>66.528999999999996</v>
      </c>
      <c r="H461">
        <v>1.639</v>
      </c>
    </row>
    <row r="462" spans="1:8" x14ac:dyDescent="0.2">
      <c r="A462">
        <v>1701.4059999999999</v>
      </c>
      <c r="B462">
        <v>-67.102999999999994</v>
      </c>
      <c r="C462">
        <v>-67.031999999999996</v>
      </c>
      <c r="D462">
        <v>2.7149999999999999</v>
      </c>
      <c r="E462">
        <v>93.497</v>
      </c>
      <c r="F462">
        <v>100</v>
      </c>
      <c r="G462">
        <v>66.180000000000007</v>
      </c>
      <c r="H462">
        <v>1.7468000000000001</v>
      </c>
    </row>
    <row r="463" spans="1:8" x14ac:dyDescent="0.2">
      <c r="A463">
        <v>1703.27</v>
      </c>
      <c r="B463">
        <v>-67.155000000000001</v>
      </c>
      <c r="C463">
        <v>-67.081000000000003</v>
      </c>
      <c r="D463">
        <v>2.6539999999999999</v>
      </c>
      <c r="E463">
        <v>93.052000000000007</v>
      </c>
      <c r="F463">
        <v>100</v>
      </c>
      <c r="G463">
        <v>66.192999999999998</v>
      </c>
      <c r="H463">
        <v>1.7358000000000002</v>
      </c>
    </row>
    <row r="464" spans="1:8" x14ac:dyDescent="0.2">
      <c r="A464">
        <v>1705.133</v>
      </c>
      <c r="B464">
        <v>-67.206000000000003</v>
      </c>
      <c r="C464">
        <v>-67.13</v>
      </c>
      <c r="D464">
        <v>2.6040000000000001</v>
      </c>
      <c r="E464">
        <v>92.619</v>
      </c>
      <c r="F464">
        <v>100</v>
      </c>
      <c r="G464">
        <v>66.417000000000002</v>
      </c>
      <c r="H464">
        <v>1.7248000000000001</v>
      </c>
    </row>
    <row r="465" spans="1:8" x14ac:dyDescent="0.2">
      <c r="A465">
        <v>1707.0029999999999</v>
      </c>
      <c r="B465">
        <v>-67.257000000000005</v>
      </c>
      <c r="C465">
        <v>-67.179000000000002</v>
      </c>
      <c r="D465">
        <v>2.6030000000000002</v>
      </c>
      <c r="E465">
        <v>88.888000000000005</v>
      </c>
      <c r="F465">
        <v>100</v>
      </c>
      <c r="G465">
        <v>66.673000000000002</v>
      </c>
      <c r="H465">
        <v>1.6324000000000001</v>
      </c>
    </row>
    <row r="466" spans="1:8" x14ac:dyDescent="0.2">
      <c r="A466">
        <v>1709.2059999999999</v>
      </c>
      <c r="B466">
        <v>-67.314999999999998</v>
      </c>
      <c r="C466">
        <v>-67.233999999999995</v>
      </c>
      <c r="D466">
        <v>2.512</v>
      </c>
      <c r="E466">
        <v>78.400000000000006</v>
      </c>
      <c r="F466">
        <v>100</v>
      </c>
      <c r="G466">
        <v>67.325999999999993</v>
      </c>
      <c r="H466">
        <v>1.3882000000000001</v>
      </c>
    </row>
    <row r="467" spans="1:8" x14ac:dyDescent="0.2">
      <c r="A467">
        <v>1711.4110000000001</v>
      </c>
      <c r="B467">
        <v>-67.370999999999995</v>
      </c>
      <c r="C467">
        <v>-67.287999999999997</v>
      </c>
      <c r="D467">
        <v>2.44</v>
      </c>
      <c r="E467">
        <v>73.028999999999996</v>
      </c>
      <c r="F467">
        <v>100</v>
      </c>
      <c r="G467">
        <v>67.543000000000006</v>
      </c>
      <c r="H467">
        <v>1.2705000000000002</v>
      </c>
    </row>
    <row r="468" spans="1:8" x14ac:dyDescent="0.2">
      <c r="A468">
        <v>1713.307</v>
      </c>
      <c r="B468">
        <v>-67.421999999999997</v>
      </c>
      <c r="C468">
        <v>-67.335999999999999</v>
      </c>
      <c r="D468">
        <v>2.5510000000000002</v>
      </c>
      <c r="E468">
        <v>79.265000000000001</v>
      </c>
      <c r="F468">
        <v>100</v>
      </c>
      <c r="G468">
        <v>67.135999999999996</v>
      </c>
      <c r="H468">
        <v>1.4069</v>
      </c>
    </row>
    <row r="469" spans="1:8" x14ac:dyDescent="0.2">
      <c r="A469">
        <v>1715.204</v>
      </c>
      <c r="B469">
        <v>-67.471999999999994</v>
      </c>
      <c r="C469">
        <v>-67.384</v>
      </c>
      <c r="D469">
        <v>2.5310000000000001</v>
      </c>
      <c r="E469">
        <v>85.716999999999999</v>
      </c>
      <c r="F469">
        <v>100</v>
      </c>
      <c r="G469">
        <v>66.462999999999994</v>
      </c>
      <c r="H469">
        <v>1.5565000000000002</v>
      </c>
    </row>
    <row r="470" spans="1:8" x14ac:dyDescent="0.2">
      <c r="A470">
        <v>1717.4110000000001</v>
      </c>
      <c r="B470">
        <v>-67.528999999999996</v>
      </c>
      <c r="C470">
        <v>-67.438999999999993</v>
      </c>
      <c r="D470">
        <v>2.488</v>
      </c>
      <c r="E470">
        <v>87.203999999999994</v>
      </c>
      <c r="F470">
        <v>100</v>
      </c>
      <c r="G470">
        <v>66.716999999999999</v>
      </c>
      <c r="H470">
        <v>1.5917000000000001</v>
      </c>
    </row>
    <row r="471" spans="1:8" x14ac:dyDescent="0.2">
      <c r="A471">
        <v>1719.614</v>
      </c>
      <c r="B471">
        <v>-67.587000000000003</v>
      </c>
      <c r="C471">
        <v>-67.494</v>
      </c>
      <c r="D471">
        <v>2.516</v>
      </c>
      <c r="E471">
        <v>77.950999999999993</v>
      </c>
      <c r="F471">
        <v>100</v>
      </c>
      <c r="G471">
        <v>66.89</v>
      </c>
      <c r="H471">
        <v>1.3783000000000001</v>
      </c>
    </row>
    <row r="472" spans="1:8" x14ac:dyDescent="0.2">
      <c r="A472">
        <v>1721.8240000000001</v>
      </c>
      <c r="B472">
        <v>-67.644999999999996</v>
      </c>
      <c r="C472">
        <v>-67.55</v>
      </c>
      <c r="D472">
        <v>2.4980000000000002</v>
      </c>
      <c r="E472">
        <v>91.242999999999995</v>
      </c>
      <c r="F472">
        <v>100</v>
      </c>
      <c r="G472">
        <v>66.091999999999999</v>
      </c>
      <c r="H472">
        <v>1.6907000000000001</v>
      </c>
    </row>
    <row r="473" spans="1:8" x14ac:dyDescent="0.2">
      <c r="A473">
        <v>1724.03</v>
      </c>
      <c r="B473">
        <v>-67.700999999999993</v>
      </c>
      <c r="C473">
        <v>-67.602999999999994</v>
      </c>
      <c r="D473">
        <v>2.4140000000000001</v>
      </c>
      <c r="E473">
        <v>93.941000000000003</v>
      </c>
      <c r="F473">
        <v>100</v>
      </c>
      <c r="G473">
        <v>65.938000000000002</v>
      </c>
      <c r="H473">
        <v>1.7578000000000003</v>
      </c>
    </row>
    <row r="474" spans="1:8" x14ac:dyDescent="0.2">
      <c r="A474">
        <v>1725.921</v>
      </c>
      <c r="B474">
        <v>-67.751999999999995</v>
      </c>
      <c r="C474">
        <v>-67.652000000000001</v>
      </c>
      <c r="D474">
        <v>2.581</v>
      </c>
      <c r="E474">
        <v>111.944</v>
      </c>
      <c r="F474">
        <v>100</v>
      </c>
      <c r="G474">
        <v>64.224999999999994</v>
      </c>
      <c r="H474">
        <v>2.2561000000000004</v>
      </c>
    </row>
    <row r="475" spans="1:8" x14ac:dyDescent="0.2">
      <c r="A475">
        <v>1727.8109999999999</v>
      </c>
      <c r="B475">
        <v>-67.802000000000007</v>
      </c>
      <c r="C475">
        <v>-67.7</v>
      </c>
      <c r="D475">
        <v>2.5539999999999998</v>
      </c>
      <c r="E475">
        <v>125.92100000000001</v>
      </c>
      <c r="F475">
        <v>100</v>
      </c>
      <c r="G475">
        <v>63.335999999999999</v>
      </c>
      <c r="H475">
        <v>2.7104000000000004</v>
      </c>
    </row>
    <row r="476" spans="1:8" x14ac:dyDescent="0.2">
      <c r="A476">
        <v>1827.828</v>
      </c>
      <c r="B476">
        <v>-67.751999999999995</v>
      </c>
      <c r="C476">
        <v>-67.751999999999995</v>
      </c>
      <c r="D476">
        <v>0</v>
      </c>
      <c r="E476">
        <v>84.968000000000004</v>
      </c>
      <c r="F476">
        <v>100</v>
      </c>
      <c r="G476">
        <v>67.878</v>
      </c>
      <c r="H476">
        <v>1.5389000000000002</v>
      </c>
    </row>
    <row r="477" spans="1:8" x14ac:dyDescent="0.2">
      <c r="A477">
        <v>1830.0250000000001</v>
      </c>
      <c r="B477">
        <v>-67.808999999999997</v>
      </c>
      <c r="C477">
        <v>-67.81</v>
      </c>
      <c r="D477">
        <v>2.629</v>
      </c>
      <c r="E477">
        <v>55.612000000000002</v>
      </c>
      <c r="F477">
        <v>100</v>
      </c>
      <c r="G477">
        <v>69.152000000000001</v>
      </c>
      <c r="H477">
        <v>0.91849999999999998</v>
      </c>
    </row>
    <row r="478" spans="1:8" x14ac:dyDescent="0.2">
      <c r="A478">
        <v>1831.8889999999999</v>
      </c>
      <c r="B478">
        <v>-67.861999999999995</v>
      </c>
      <c r="C478">
        <v>-67.863</v>
      </c>
      <c r="D478">
        <v>2.8660000000000001</v>
      </c>
      <c r="E478">
        <v>48.476999999999997</v>
      </c>
      <c r="F478">
        <v>100</v>
      </c>
      <c r="G478">
        <v>69.268000000000001</v>
      </c>
      <c r="H478">
        <v>0.78539999999999999</v>
      </c>
    </row>
    <row r="479" spans="1:8" x14ac:dyDescent="0.2">
      <c r="A479">
        <v>1834.06</v>
      </c>
      <c r="B479">
        <v>-67.915000000000006</v>
      </c>
      <c r="C479">
        <v>-67.918000000000006</v>
      </c>
      <c r="D479">
        <v>2.5070000000000001</v>
      </c>
      <c r="E479">
        <v>50.146999999999998</v>
      </c>
      <c r="F479">
        <v>100</v>
      </c>
      <c r="G479">
        <v>69.069000000000003</v>
      </c>
      <c r="H479">
        <v>0.81620000000000004</v>
      </c>
    </row>
    <row r="480" spans="1:8" x14ac:dyDescent="0.2">
      <c r="A480">
        <v>1836.2670000000001</v>
      </c>
      <c r="B480">
        <v>-67.965999999999994</v>
      </c>
      <c r="C480">
        <v>-67.968999999999994</v>
      </c>
      <c r="D480">
        <v>2.3260000000000001</v>
      </c>
      <c r="E480">
        <v>53.789000000000001</v>
      </c>
      <c r="F480">
        <v>100</v>
      </c>
      <c r="G480">
        <v>68.89</v>
      </c>
      <c r="H480">
        <v>0.88330000000000009</v>
      </c>
    </row>
    <row r="481" spans="1:8" x14ac:dyDescent="0.2">
      <c r="A481">
        <v>1838.4760000000001</v>
      </c>
      <c r="B481">
        <v>-68.018000000000001</v>
      </c>
      <c r="C481">
        <v>-68.022000000000006</v>
      </c>
      <c r="D481">
        <v>2.3730000000000002</v>
      </c>
      <c r="E481">
        <v>56.298000000000002</v>
      </c>
      <c r="F481">
        <v>100</v>
      </c>
      <c r="G481">
        <v>68.813000000000002</v>
      </c>
      <c r="H481">
        <v>0.93170000000000008</v>
      </c>
    </row>
    <row r="482" spans="1:8" x14ac:dyDescent="0.2">
      <c r="A482">
        <v>1840.6880000000001</v>
      </c>
      <c r="B482">
        <v>-68.075000000000003</v>
      </c>
      <c r="C482">
        <v>-68.078999999999994</v>
      </c>
      <c r="D482">
        <v>2.585</v>
      </c>
      <c r="E482">
        <v>55.814</v>
      </c>
      <c r="F482">
        <v>100</v>
      </c>
      <c r="G482">
        <v>68.831999999999994</v>
      </c>
      <c r="H482">
        <v>0.92180000000000006</v>
      </c>
    </row>
    <row r="483" spans="1:8" x14ac:dyDescent="0.2">
      <c r="A483">
        <v>1843.2159999999999</v>
      </c>
      <c r="B483">
        <v>-68.132000000000005</v>
      </c>
      <c r="C483">
        <v>-68.137</v>
      </c>
      <c r="D483">
        <v>2.2890000000000001</v>
      </c>
      <c r="E483">
        <v>57.396999999999998</v>
      </c>
      <c r="F483">
        <v>100</v>
      </c>
      <c r="G483">
        <v>68.725999999999999</v>
      </c>
      <c r="H483">
        <v>0.95260000000000011</v>
      </c>
    </row>
    <row r="484" spans="1:8" x14ac:dyDescent="0.2">
      <c r="A484">
        <v>1845.434</v>
      </c>
      <c r="B484">
        <v>-68.186000000000007</v>
      </c>
      <c r="C484">
        <v>-68.191000000000003</v>
      </c>
      <c r="D484">
        <v>2.4569999999999999</v>
      </c>
      <c r="E484">
        <v>69.198999999999998</v>
      </c>
      <c r="F484">
        <v>100</v>
      </c>
      <c r="G484">
        <v>67.625</v>
      </c>
      <c r="H484">
        <v>1.1891</v>
      </c>
    </row>
    <row r="485" spans="1:8" x14ac:dyDescent="0.2">
      <c r="A485">
        <v>1847.644</v>
      </c>
      <c r="B485">
        <v>-68.236999999999995</v>
      </c>
      <c r="C485">
        <v>-68.242000000000004</v>
      </c>
      <c r="D485">
        <v>2.323</v>
      </c>
      <c r="E485">
        <v>78.117000000000004</v>
      </c>
      <c r="F485">
        <v>100</v>
      </c>
      <c r="G485">
        <v>67.295000000000002</v>
      </c>
      <c r="H485">
        <v>1.3816000000000002</v>
      </c>
    </row>
    <row r="486" spans="1:8" x14ac:dyDescent="0.2">
      <c r="A486">
        <v>1850.17</v>
      </c>
      <c r="B486">
        <v>-68.293999999999997</v>
      </c>
      <c r="C486">
        <v>-68.3</v>
      </c>
      <c r="D486">
        <v>2.274</v>
      </c>
      <c r="E486">
        <v>85.897999999999996</v>
      </c>
      <c r="F486">
        <v>100</v>
      </c>
      <c r="G486">
        <v>66.704999999999998</v>
      </c>
      <c r="H486">
        <v>1.5609000000000002</v>
      </c>
    </row>
    <row r="487" spans="1:8" x14ac:dyDescent="0.2">
      <c r="A487">
        <v>1852.6969999999999</v>
      </c>
      <c r="B487">
        <v>-68.346999999999994</v>
      </c>
      <c r="C487">
        <v>-68.353999999999999</v>
      </c>
      <c r="D487">
        <v>2.1320000000000001</v>
      </c>
      <c r="E487">
        <v>85.537999999999997</v>
      </c>
      <c r="F487">
        <v>100</v>
      </c>
      <c r="G487">
        <v>66.766999999999996</v>
      </c>
      <c r="H487">
        <v>1.5521000000000003</v>
      </c>
    </row>
    <row r="488" spans="1:8" x14ac:dyDescent="0.2">
      <c r="A488">
        <v>1855.183</v>
      </c>
      <c r="B488">
        <v>-68.403000000000006</v>
      </c>
      <c r="C488">
        <v>-68.411000000000001</v>
      </c>
      <c r="D488">
        <v>2.2879999999999998</v>
      </c>
      <c r="E488">
        <v>77.789000000000001</v>
      </c>
      <c r="F488">
        <v>100</v>
      </c>
      <c r="G488">
        <v>67.655000000000001</v>
      </c>
      <c r="H488">
        <v>1.3739000000000001</v>
      </c>
    </row>
    <row r="489" spans="1:8" x14ac:dyDescent="0.2">
      <c r="A489">
        <v>1857.3589999999999</v>
      </c>
      <c r="B489">
        <v>-68.453999999999994</v>
      </c>
      <c r="C489">
        <v>-68.462000000000003</v>
      </c>
      <c r="D489">
        <v>2.3740000000000001</v>
      </c>
      <c r="E489">
        <v>73.841999999999999</v>
      </c>
      <c r="F489">
        <v>100</v>
      </c>
      <c r="G489">
        <v>67.668000000000006</v>
      </c>
      <c r="H489">
        <v>1.2881000000000002</v>
      </c>
    </row>
    <row r="490" spans="1:8" x14ac:dyDescent="0.2">
      <c r="A490">
        <v>1859.5329999999999</v>
      </c>
      <c r="B490">
        <v>-68.504999999999995</v>
      </c>
      <c r="C490">
        <v>-68.513000000000005</v>
      </c>
      <c r="D490">
        <v>2.3410000000000002</v>
      </c>
      <c r="E490">
        <v>66.819999999999993</v>
      </c>
      <c r="F490">
        <v>100</v>
      </c>
      <c r="G490">
        <v>68.165000000000006</v>
      </c>
      <c r="H490">
        <v>1.1396000000000002</v>
      </c>
    </row>
    <row r="491" spans="1:8" x14ac:dyDescent="0.2">
      <c r="A491">
        <v>1862.0260000000001</v>
      </c>
      <c r="B491">
        <v>-68.561000000000007</v>
      </c>
      <c r="C491">
        <v>-68.569999999999993</v>
      </c>
      <c r="D491">
        <v>2.2890000000000001</v>
      </c>
      <c r="E491">
        <v>65.652000000000001</v>
      </c>
      <c r="F491">
        <v>100</v>
      </c>
      <c r="G491">
        <v>67.92</v>
      </c>
      <c r="H491">
        <v>1.1165</v>
      </c>
    </row>
    <row r="492" spans="1:8" x14ac:dyDescent="0.2">
      <c r="A492">
        <v>1864.2080000000001</v>
      </c>
      <c r="B492">
        <v>-68.614000000000004</v>
      </c>
      <c r="C492">
        <v>-68.623000000000005</v>
      </c>
      <c r="D492">
        <v>2.4380000000000002</v>
      </c>
      <c r="E492">
        <v>69.554000000000002</v>
      </c>
      <c r="F492">
        <v>100</v>
      </c>
      <c r="G492">
        <v>67.858999999999995</v>
      </c>
      <c r="H492">
        <v>1.1968000000000001</v>
      </c>
    </row>
    <row r="493" spans="1:8" x14ac:dyDescent="0.2">
      <c r="A493">
        <v>1866.69</v>
      </c>
      <c r="B493">
        <v>-68.664000000000001</v>
      </c>
      <c r="C493">
        <v>-68.674000000000007</v>
      </c>
      <c r="D493">
        <v>2.0489999999999999</v>
      </c>
      <c r="E493">
        <v>64.971999999999994</v>
      </c>
      <c r="F493">
        <v>100</v>
      </c>
      <c r="G493">
        <v>68.105000000000004</v>
      </c>
      <c r="H493">
        <v>1.1022000000000001</v>
      </c>
    </row>
    <row r="494" spans="1:8" x14ac:dyDescent="0.2">
      <c r="A494">
        <v>1869.47</v>
      </c>
      <c r="B494">
        <v>-68.718999999999994</v>
      </c>
      <c r="C494">
        <v>-68.73</v>
      </c>
      <c r="D494">
        <v>2</v>
      </c>
      <c r="E494">
        <v>70.747</v>
      </c>
      <c r="F494">
        <v>100</v>
      </c>
      <c r="G494">
        <v>67.734999999999999</v>
      </c>
      <c r="H494">
        <v>1.2221000000000002</v>
      </c>
    </row>
    <row r="495" spans="1:8" x14ac:dyDescent="0.2">
      <c r="A495">
        <v>1871.9929999999999</v>
      </c>
      <c r="B495">
        <v>-68.772000000000006</v>
      </c>
      <c r="C495">
        <v>-68.783000000000001</v>
      </c>
      <c r="D495">
        <v>2.1070000000000002</v>
      </c>
      <c r="E495">
        <v>72.968000000000004</v>
      </c>
      <c r="F495">
        <v>100</v>
      </c>
      <c r="G495">
        <v>67.605000000000004</v>
      </c>
      <c r="H495">
        <v>1.2694000000000001</v>
      </c>
    </row>
    <row r="496" spans="1:8" x14ac:dyDescent="0.2">
      <c r="A496">
        <v>1874.521</v>
      </c>
      <c r="B496">
        <v>-68.822999999999993</v>
      </c>
      <c r="C496">
        <v>-68.834999999999994</v>
      </c>
      <c r="D496">
        <v>2.036</v>
      </c>
      <c r="E496">
        <v>61.618000000000002</v>
      </c>
      <c r="F496">
        <v>100</v>
      </c>
      <c r="G496">
        <v>68.721000000000004</v>
      </c>
      <c r="H496">
        <v>1.0351000000000001</v>
      </c>
    </row>
    <row r="497" spans="1:8" x14ac:dyDescent="0.2">
      <c r="A497">
        <v>1877.05</v>
      </c>
      <c r="B497">
        <v>-68.876000000000005</v>
      </c>
      <c r="C497">
        <v>-68.888000000000005</v>
      </c>
      <c r="D497">
        <v>2.117</v>
      </c>
      <c r="E497">
        <v>43.795000000000002</v>
      </c>
      <c r="F497">
        <v>100</v>
      </c>
      <c r="G497">
        <v>69.494</v>
      </c>
      <c r="H497">
        <v>0.7007000000000001</v>
      </c>
    </row>
    <row r="498" spans="1:8" x14ac:dyDescent="0.2">
      <c r="A498">
        <v>1879.866</v>
      </c>
      <c r="B498">
        <v>-68.927999999999997</v>
      </c>
      <c r="C498">
        <v>-68.941000000000003</v>
      </c>
      <c r="D498">
        <v>1.8720000000000001</v>
      </c>
      <c r="E498">
        <v>42.37</v>
      </c>
      <c r="F498">
        <v>100</v>
      </c>
      <c r="G498">
        <v>69.394000000000005</v>
      </c>
      <c r="H498">
        <v>0.6754</v>
      </c>
    </row>
    <row r="499" spans="1:8" x14ac:dyDescent="0.2">
      <c r="A499">
        <v>1882.684</v>
      </c>
      <c r="B499">
        <v>-68.978999999999999</v>
      </c>
      <c r="C499">
        <v>-68.992999999999995</v>
      </c>
      <c r="D499">
        <v>1.8380000000000001</v>
      </c>
      <c r="E499">
        <v>52.805</v>
      </c>
      <c r="F499">
        <v>100</v>
      </c>
      <c r="G499">
        <v>68.721999999999994</v>
      </c>
      <c r="H499">
        <v>0.86570000000000014</v>
      </c>
    </row>
    <row r="500" spans="1:8" x14ac:dyDescent="0.2">
      <c r="A500">
        <v>1885.499</v>
      </c>
      <c r="B500">
        <v>-69.03</v>
      </c>
      <c r="C500">
        <v>-69.043999999999997</v>
      </c>
      <c r="D500">
        <v>1.831</v>
      </c>
      <c r="E500">
        <v>71.224000000000004</v>
      </c>
      <c r="F500">
        <v>100</v>
      </c>
      <c r="G500">
        <v>67.665999999999997</v>
      </c>
      <c r="H500">
        <v>1.2320000000000002</v>
      </c>
    </row>
    <row r="501" spans="1:8" x14ac:dyDescent="0.2">
      <c r="A501">
        <v>1888.3340000000001</v>
      </c>
      <c r="B501">
        <v>-69.081000000000003</v>
      </c>
      <c r="C501">
        <v>-69.094999999999999</v>
      </c>
      <c r="D501">
        <v>1.8049999999999999</v>
      </c>
      <c r="E501">
        <v>83.879000000000005</v>
      </c>
      <c r="F501">
        <v>100</v>
      </c>
      <c r="G501">
        <v>66.638000000000005</v>
      </c>
      <c r="H501">
        <v>1.5136000000000001</v>
      </c>
    </row>
    <row r="502" spans="1:8" x14ac:dyDescent="0.2">
      <c r="A502">
        <v>1891.172</v>
      </c>
      <c r="B502">
        <v>-69.132999999999996</v>
      </c>
      <c r="C502">
        <v>-69.147999999999996</v>
      </c>
      <c r="D502">
        <v>1.8580000000000001</v>
      </c>
      <c r="E502">
        <v>90.885000000000005</v>
      </c>
      <c r="F502">
        <v>100</v>
      </c>
      <c r="G502">
        <v>66.206999999999994</v>
      </c>
      <c r="H502">
        <v>1.6819</v>
      </c>
    </row>
    <row r="503" spans="1:8" x14ac:dyDescent="0.2">
      <c r="A503">
        <v>1894.01</v>
      </c>
      <c r="B503">
        <v>-69.185000000000002</v>
      </c>
      <c r="C503">
        <v>-69.2</v>
      </c>
      <c r="D503">
        <v>1.85</v>
      </c>
      <c r="E503">
        <v>91.504000000000005</v>
      </c>
      <c r="F503">
        <v>100</v>
      </c>
      <c r="G503">
        <v>66.177999999999997</v>
      </c>
      <c r="H503">
        <v>1.6973</v>
      </c>
    </row>
    <row r="504" spans="1:8" x14ac:dyDescent="0.2">
      <c r="A504">
        <v>1896.5309999999999</v>
      </c>
      <c r="B504">
        <v>-69.236999999999995</v>
      </c>
      <c r="C504">
        <v>-69.253</v>
      </c>
      <c r="D504">
        <v>2.08</v>
      </c>
      <c r="E504">
        <v>95.346999999999994</v>
      </c>
      <c r="F504">
        <v>100</v>
      </c>
      <c r="G504">
        <v>65.765000000000001</v>
      </c>
      <c r="H504">
        <v>1.7941000000000003</v>
      </c>
    </row>
    <row r="505" spans="1:8" x14ac:dyDescent="0.2">
      <c r="A505">
        <v>1898.7439999999999</v>
      </c>
      <c r="B505">
        <v>-69.287000000000006</v>
      </c>
      <c r="C505">
        <v>-69.304000000000002</v>
      </c>
      <c r="D505">
        <v>2.302</v>
      </c>
      <c r="E505">
        <v>98.826999999999998</v>
      </c>
      <c r="F505">
        <v>100</v>
      </c>
      <c r="G505">
        <v>65.703000000000003</v>
      </c>
      <c r="H505">
        <v>1.8854000000000002</v>
      </c>
    </row>
    <row r="506" spans="1:8" x14ac:dyDescent="0.2">
      <c r="A506">
        <v>1900.954</v>
      </c>
      <c r="B506">
        <v>-69.338999999999999</v>
      </c>
      <c r="C506">
        <v>-69.355999999999995</v>
      </c>
      <c r="D506">
        <v>2.3690000000000002</v>
      </c>
      <c r="E506">
        <v>88.745000000000005</v>
      </c>
      <c r="F506">
        <v>100</v>
      </c>
      <c r="G506">
        <v>66.283000000000001</v>
      </c>
      <c r="H506">
        <v>1.6291000000000002</v>
      </c>
    </row>
    <row r="507" spans="1:8" x14ac:dyDescent="0.2">
      <c r="A507">
        <v>1903.48</v>
      </c>
      <c r="B507">
        <v>-69.394999999999996</v>
      </c>
      <c r="C507">
        <v>-69.412999999999997</v>
      </c>
      <c r="D507">
        <v>2.2519999999999998</v>
      </c>
      <c r="E507">
        <v>88.63</v>
      </c>
      <c r="F507">
        <v>100</v>
      </c>
      <c r="G507">
        <v>66.388999999999996</v>
      </c>
      <c r="H507">
        <v>1.6258000000000001</v>
      </c>
    </row>
    <row r="508" spans="1:8" x14ac:dyDescent="0.2">
      <c r="A508">
        <v>1905.68</v>
      </c>
      <c r="B508">
        <v>-69.445999999999998</v>
      </c>
      <c r="C508">
        <v>-69.465000000000003</v>
      </c>
      <c r="D508">
        <v>2.3410000000000002</v>
      </c>
      <c r="E508">
        <v>81.715999999999994</v>
      </c>
      <c r="F508">
        <v>100</v>
      </c>
      <c r="G508">
        <v>66.948999999999998</v>
      </c>
      <c r="H508">
        <v>1.4630000000000003</v>
      </c>
    </row>
    <row r="509" spans="1:8" x14ac:dyDescent="0.2">
      <c r="A509">
        <v>1907.8889999999999</v>
      </c>
      <c r="B509">
        <v>-69.498000000000005</v>
      </c>
      <c r="C509">
        <v>-69.516999999999996</v>
      </c>
      <c r="D509">
        <v>2.355</v>
      </c>
      <c r="E509">
        <v>74.561999999999998</v>
      </c>
      <c r="F509">
        <v>100</v>
      </c>
      <c r="G509">
        <v>67.384</v>
      </c>
      <c r="H509">
        <v>1.3035000000000001</v>
      </c>
    </row>
    <row r="510" spans="1:8" x14ac:dyDescent="0.2">
      <c r="A510">
        <v>1910.0989999999999</v>
      </c>
      <c r="B510">
        <v>-69.549000000000007</v>
      </c>
      <c r="C510">
        <v>-69.569000000000003</v>
      </c>
      <c r="D510">
        <v>2.3570000000000002</v>
      </c>
      <c r="E510">
        <v>66.375</v>
      </c>
      <c r="F510">
        <v>100</v>
      </c>
      <c r="G510">
        <v>67.95</v>
      </c>
      <c r="H510">
        <v>1.1308</v>
      </c>
    </row>
    <row r="511" spans="1:8" x14ac:dyDescent="0.2">
      <c r="A511">
        <v>1912.3030000000001</v>
      </c>
      <c r="B511">
        <v>-69.605000000000004</v>
      </c>
      <c r="C511">
        <v>-69.625</v>
      </c>
      <c r="D511">
        <v>2.5750000000000002</v>
      </c>
      <c r="E511">
        <v>98.793000000000006</v>
      </c>
      <c r="F511">
        <v>100</v>
      </c>
      <c r="G511">
        <v>64.284000000000006</v>
      </c>
      <c r="H511">
        <v>1.8843000000000003</v>
      </c>
    </row>
    <row r="512" spans="1:8" x14ac:dyDescent="0.2">
      <c r="A512">
        <v>1914.509</v>
      </c>
      <c r="B512">
        <v>-69.662000000000006</v>
      </c>
      <c r="C512">
        <v>-69.682000000000002</v>
      </c>
      <c r="D512">
        <v>2.581</v>
      </c>
      <c r="E512">
        <v>130.90700000000001</v>
      </c>
      <c r="F512">
        <v>100</v>
      </c>
      <c r="G512">
        <v>62.845999999999997</v>
      </c>
      <c r="H512">
        <v>2.8908000000000005</v>
      </c>
    </row>
    <row r="513" spans="1:8" x14ac:dyDescent="0.2">
      <c r="A513">
        <v>1916.7149999999999</v>
      </c>
      <c r="B513">
        <v>-69.715999999999994</v>
      </c>
      <c r="C513">
        <v>-69.736999999999995</v>
      </c>
      <c r="D513">
        <v>2.4849999999999999</v>
      </c>
      <c r="E513">
        <v>130.11799999999999</v>
      </c>
      <c r="F513">
        <v>100</v>
      </c>
      <c r="G513">
        <v>62.652999999999999</v>
      </c>
      <c r="H513">
        <v>2.8622000000000001</v>
      </c>
    </row>
    <row r="514" spans="1:8" x14ac:dyDescent="0.2">
      <c r="A514">
        <v>1918.93</v>
      </c>
      <c r="B514">
        <v>-69.772000000000006</v>
      </c>
      <c r="C514">
        <v>-69.793999999999997</v>
      </c>
      <c r="D514">
        <v>2.5409999999999999</v>
      </c>
      <c r="E514">
        <v>135.39500000000001</v>
      </c>
      <c r="F514">
        <v>100</v>
      </c>
      <c r="G514">
        <v>62.347999999999999</v>
      </c>
      <c r="H514">
        <v>3.0624000000000002</v>
      </c>
    </row>
    <row r="515" spans="1:8" x14ac:dyDescent="0.2">
      <c r="A515">
        <v>1921.1389999999999</v>
      </c>
      <c r="B515">
        <v>-69.825999999999993</v>
      </c>
      <c r="C515">
        <v>-69.847999999999999</v>
      </c>
      <c r="D515">
        <v>2.472</v>
      </c>
      <c r="E515">
        <v>127.292</v>
      </c>
      <c r="F515">
        <v>100</v>
      </c>
      <c r="G515">
        <v>63.192</v>
      </c>
      <c r="H515">
        <v>2.7588000000000004</v>
      </c>
    </row>
    <row r="516" spans="1:8" x14ac:dyDescent="0.2">
      <c r="A516">
        <v>1923.35</v>
      </c>
      <c r="B516">
        <v>-69.88</v>
      </c>
      <c r="C516">
        <v>-69.903000000000006</v>
      </c>
      <c r="D516">
        <v>2.4769999999999999</v>
      </c>
      <c r="E516">
        <v>102.56399999999999</v>
      </c>
      <c r="F516">
        <v>100</v>
      </c>
      <c r="G516">
        <v>66.201999999999998</v>
      </c>
      <c r="H516">
        <v>1.9866000000000001</v>
      </c>
    </row>
    <row r="517" spans="1:8" x14ac:dyDescent="0.2">
      <c r="A517">
        <v>1925.5640000000001</v>
      </c>
      <c r="B517">
        <v>-69.936000000000007</v>
      </c>
      <c r="C517">
        <v>-69.959999999999994</v>
      </c>
      <c r="D517">
        <v>2.5609999999999999</v>
      </c>
      <c r="E517">
        <v>157.72300000000001</v>
      </c>
      <c r="F517">
        <v>100</v>
      </c>
      <c r="G517">
        <v>59.06</v>
      </c>
      <c r="H517">
        <v>4.0865</v>
      </c>
    </row>
    <row r="518" spans="1:8" x14ac:dyDescent="0.2">
      <c r="A518">
        <v>1927.46</v>
      </c>
      <c r="B518">
        <v>-69.986000000000004</v>
      </c>
      <c r="C518">
        <v>-70.010999999999996</v>
      </c>
      <c r="D518">
        <v>2.69</v>
      </c>
      <c r="E518">
        <v>169.48400000000001</v>
      </c>
      <c r="F518">
        <v>100</v>
      </c>
      <c r="G518">
        <v>58.506999999999998</v>
      </c>
      <c r="H518">
        <v>4.7806000000000006</v>
      </c>
    </row>
    <row r="519" spans="1:8" x14ac:dyDescent="0.2">
      <c r="A519">
        <v>1929.329</v>
      </c>
      <c r="B519">
        <v>-70.037000000000006</v>
      </c>
      <c r="C519">
        <v>-70.061999999999998</v>
      </c>
      <c r="D519">
        <v>2.746</v>
      </c>
      <c r="E519">
        <v>172.03399999999999</v>
      </c>
      <c r="F519">
        <v>100</v>
      </c>
      <c r="G519">
        <v>58.38</v>
      </c>
      <c r="H519">
        <v>4.9489000000000001</v>
      </c>
    </row>
    <row r="520" spans="1:8" x14ac:dyDescent="0.2">
      <c r="A520">
        <v>1931.1990000000001</v>
      </c>
      <c r="B520">
        <v>-70.087999999999994</v>
      </c>
      <c r="C520">
        <v>-70.113</v>
      </c>
      <c r="D520">
        <v>2.7349999999999999</v>
      </c>
      <c r="E520">
        <v>171.535</v>
      </c>
      <c r="F520">
        <v>100</v>
      </c>
      <c r="G520">
        <v>58.332999999999998</v>
      </c>
      <c r="H520">
        <v>4.9159000000000006</v>
      </c>
    </row>
    <row r="521" spans="1:8" x14ac:dyDescent="0.2">
      <c r="A521">
        <v>1933.0650000000001</v>
      </c>
      <c r="B521">
        <v>-70.138999999999996</v>
      </c>
      <c r="C521">
        <v>-70.165000000000006</v>
      </c>
      <c r="D521">
        <v>2.7679999999999998</v>
      </c>
      <c r="E521">
        <v>172.345</v>
      </c>
      <c r="F521">
        <v>100</v>
      </c>
      <c r="G521">
        <v>58.264000000000003</v>
      </c>
      <c r="H521">
        <v>4.9709000000000003</v>
      </c>
    </row>
    <row r="522" spans="1:8" x14ac:dyDescent="0.2">
      <c r="A522">
        <v>1934.932</v>
      </c>
      <c r="B522">
        <v>-70.188999999999993</v>
      </c>
      <c r="C522">
        <v>-70.215000000000003</v>
      </c>
      <c r="D522">
        <v>2.7170000000000001</v>
      </c>
      <c r="E522">
        <v>172.05099999999999</v>
      </c>
      <c r="F522">
        <v>100</v>
      </c>
      <c r="G522">
        <v>58.219000000000001</v>
      </c>
      <c r="H522">
        <v>4.95</v>
      </c>
    </row>
    <row r="523" spans="1:8" x14ac:dyDescent="0.2">
      <c r="A523">
        <v>1937.1120000000001</v>
      </c>
      <c r="B523">
        <v>-70.245999999999995</v>
      </c>
      <c r="C523">
        <v>-70.272999999999996</v>
      </c>
      <c r="D523">
        <v>2.6309999999999998</v>
      </c>
      <c r="E523">
        <v>172.828</v>
      </c>
      <c r="F523">
        <v>100</v>
      </c>
      <c r="G523">
        <v>58.21</v>
      </c>
      <c r="H523">
        <v>5.0039000000000007</v>
      </c>
    </row>
    <row r="524" spans="1:8" x14ac:dyDescent="0.2">
      <c r="A524">
        <v>1939.2909999999999</v>
      </c>
      <c r="B524">
        <v>-70.298000000000002</v>
      </c>
      <c r="C524">
        <v>-70.325999999999993</v>
      </c>
      <c r="D524">
        <v>2.4359999999999999</v>
      </c>
      <c r="E524">
        <v>172.38300000000001</v>
      </c>
      <c r="F524">
        <v>100</v>
      </c>
      <c r="G524">
        <v>58.19</v>
      </c>
      <c r="H524">
        <v>4.9731000000000005</v>
      </c>
    </row>
    <row r="525" spans="1:8" x14ac:dyDescent="0.2">
      <c r="A525">
        <v>1941.471</v>
      </c>
      <c r="B525">
        <v>-70.350999999999999</v>
      </c>
      <c r="C525">
        <v>-70.379000000000005</v>
      </c>
      <c r="D525">
        <v>2.427</v>
      </c>
      <c r="E525">
        <v>172.732</v>
      </c>
      <c r="F525">
        <v>100</v>
      </c>
      <c r="G525">
        <v>58.183</v>
      </c>
      <c r="H525">
        <v>4.997300000000001</v>
      </c>
    </row>
    <row r="526" spans="1:8" x14ac:dyDescent="0.2">
      <c r="A526">
        <v>1943.9670000000001</v>
      </c>
      <c r="B526">
        <v>-70.406000000000006</v>
      </c>
      <c r="C526">
        <v>-70.435000000000002</v>
      </c>
      <c r="D526">
        <v>2.2570000000000001</v>
      </c>
      <c r="E526">
        <v>172.09700000000001</v>
      </c>
      <c r="F526">
        <v>100</v>
      </c>
      <c r="G526">
        <v>58.152999999999999</v>
      </c>
      <c r="H526">
        <v>4.9533000000000005</v>
      </c>
    </row>
    <row r="527" spans="1:8" x14ac:dyDescent="0.2">
      <c r="A527">
        <v>1946.4929999999999</v>
      </c>
      <c r="B527">
        <v>-70.459999999999994</v>
      </c>
      <c r="C527">
        <v>-70.489000000000004</v>
      </c>
      <c r="D527">
        <v>2.1269999999999998</v>
      </c>
      <c r="E527">
        <v>160.44399999999999</v>
      </c>
      <c r="F527">
        <v>100</v>
      </c>
      <c r="G527">
        <v>60.18</v>
      </c>
      <c r="H527">
        <v>4.2361000000000004</v>
      </c>
    </row>
    <row r="528" spans="1:8" x14ac:dyDescent="0.2">
      <c r="A528">
        <v>1949.0150000000001</v>
      </c>
      <c r="B528">
        <v>-70.513999999999996</v>
      </c>
      <c r="C528">
        <v>-70.543999999999997</v>
      </c>
      <c r="D528">
        <v>2.1949999999999998</v>
      </c>
      <c r="E528">
        <v>51.917000000000002</v>
      </c>
      <c r="F528">
        <v>100</v>
      </c>
      <c r="G528">
        <v>67.700999999999993</v>
      </c>
      <c r="H528">
        <v>0.84810000000000008</v>
      </c>
    </row>
    <row r="529" spans="1:8" x14ac:dyDescent="0.2">
      <c r="A529">
        <v>1951.5160000000001</v>
      </c>
      <c r="B529">
        <v>-70.569999999999993</v>
      </c>
      <c r="C529">
        <v>-70.599999999999994</v>
      </c>
      <c r="D529">
        <v>2.23</v>
      </c>
      <c r="E529">
        <v>40.468000000000004</v>
      </c>
      <c r="F529">
        <v>100</v>
      </c>
      <c r="G529">
        <v>69.073999999999998</v>
      </c>
      <c r="H529">
        <v>0.64239999999999997</v>
      </c>
    </row>
    <row r="530" spans="1:8" x14ac:dyDescent="0.2">
      <c r="A530">
        <v>13378.785</v>
      </c>
      <c r="B530">
        <v>-70.647000000000006</v>
      </c>
      <c r="C530">
        <v>-70.644000000000005</v>
      </c>
      <c r="D530">
        <v>2.214</v>
      </c>
      <c r="E530">
        <v>1.92</v>
      </c>
      <c r="F530">
        <v>100</v>
      </c>
      <c r="G530">
        <v>67.793000000000006</v>
      </c>
      <c r="H530">
        <v>2.86E-2</v>
      </c>
    </row>
    <row r="531" spans="1:8" x14ac:dyDescent="0.2">
      <c r="A531">
        <v>13381.308000000001</v>
      </c>
      <c r="B531">
        <v>-70.703000000000003</v>
      </c>
      <c r="C531">
        <v>-70.7</v>
      </c>
      <c r="D531">
        <v>2.2090000000000001</v>
      </c>
      <c r="E531">
        <v>0.60499999999999998</v>
      </c>
      <c r="F531">
        <v>100</v>
      </c>
      <c r="G531">
        <v>67.856999999999999</v>
      </c>
      <c r="H531">
        <v>8.8000000000000005E-3</v>
      </c>
    </row>
    <row r="532" spans="1:8" x14ac:dyDescent="0.2">
      <c r="A532">
        <v>13383.832</v>
      </c>
      <c r="B532">
        <v>-70.757000000000005</v>
      </c>
      <c r="C532">
        <v>-70.754000000000005</v>
      </c>
      <c r="D532">
        <v>2.1139999999999999</v>
      </c>
      <c r="E532">
        <v>0.55600000000000005</v>
      </c>
      <c r="F532">
        <v>100</v>
      </c>
      <c r="G532">
        <v>67.77</v>
      </c>
      <c r="H532">
        <v>7.7000000000000011E-3</v>
      </c>
    </row>
    <row r="533" spans="1:8" x14ac:dyDescent="0.2">
      <c r="A533">
        <v>13386.037</v>
      </c>
      <c r="B533">
        <v>-70.808000000000007</v>
      </c>
      <c r="C533">
        <v>-70.805000000000007</v>
      </c>
      <c r="D533">
        <v>2.3420000000000001</v>
      </c>
      <c r="E533">
        <v>9.3439999999999994</v>
      </c>
      <c r="F533">
        <v>100</v>
      </c>
      <c r="G533">
        <v>67.373999999999995</v>
      </c>
      <c r="H533">
        <v>0.1386</v>
      </c>
    </row>
    <row r="534" spans="1:8" x14ac:dyDescent="0.2">
      <c r="A534">
        <v>13388.242</v>
      </c>
      <c r="B534">
        <v>-70.858999999999995</v>
      </c>
      <c r="C534">
        <v>-70.855000000000004</v>
      </c>
      <c r="D534">
        <v>2.2629999999999999</v>
      </c>
      <c r="E534">
        <v>20.495000000000001</v>
      </c>
      <c r="F534">
        <v>100</v>
      </c>
      <c r="G534">
        <v>67.063000000000002</v>
      </c>
      <c r="H534">
        <v>0.31130000000000002</v>
      </c>
    </row>
    <row r="535" spans="1:8" x14ac:dyDescent="0.2">
      <c r="A535">
        <v>13390.767</v>
      </c>
      <c r="B535">
        <v>-70.914000000000001</v>
      </c>
      <c r="C535">
        <v>-70.91</v>
      </c>
      <c r="D535">
        <v>2.1960000000000002</v>
      </c>
      <c r="E535">
        <v>17.788</v>
      </c>
      <c r="F535">
        <v>100</v>
      </c>
      <c r="G535">
        <v>67.301000000000002</v>
      </c>
      <c r="H535">
        <v>0.26840000000000003</v>
      </c>
    </row>
    <row r="536" spans="1:8" x14ac:dyDescent="0.2">
      <c r="A536">
        <v>13393.293</v>
      </c>
      <c r="B536">
        <v>-70.968999999999994</v>
      </c>
      <c r="C536">
        <v>-70.965000000000003</v>
      </c>
      <c r="D536">
        <v>2.1669999999999998</v>
      </c>
      <c r="E536">
        <v>22.896999999999998</v>
      </c>
      <c r="F536">
        <v>100</v>
      </c>
      <c r="G536">
        <v>67.054000000000002</v>
      </c>
      <c r="H536">
        <v>0.34870000000000001</v>
      </c>
    </row>
    <row r="537" spans="1:8" x14ac:dyDescent="0.2">
      <c r="A537">
        <v>13395.816999999999</v>
      </c>
      <c r="B537">
        <v>-71.024000000000001</v>
      </c>
      <c r="C537">
        <v>-71.02</v>
      </c>
      <c r="D537">
        <v>2.1819999999999999</v>
      </c>
      <c r="E537">
        <v>23.091000000000001</v>
      </c>
      <c r="F537">
        <v>100</v>
      </c>
      <c r="G537">
        <v>66.944000000000003</v>
      </c>
      <c r="H537">
        <v>0.35200000000000004</v>
      </c>
    </row>
    <row r="538" spans="1:8" x14ac:dyDescent="0.2">
      <c r="A538">
        <v>13398.338</v>
      </c>
      <c r="B538">
        <v>-71.076999999999998</v>
      </c>
      <c r="C538">
        <v>-71.072000000000003</v>
      </c>
      <c r="D538">
        <v>2.0619999999999998</v>
      </c>
      <c r="E538">
        <v>26.061</v>
      </c>
      <c r="F538">
        <v>100</v>
      </c>
      <c r="G538">
        <v>66.673000000000002</v>
      </c>
      <c r="H538">
        <v>0.40040000000000003</v>
      </c>
    </row>
    <row r="539" spans="1:8" x14ac:dyDescent="0.2">
      <c r="A539">
        <v>13400.861000000001</v>
      </c>
      <c r="B539">
        <v>-71.13</v>
      </c>
      <c r="C539">
        <v>-71.125</v>
      </c>
      <c r="D539">
        <v>2.105</v>
      </c>
      <c r="E539">
        <v>28.57</v>
      </c>
      <c r="F539">
        <v>100</v>
      </c>
      <c r="G539">
        <v>66.844999999999999</v>
      </c>
      <c r="H539">
        <v>0.44110000000000005</v>
      </c>
    </row>
    <row r="540" spans="1:8" x14ac:dyDescent="0.2">
      <c r="A540">
        <v>13403.705</v>
      </c>
      <c r="B540">
        <v>-71.186000000000007</v>
      </c>
      <c r="C540">
        <v>-71.180999999999997</v>
      </c>
      <c r="D540">
        <v>1.9590000000000001</v>
      </c>
      <c r="E540">
        <v>32.057000000000002</v>
      </c>
      <c r="F540">
        <v>100</v>
      </c>
      <c r="G540">
        <v>66.751000000000005</v>
      </c>
      <c r="H540">
        <v>0.49830000000000008</v>
      </c>
    </row>
    <row r="541" spans="1:8" x14ac:dyDescent="0.2">
      <c r="A541">
        <v>13405.912</v>
      </c>
      <c r="B541">
        <v>-71.236000000000004</v>
      </c>
      <c r="C541">
        <v>-71.230999999999995</v>
      </c>
      <c r="D541">
        <v>2.2730000000000001</v>
      </c>
      <c r="E541">
        <v>31.98</v>
      </c>
      <c r="F541">
        <v>100</v>
      </c>
      <c r="G541">
        <v>66.47</v>
      </c>
      <c r="H541">
        <v>0.49720000000000003</v>
      </c>
    </row>
    <row r="542" spans="1:8" x14ac:dyDescent="0.2">
      <c r="A542">
        <v>13408.751</v>
      </c>
      <c r="B542">
        <v>-71.292000000000002</v>
      </c>
      <c r="C542">
        <v>-71.287000000000006</v>
      </c>
      <c r="D542">
        <v>1.948</v>
      </c>
      <c r="E542">
        <v>37.765000000000001</v>
      </c>
      <c r="F542">
        <v>100</v>
      </c>
      <c r="G542">
        <v>65.804000000000002</v>
      </c>
      <c r="H542">
        <v>0.59510000000000007</v>
      </c>
    </row>
    <row r="543" spans="1:8" x14ac:dyDescent="0.2">
      <c r="A543">
        <v>13411.278</v>
      </c>
      <c r="B543">
        <v>-71.343000000000004</v>
      </c>
      <c r="C543">
        <v>-71.337000000000003</v>
      </c>
      <c r="D543">
        <v>1.9970000000000001</v>
      </c>
      <c r="E543">
        <v>45.103000000000002</v>
      </c>
      <c r="F543">
        <v>100</v>
      </c>
      <c r="G543">
        <v>66.058000000000007</v>
      </c>
      <c r="H543">
        <v>0.72380000000000011</v>
      </c>
    </row>
    <row r="544" spans="1:8" x14ac:dyDescent="0.2">
      <c r="A544">
        <v>13413.802</v>
      </c>
      <c r="B544">
        <v>-71.394000000000005</v>
      </c>
      <c r="C544">
        <v>-71.388000000000005</v>
      </c>
      <c r="D544">
        <v>2.016</v>
      </c>
      <c r="E544">
        <v>41.511000000000003</v>
      </c>
      <c r="F544">
        <v>100</v>
      </c>
      <c r="G544">
        <v>66.236000000000004</v>
      </c>
      <c r="H544">
        <v>0.66</v>
      </c>
    </row>
    <row r="545" spans="1:8" x14ac:dyDescent="0.2">
      <c r="A545">
        <v>13416.638999999999</v>
      </c>
      <c r="B545">
        <v>-71.448999999999998</v>
      </c>
      <c r="C545">
        <v>-71.442999999999998</v>
      </c>
      <c r="D545">
        <v>1.9410000000000001</v>
      </c>
      <c r="E545">
        <v>35.424999999999997</v>
      </c>
      <c r="F545">
        <v>100</v>
      </c>
      <c r="G545">
        <v>66.516000000000005</v>
      </c>
      <c r="H545">
        <v>0.5555000000000001</v>
      </c>
    </row>
    <row r="546" spans="1:8" x14ac:dyDescent="0.2">
      <c r="A546">
        <v>13419.48</v>
      </c>
      <c r="B546">
        <v>-71.5</v>
      </c>
      <c r="C546">
        <v>-71.494</v>
      </c>
      <c r="D546">
        <v>1.788</v>
      </c>
      <c r="E546">
        <v>28.111999999999998</v>
      </c>
      <c r="F546">
        <v>100</v>
      </c>
      <c r="G546">
        <v>66.882000000000005</v>
      </c>
      <c r="H546">
        <v>0.43340000000000006</v>
      </c>
    </row>
    <row r="547" spans="1:8" x14ac:dyDescent="0.2">
      <c r="A547">
        <v>13422.325000000001</v>
      </c>
      <c r="B547">
        <v>-71.555000000000007</v>
      </c>
      <c r="C547">
        <v>-71.549000000000007</v>
      </c>
      <c r="D547">
        <v>1.9359999999999999</v>
      </c>
      <c r="E547">
        <v>20.771000000000001</v>
      </c>
      <c r="F547">
        <v>100</v>
      </c>
      <c r="G547">
        <v>67.156999999999996</v>
      </c>
      <c r="H547">
        <v>0.31569999999999998</v>
      </c>
    </row>
    <row r="548" spans="1:8" x14ac:dyDescent="0.2">
      <c r="A548">
        <v>13425.486999999999</v>
      </c>
      <c r="B548">
        <v>-71.608999999999995</v>
      </c>
      <c r="C548">
        <v>-71.602000000000004</v>
      </c>
      <c r="D548">
        <v>1.694</v>
      </c>
      <c r="E548">
        <v>19.984000000000002</v>
      </c>
      <c r="F548">
        <v>100</v>
      </c>
      <c r="G548">
        <v>67.254000000000005</v>
      </c>
      <c r="H548">
        <v>0.30250000000000005</v>
      </c>
    </row>
    <row r="549" spans="1:8" x14ac:dyDescent="0.2">
      <c r="A549">
        <v>13428.641</v>
      </c>
      <c r="B549">
        <v>-71.664000000000001</v>
      </c>
      <c r="C549">
        <v>-71.658000000000001</v>
      </c>
      <c r="D549">
        <v>1.7509999999999999</v>
      </c>
      <c r="E549">
        <v>19.035</v>
      </c>
      <c r="F549">
        <v>100</v>
      </c>
      <c r="G549">
        <v>67.301000000000002</v>
      </c>
      <c r="H549">
        <v>0.28820000000000001</v>
      </c>
    </row>
    <row r="550" spans="1:8" x14ac:dyDescent="0.2">
      <c r="A550">
        <v>13431.797</v>
      </c>
      <c r="B550">
        <v>-71.716999999999999</v>
      </c>
      <c r="C550">
        <v>-71.709999999999994</v>
      </c>
      <c r="D550">
        <v>1.67</v>
      </c>
      <c r="E550">
        <v>19.158999999999999</v>
      </c>
      <c r="F550">
        <v>100</v>
      </c>
      <c r="G550">
        <v>67.257000000000005</v>
      </c>
      <c r="H550">
        <v>0.28930000000000006</v>
      </c>
    </row>
    <row r="551" spans="1:8" x14ac:dyDescent="0.2">
      <c r="A551">
        <v>13434.955</v>
      </c>
      <c r="B551">
        <v>-71.772000000000006</v>
      </c>
      <c r="C551">
        <v>-71.765000000000001</v>
      </c>
      <c r="D551">
        <v>1.728</v>
      </c>
      <c r="E551">
        <v>19.722000000000001</v>
      </c>
      <c r="F551">
        <v>100</v>
      </c>
      <c r="G551">
        <v>67.292000000000002</v>
      </c>
      <c r="H551">
        <v>0.29920000000000002</v>
      </c>
    </row>
    <row r="552" spans="1:8" x14ac:dyDescent="0.2">
      <c r="A552">
        <v>13437.790999999999</v>
      </c>
      <c r="B552">
        <v>-71.823999999999998</v>
      </c>
      <c r="C552">
        <v>-71.816000000000003</v>
      </c>
      <c r="D552">
        <v>1.8089999999999999</v>
      </c>
      <c r="E552">
        <v>22.991</v>
      </c>
      <c r="F552">
        <v>100</v>
      </c>
      <c r="G552">
        <v>67.093000000000004</v>
      </c>
      <c r="H552">
        <v>0.35090000000000005</v>
      </c>
    </row>
    <row r="553" spans="1:8" x14ac:dyDescent="0.2">
      <c r="A553">
        <v>13440.947</v>
      </c>
      <c r="B553">
        <v>-71.879000000000005</v>
      </c>
      <c r="C553">
        <v>-71.872</v>
      </c>
      <c r="D553">
        <v>1.7490000000000001</v>
      </c>
      <c r="E553">
        <v>29.739000000000001</v>
      </c>
      <c r="F553">
        <v>100</v>
      </c>
      <c r="G553">
        <v>66.808999999999997</v>
      </c>
      <c r="H553">
        <v>0.45980000000000004</v>
      </c>
    </row>
    <row r="554" spans="1:8" x14ac:dyDescent="0.2">
      <c r="A554">
        <v>13443.78</v>
      </c>
      <c r="B554">
        <v>-71.930999999999997</v>
      </c>
      <c r="C554">
        <v>-71.923000000000002</v>
      </c>
      <c r="D554">
        <v>1.8220000000000001</v>
      </c>
      <c r="E554">
        <v>33.512</v>
      </c>
      <c r="F554">
        <v>100</v>
      </c>
      <c r="G554">
        <v>66.619</v>
      </c>
      <c r="H554">
        <v>0.52249999999999996</v>
      </c>
    </row>
    <row r="555" spans="1:8" x14ac:dyDescent="0.2">
      <c r="A555">
        <v>13446.597</v>
      </c>
      <c r="B555">
        <v>-71.983999999999995</v>
      </c>
      <c r="C555">
        <v>-71.975999999999999</v>
      </c>
      <c r="D555">
        <v>1.863</v>
      </c>
      <c r="E555">
        <v>38.209000000000003</v>
      </c>
      <c r="F555">
        <v>100</v>
      </c>
      <c r="G555">
        <v>66.41</v>
      </c>
      <c r="H555">
        <v>0.60280000000000011</v>
      </c>
    </row>
    <row r="556" spans="1:8" x14ac:dyDescent="0.2">
      <c r="A556">
        <v>13449.415999999999</v>
      </c>
      <c r="B556">
        <v>-72.036000000000001</v>
      </c>
      <c r="C556">
        <v>-72.028000000000006</v>
      </c>
      <c r="D556">
        <v>1.855</v>
      </c>
      <c r="E556">
        <v>41.557000000000002</v>
      </c>
      <c r="F556">
        <v>100</v>
      </c>
      <c r="G556">
        <v>66.207999999999998</v>
      </c>
      <c r="H556">
        <v>0.66110000000000002</v>
      </c>
    </row>
    <row r="557" spans="1:8" x14ac:dyDescent="0.2">
      <c r="A557">
        <v>13452.526</v>
      </c>
      <c r="B557">
        <v>-72.087000000000003</v>
      </c>
      <c r="C557">
        <v>-72.078999999999994</v>
      </c>
      <c r="D557">
        <v>1.6359999999999999</v>
      </c>
      <c r="E557">
        <v>42.005000000000003</v>
      </c>
      <c r="F557">
        <v>100</v>
      </c>
      <c r="G557">
        <v>66.265000000000001</v>
      </c>
      <c r="H557">
        <v>0.66880000000000006</v>
      </c>
    </row>
    <row r="558" spans="1:8" x14ac:dyDescent="0.2">
      <c r="A558">
        <v>13456.569</v>
      </c>
      <c r="B558">
        <v>-72.14</v>
      </c>
      <c r="C558">
        <v>-72.131</v>
      </c>
      <c r="D558">
        <v>1.2869999999999999</v>
      </c>
      <c r="E558">
        <v>34.966999999999999</v>
      </c>
      <c r="F558">
        <v>100</v>
      </c>
      <c r="G558">
        <v>66.575000000000003</v>
      </c>
      <c r="H558">
        <v>0.54780000000000006</v>
      </c>
    </row>
    <row r="559" spans="1:8" x14ac:dyDescent="0.2">
      <c r="A559">
        <v>13460.298000000001</v>
      </c>
      <c r="B559">
        <v>-72.191000000000003</v>
      </c>
      <c r="C559">
        <v>-72.182000000000002</v>
      </c>
      <c r="D559">
        <v>1.385</v>
      </c>
      <c r="E559">
        <v>29.018000000000001</v>
      </c>
      <c r="F559">
        <v>100</v>
      </c>
      <c r="G559">
        <v>66.881</v>
      </c>
      <c r="H559">
        <v>0.44880000000000003</v>
      </c>
    </row>
    <row r="560" spans="1:8" x14ac:dyDescent="0.2">
      <c r="A560">
        <v>13463.718000000001</v>
      </c>
      <c r="B560">
        <v>-72.245000000000005</v>
      </c>
      <c r="C560">
        <v>-72.236000000000004</v>
      </c>
      <c r="D560">
        <v>1.5549999999999999</v>
      </c>
      <c r="E560">
        <v>24.268999999999998</v>
      </c>
      <c r="F560">
        <v>100</v>
      </c>
      <c r="G560">
        <v>67.084999999999994</v>
      </c>
      <c r="H560">
        <v>0.37070000000000003</v>
      </c>
    </row>
    <row r="561" spans="1:8" x14ac:dyDescent="0.2">
      <c r="A561">
        <v>13467.147000000001</v>
      </c>
      <c r="B561">
        <v>-72.296999999999997</v>
      </c>
      <c r="C561">
        <v>-72.287000000000006</v>
      </c>
      <c r="D561">
        <v>1.5029999999999999</v>
      </c>
      <c r="E561">
        <v>28.483000000000001</v>
      </c>
      <c r="F561">
        <v>100</v>
      </c>
      <c r="G561">
        <v>66.900999999999996</v>
      </c>
      <c r="H561">
        <v>0.44000000000000006</v>
      </c>
    </row>
    <row r="562" spans="1:8" x14ac:dyDescent="0.2">
      <c r="A562">
        <v>13470.566999999999</v>
      </c>
      <c r="B562">
        <v>-72.346999999999994</v>
      </c>
      <c r="C562">
        <v>-72.337999999999994</v>
      </c>
      <c r="D562">
        <v>1.4710000000000001</v>
      </c>
      <c r="E562">
        <v>23.387</v>
      </c>
      <c r="F562">
        <v>100</v>
      </c>
      <c r="G562">
        <v>67.120999999999995</v>
      </c>
      <c r="H562">
        <v>0.35640000000000005</v>
      </c>
    </row>
    <row r="563" spans="1:8" x14ac:dyDescent="0.2">
      <c r="A563">
        <v>13473.986999999999</v>
      </c>
      <c r="B563">
        <v>-72.400000000000006</v>
      </c>
      <c r="C563">
        <v>-72.39</v>
      </c>
      <c r="D563">
        <v>1.532</v>
      </c>
      <c r="E563">
        <v>22.986999999999998</v>
      </c>
      <c r="F563">
        <v>100</v>
      </c>
      <c r="G563">
        <v>66.977000000000004</v>
      </c>
      <c r="H563">
        <v>0.35090000000000005</v>
      </c>
    </row>
    <row r="564" spans="1:8" x14ac:dyDescent="0.2">
      <c r="A564">
        <v>13477.404</v>
      </c>
      <c r="B564">
        <v>-72.450999999999993</v>
      </c>
      <c r="C564">
        <v>-72.441000000000003</v>
      </c>
      <c r="D564">
        <v>1.486</v>
      </c>
      <c r="E564">
        <v>24.620999999999999</v>
      </c>
      <c r="F564">
        <v>100</v>
      </c>
      <c r="G564">
        <v>67.034000000000006</v>
      </c>
      <c r="H564">
        <v>0.37620000000000003</v>
      </c>
    </row>
    <row r="565" spans="1:8" x14ac:dyDescent="0.2">
      <c r="A565">
        <v>13481.445</v>
      </c>
      <c r="B565">
        <v>-72.504000000000005</v>
      </c>
      <c r="C565">
        <v>-72.494</v>
      </c>
      <c r="D565">
        <v>1.3180000000000001</v>
      </c>
      <c r="E565">
        <v>26.202000000000002</v>
      </c>
      <c r="F565">
        <v>100</v>
      </c>
      <c r="G565">
        <v>66.977000000000004</v>
      </c>
      <c r="H565">
        <v>0.40260000000000001</v>
      </c>
    </row>
    <row r="566" spans="1:8" x14ac:dyDescent="0.2">
      <c r="A566">
        <v>13485.175999999999</v>
      </c>
      <c r="B566">
        <v>-72.555000000000007</v>
      </c>
      <c r="C566">
        <v>-72.545000000000002</v>
      </c>
      <c r="D566">
        <v>1.361</v>
      </c>
      <c r="E566">
        <v>20.677</v>
      </c>
      <c r="F566">
        <v>100</v>
      </c>
      <c r="G566">
        <v>67.355000000000004</v>
      </c>
      <c r="H566">
        <v>0.3135</v>
      </c>
    </row>
    <row r="567" spans="1:8" x14ac:dyDescent="0.2">
      <c r="A567">
        <v>13489.53</v>
      </c>
      <c r="B567">
        <v>-72.606999999999999</v>
      </c>
      <c r="C567">
        <v>-72.596000000000004</v>
      </c>
      <c r="D567">
        <v>1.1779999999999999</v>
      </c>
      <c r="E567">
        <v>10.526999999999999</v>
      </c>
      <c r="F567">
        <v>100</v>
      </c>
      <c r="G567">
        <v>67.668000000000006</v>
      </c>
      <c r="H567">
        <v>0.15620000000000001</v>
      </c>
    </row>
    <row r="568" spans="1:8" x14ac:dyDescent="0.2">
      <c r="A568">
        <v>13494.191000000001</v>
      </c>
      <c r="B568">
        <v>-72.659000000000006</v>
      </c>
      <c r="C568">
        <v>-72.647999999999996</v>
      </c>
      <c r="D568">
        <v>1.1100000000000001</v>
      </c>
      <c r="E568">
        <v>97.436000000000007</v>
      </c>
      <c r="F568">
        <v>100</v>
      </c>
      <c r="G568">
        <v>61.16</v>
      </c>
      <c r="H568">
        <v>1.8480000000000001</v>
      </c>
    </row>
    <row r="569" spans="1:8" x14ac:dyDescent="0.2">
      <c r="A569">
        <v>13497.957</v>
      </c>
      <c r="B569">
        <v>-72.709000000000003</v>
      </c>
      <c r="C569">
        <v>-72.697999999999993</v>
      </c>
      <c r="D569">
        <v>1.3260000000000001</v>
      </c>
      <c r="E569">
        <v>100.974</v>
      </c>
      <c r="F569">
        <v>100</v>
      </c>
      <c r="G569">
        <v>62.069000000000003</v>
      </c>
      <c r="H569">
        <v>1.9426000000000001</v>
      </c>
    </row>
    <row r="570" spans="1:8" x14ac:dyDescent="0.2">
      <c r="A570">
        <v>13501.999</v>
      </c>
      <c r="B570">
        <v>-72.760000000000005</v>
      </c>
      <c r="C570">
        <v>-72.748000000000005</v>
      </c>
      <c r="D570">
        <v>1.256</v>
      </c>
      <c r="E570">
        <v>97.058000000000007</v>
      </c>
      <c r="F570">
        <v>100</v>
      </c>
      <c r="G570">
        <v>63.372</v>
      </c>
      <c r="H570">
        <v>1.8381000000000003</v>
      </c>
    </row>
    <row r="571" spans="1:8" x14ac:dyDescent="0.2">
      <c r="A571">
        <v>13506.664000000001</v>
      </c>
      <c r="B571">
        <v>-72.811000000000007</v>
      </c>
      <c r="C571">
        <v>-72.8</v>
      </c>
      <c r="D571">
        <v>1.105</v>
      </c>
      <c r="E571">
        <v>40.543999999999997</v>
      </c>
      <c r="F571">
        <v>100</v>
      </c>
      <c r="G571">
        <v>66.302999999999997</v>
      </c>
      <c r="H571">
        <v>0.64349999999999996</v>
      </c>
    </row>
    <row r="572" spans="1:8" x14ac:dyDescent="0.2">
      <c r="A572">
        <v>13637.549000000001</v>
      </c>
      <c r="B572">
        <v>-72.850999999999999</v>
      </c>
      <c r="C572">
        <v>-72.853999999999999</v>
      </c>
      <c r="D572">
        <v>0</v>
      </c>
      <c r="E572">
        <v>24.975999999999999</v>
      </c>
      <c r="F572">
        <v>100</v>
      </c>
      <c r="G572">
        <v>67.197000000000003</v>
      </c>
      <c r="H572">
        <v>0.38280000000000003</v>
      </c>
    </row>
    <row r="573" spans="1:8" x14ac:dyDescent="0.2">
      <c r="A573">
        <v>13640.393</v>
      </c>
      <c r="B573">
        <v>-72.903000000000006</v>
      </c>
      <c r="C573">
        <v>-72.911000000000001</v>
      </c>
      <c r="D573">
        <v>1.9870000000000001</v>
      </c>
      <c r="E573">
        <v>28.007000000000001</v>
      </c>
      <c r="F573">
        <v>100</v>
      </c>
      <c r="G573">
        <v>66.981999999999999</v>
      </c>
      <c r="H573">
        <v>0.43120000000000003</v>
      </c>
    </row>
    <row r="574" spans="1:8" x14ac:dyDescent="0.2">
      <c r="A574">
        <v>13643.228999999999</v>
      </c>
      <c r="B574">
        <v>-72.954999999999998</v>
      </c>
      <c r="C574">
        <v>-72.965999999999994</v>
      </c>
      <c r="D574">
        <v>1.9379999999999999</v>
      </c>
      <c r="E574">
        <v>28.853000000000002</v>
      </c>
      <c r="F574">
        <v>100</v>
      </c>
      <c r="G574">
        <v>66.971000000000004</v>
      </c>
      <c r="H574">
        <v>0.44550000000000006</v>
      </c>
    </row>
    <row r="575" spans="1:8" x14ac:dyDescent="0.2">
      <c r="A575">
        <v>13646.374</v>
      </c>
      <c r="B575">
        <v>-73.007999999999996</v>
      </c>
      <c r="C575">
        <v>-73.022000000000006</v>
      </c>
      <c r="D575">
        <v>1.802</v>
      </c>
      <c r="E575">
        <v>27.792999999999999</v>
      </c>
      <c r="F575">
        <v>100</v>
      </c>
      <c r="G575">
        <v>67</v>
      </c>
      <c r="H575">
        <v>0.42790000000000006</v>
      </c>
    </row>
    <row r="576" spans="1:8" x14ac:dyDescent="0.2">
      <c r="A576">
        <v>13649.531999999999</v>
      </c>
      <c r="B576">
        <v>-73.058000000000007</v>
      </c>
      <c r="C576">
        <v>-73.076999999999998</v>
      </c>
      <c r="D576">
        <v>1.7210000000000001</v>
      </c>
      <c r="E576">
        <v>24.010999999999999</v>
      </c>
      <c r="F576">
        <v>100</v>
      </c>
      <c r="G576">
        <v>67.268000000000001</v>
      </c>
      <c r="H576">
        <v>0.36740000000000006</v>
      </c>
    </row>
    <row r="577" spans="1:8" x14ac:dyDescent="0.2">
      <c r="A577">
        <v>13653.01</v>
      </c>
      <c r="B577">
        <v>-73.113</v>
      </c>
      <c r="C577">
        <v>-73.135000000000005</v>
      </c>
      <c r="D577">
        <v>1.6759999999999999</v>
      </c>
      <c r="E577">
        <v>15.26</v>
      </c>
      <c r="F577">
        <v>100</v>
      </c>
      <c r="G577">
        <v>67.656000000000006</v>
      </c>
      <c r="H577">
        <v>0.2288</v>
      </c>
    </row>
    <row r="578" spans="1:8" x14ac:dyDescent="0.2">
      <c r="A578">
        <v>13656.484</v>
      </c>
      <c r="B578">
        <v>-73.165000000000006</v>
      </c>
      <c r="C578">
        <v>-73.191000000000003</v>
      </c>
      <c r="D578">
        <v>1.6140000000000001</v>
      </c>
      <c r="E578">
        <v>4.9669999999999996</v>
      </c>
      <c r="F578">
        <v>100</v>
      </c>
      <c r="G578">
        <v>68.061999999999998</v>
      </c>
      <c r="H578">
        <v>7.2600000000000012E-2</v>
      </c>
    </row>
    <row r="579" spans="1:8" x14ac:dyDescent="0.2">
      <c r="A579">
        <v>13660.273999999999</v>
      </c>
      <c r="B579">
        <v>-73.216999999999999</v>
      </c>
      <c r="C579">
        <v>-73.245999999999995</v>
      </c>
      <c r="D579">
        <v>1.456</v>
      </c>
      <c r="E579">
        <v>0.629</v>
      </c>
      <c r="F579">
        <v>100</v>
      </c>
      <c r="G579">
        <v>68.128</v>
      </c>
      <c r="H579">
        <v>8.8000000000000005E-3</v>
      </c>
    </row>
    <row r="580" spans="1:8" x14ac:dyDescent="0.2">
      <c r="A580">
        <v>13664.965</v>
      </c>
      <c r="B580">
        <v>-73.266999999999996</v>
      </c>
      <c r="C580">
        <v>-73.3</v>
      </c>
      <c r="D580">
        <v>1.1439999999999999</v>
      </c>
      <c r="E580">
        <v>2.44</v>
      </c>
      <c r="F580">
        <v>100</v>
      </c>
      <c r="G580">
        <v>68.108999999999995</v>
      </c>
      <c r="H580">
        <v>3.6300000000000006E-2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92"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4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-47.5</v>
      </c>
      <c r="E14" s="309">
        <v>66.88</v>
      </c>
      <c r="F14" s="310" t="s">
        <v>100</v>
      </c>
      <c r="G14" s="308">
        <v>80</v>
      </c>
      <c r="H14" s="308">
        <v>61</v>
      </c>
      <c r="I14" s="311">
        <v>0</v>
      </c>
      <c r="J14" s="173">
        <v>8.07</v>
      </c>
      <c r="K14" s="311">
        <v>0</v>
      </c>
      <c r="L14" s="173">
        <v>6.45</v>
      </c>
      <c r="M14" s="311">
        <v>0</v>
      </c>
      <c r="N14" s="294"/>
      <c r="O14" s="295"/>
      <c r="P14" s="308">
        <v>25.61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109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-47.5</v>
      </c>
      <c r="E15" s="309">
        <v>66.88</v>
      </c>
      <c r="F15" s="310" t="s">
        <v>101</v>
      </c>
      <c r="G15" s="308">
        <v>150</v>
      </c>
      <c r="H15" s="308">
        <v>53</v>
      </c>
      <c r="I15" s="311">
        <v>-13.115</v>
      </c>
      <c r="J15" s="173">
        <v>5.3</v>
      </c>
      <c r="K15" s="311">
        <v>-34.325000000000003</v>
      </c>
      <c r="L15" s="173">
        <v>6.39</v>
      </c>
      <c r="M15" s="311">
        <v>-0.93</v>
      </c>
      <c r="N15" s="294">
        <f t="shared" ref="N15:N36" si="1">IF(ISNUMBER(Z15), AA15, "")</f>
        <v>109</v>
      </c>
      <c r="O15" s="295" t="str">
        <f t="shared" ref="O15:O36" si="2">IF(ISNUMBER(N14), IF(ISNUMBER(N15), ABS(((ABS(N14-N15))/N14)*100), ""), "")</f>
        <v/>
      </c>
      <c r="P15" s="308">
        <v>25.7</v>
      </c>
      <c r="Q15" s="311">
        <v>0.35099999999999998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318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109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-47.5</v>
      </c>
      <c r="E16" s="309">
        <v>66.88</v>
      </c>
      <c r="F16" s="310" t="s">
        <v>102</v>
      </c>
      <c r="G16" s="308">
        <v>210</v>
      </c>
      <c r="H16" s="308">
        <v>51</v>
      </c>
      <c r="I16" s="311">
        <v>-3.774</v>
      </c>
      <c r="J16" s="173">
        <v>4.17</v>
      </c>
      <c r="K16" s="311">
        <v>-21.321000000000002</v>
      </c>
      <c r="L16" s="173">
        <v>6.34</v>
      </c>
      <c r="M16" s="311">
        <v>-0.78200000000000003</v>
      </c>
      <c r="N16" s="294">
        <f t="shared" si="1"/>
        <v>109</v>
      </c>
      <c r="O16" s="295">
        <f t="shared" si="2"/>
        <v>0</v>
      </c>
      <c r="P16" s="308">
        <v>25.88</v>
      </c>
      <c r="Q16" s="311">
        <v>0.7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318</v>
      </c>
      <c r="AA16" s="10">
        <f t="shared" si="4"/>
        <v>109</v>
      </c>
      <c r="AC16" s="312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-47.5</v>
      </c>
      <c r="E17" s="309">
        <v>66.88</v>
      </c>
      <c r="F17" s="310" t="s">
        <v>103</v>
      </c>
      <c r="G17" s="308">
        <v>280</v>
      </c>
      <c r="H17" s="308">
        <v>50</v>
      </c>
      <c r="I17" s="311">
        <v>-1.9610000000000001</v>
      </c>
      <c r="J17" s="173">
        <v>3.56</v>
      </c>
      <c r="K17" s="311">
        <v>-14.628</v>
      </c>
      <c r="L17" s="173">
        <v>6.32</v>
      </c>
      <c r="M17" s="311">
        <v>-0.315</v>
      </c>
      <c r="N17" s="294">
        <f t="shared" si="1"/>
        <v>110</v>
      </c>
      <c r="O17" s="295">
        <f t="shared" si="2"/>
        <v>0.91743119266055051</v>
      </c>
      <c r="P17" s="308">
        <v>26.2</v>
      </c>
      <c r="Q17" s="311">
        <v>1.236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316</v>
      </c>
      <c r="AA17" s="10">
        <f t="shared" si="4"/>
        <v>110</v>
      </c>
      <c r="AC17" s="312">
        <v>-0.629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-47.5</v>
      </c>
      <c r="E18" s="309">
        <v>66.88</v>
      </c>
      <c r="F18" s="310" t="s">
        <v>104</v>
      </c>
      <c r="G18" s="308">
        <v>340</v>
      </c>
      <c r="H18" s="308">
        <v>53</v>
      </c>
      <c r="I18" s="311">
        <v>6</v>
      </c>
      <c r="J18" s="173">
        <v>3.15</v>
      </c>
      <c r="K18" s="311">
        <v>-11.516999999999999</v>
      </c>
      <c r="L18" s="173">
        <v>6.34</v>
      </c>
      <c r="M18" s="311">
        <v>0.316</v>
      </c>
      <c r="N18" s="294">
        <f t="shared" si="1"/>
        <v>106</v>
      </c>
      <c r="O18" s="295">
        <f t="shared" si="2"/>
        <v>3.6363636363636362</v>
      </c>
      <c r="P18" s="308">
        <v>26.33</v>
      </c>
      <c r="Q18" s="311">
        <v>0.496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312</v>
      </c>
      <c r="AA18" s="10">
        <f t="shared" si="4"/>
        <v>106</v>
      </c>
      <c r="AC18" s="312">
        <v>-1.266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-47.5</v>
      </c>
      <c r="E19" s="309">
        <v>66.88</v>
      </c>
      <c r="F19" s="310" t="s">
        <v>105</v>
      </c>
      <c r="G19" s="308">
        <v>410</v>
      </c>
      <c r="H19" s="308">
        <v>58</v>
      </c>
      <c r="I19" s="311">
        <v>9.4339999999999993</v>
      </c>
      <c r="J19" s="173">
        <v>2.58</v>
      </c>
      <c r="K19" s="311">
        <v>-18.094999999999999</v>
      </c>
      <c r="L19" s="173">
        <v>6.36</v>
      </c>
      <c r="M19" s="311">
        <v>0.315</v>
      </c>
      <c r="N19" s="294">
        <f t="shared" si="1"/>
        <v>104</v>
      </c>
      <c r="O19" s="295">
        <f t="shared" si="2"/>
        <v>1.8867924528301887</v>
      </c>
      <c r="P19" s="308">
        <v>26.64</v>
      </c>
      <c r="Q19" s="311">
        <v>1.177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310</v>
      </c>
      <c r="AA19" s="10">
        <f t="shared" si="4"/>
        <v>104</v>
      </c>
      <c r="AC19" s="312">
        <v>-0.64100000000000001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-47.5</v>
      </c>
      <c r="E20" s="309">
        <v>66.88</v>
      </c>
      <c r="F20" s="310" t="s">
        <v>106</v>
      </c>
      <c r="G20" s="308">
        <v>480</v>
      </c>
      <c r="H20" s="308">
        <v>67</v>
      </c>
      <c r="I20" s="311">
        <v>15.516999999999999</v>
      </c>
      <c r="J20" s="173">
        <v>2.08</v>
      </c>
      <c r="K20" s="311">
        <v>-19.38</v>
      </c>
      <c r="L20" s="173">
        <v>6.35</v>
      </c>
      <c r="M20" s="311">
        <v>-0.157</v>
      </c>
      <c r="N20" s="294">
        <f t="shared" si="1"/>
        <v>103</v>
      </c>
      <c r="O20" s="295">
        <f t="shared" si="2"/>
        <v>0.96153846153846156</v>
      </c>
      <c r="P20" s="308">
        <v>27.03</v>
      </c>
      <c r="Q20" s="311">
        <v>1.464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309</v>
      </c>
      <c r="AA20" s="10">
        <f t="shared" si="4"/>
        <v>103</v>
      </c>
      <c r="AC20" s="312">
        <v>-0.32300000000000001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-47.5</v>
      </c>
      <c r="E21" s="309">
        <v>66.88</v>
      </c>
      <c r="F21" s="310" t="s">
        <v>107</v>
      </c>
      <c r="G21" s="308">
        <v>550</v>
      </c>
      <c r="H21" s="308">
        <v>107</v>
      </c>
      <c r="I21" s="311">
        <v>59.701000000000001</v>
      </c>
      <c r="J21" s="173">
        <v>1.72</v>
      </c>
      <c r="K21" s="311">
        <v>-17.308</v>
      </c>
      <c r="L21" s="173">
        <v>6.34</v>
      </c>
      <c r="M21" s="311">
        <v>-0.157</v>
      </c>
      <c r="N21" s="294">
        <f t="shared" si="1"/>
        <v>76</v>
      </c>
      <c r="O21" s="295">
        <f t="shared" si="2"/>
        <v>26.21359223300971</v>
      </c>
      <c r="P21" s="308">
        <v>27.34</v>
      </c>
      <c r="Q21" s="311">
        <v>1.147</v>
      </c>
      <c r="R21" s="274"/>
      <c r="S21" s="286" t="str">
        <f t="shared" si="3"/>
        <v/>
      </c>
      <c r="T21" s="313" t="s">
        <v>108</v>
      </c>
      <c r="U21" s="272"/>
      <c r="V21" s="272"/>
      <c r="W21" s="272"/>
      <c r="X21" s="14"/>
      <c r="Z21" s="312">
        <v>282</v>
      </c>
      <c r="AA21" s="10">
        <f t="shared" si="4"/>
        <v>76</v>
      </c>
      <c r="AC21" s="312">
        <v>-8.7379999999999995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-55.5</v>
      </c>
      <c r="E14" s="309">
        <v>62.551000000000002</v>
      </c>
      <c r="F14" s="310" t="s">
        <v>109</v>
      </c>
      <c r="G14" s="308">
        <v>80</v>
      </c>
      <c r="H14" s="308">
        <v>92</v>
      </c>
      <c r="I14" s="311">
        <v>-14.019</v>
      </c>
      <c r="J14" s="173">
        <v>2.76</v>
      </c>
      <c r="K14" s="311">
        <v>60.465000000000003</v>
      </c>
      <c r="L14" s="173">
        <v>6.44</v>
      </c>
      <c r="M14" s="311">
        <v>1.577</v>
      </c>
      <c r="N14" s="294"/>
      <c r="O14" s="295"/>
      <c r="P14" s="308">
        <v>28.99</v>
      </c>
      <c r="Q14" s="311">
        <v>6.0350000000000001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208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6</v>
      </c>
      <c r="AC14" s="312">
        <v>-26.241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-55.5</v>
      </c>
      <c r="E15" s="309">
        <v>62.551000000000002</v>
      </c>
      <c r="F15" s="310" t="s">
        <v>110</v>
      </c>
      <c r="G15" s="308">
        <v>150</v>
      </c>
      <c r="H15" s="308">
        <v>71</v>
      </c>
      <c r="I15" s="311">
        <v>-22.826000000000001</v>
      </c>
      <c r="J15" s="173">
        <v>2.76</v>
      </c>
      <c r="K15" s="311">
        <v>0</v>
      </c>
      <c r="L15" s="173">
        <v>6.41</v>
      </c>
      <c r="M15" s="311">
        <v>-0.46600000000000003</v>
      </c>
      <c r="N15" s="294">
        <f t="shared" ref="N15:N36" si="1">IF(ISNUMBER(Z15), AA15, "")</f>
        <v>4</v>
      </c>
      <c r="O15" s="295" t="str">
        <f t="shared" ref="O15:O36" si="2">IF(ISNUMBER(N14), IF(ISNUMBER(N15), ABS(((ABS(N14-N15))/N14)*100), ""), "")</f>
        <v/>
      </c>
      <c r="P15" s="308">
        <v>29.22</v>
      </c>
      <c r="Q15" s="311">
        <v>0.79300000000000004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206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4</v>
      </c>
      <c r="AC15" s="312">
        <v>-0.96199999999999997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-55.5</v>
      </c>
      <c r="E16" s="309">
        <v>62.551000000000002</v>
      </c>
      <c r="F16" s="310" t="s">
        <v>111</v>
      </c>
      <c r="G16" s="308">
        <v>220</v>
      </c>
      <c r="H16" s="308">
        <v>68</v>
      </c>
      <c r="I16" s="311">
        <v>-4.2249999999999996</v>
      </c>
      <c r="J16" s="173">
        <v>2.65</v>
      </c>
      <c r="K16" s="311">
        <v>-3.9860000000000002</v>
      </c>
      <c r="L16" s="173">
        <v>6.29</v>
      </c>
      <c r="M16" s="311">
        <v>-1.8720000000000001</v>
      </c>
      <c r="N16" s="294">
        <f t="shared" si="1"/>
        <v>8</v>
      </c>
      <c r="O16" s="295">
        <f t="shared" si="2"/>
        <v>100</v>
      </c>
      <c r="P16" s="308">
        <v>29.38</v>
      </c>
      <c r="Q16" s="311">
        <v>0.54800000000000004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210</v>
      </c>
      <c r="AA16" s="10">
        <f t="shared" si="4"/>
        <v>8</v>
      </c>
      <c r="AC16" s="312">
        <v>1.9419999999999999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-55.5</v>
      </c>
      <c r="E17" s="309">
        <v>62.551000000000002</v>
      </c>
      <c r="F17" s="310" t="s">
        <v>112</v>
      </c>
      <c r="G17" s="308">
        <v>300</v>
      </c>
      <c r="H17" s="308">
        <v>62</v>
      </c>
      <c r="I17" s="311">
        <v>-8.8239999999999998</v>
      </c>
      <c r="J17" s="173">
        <v>2.74</v>
      </c>
      <c r="K17" s="311">
        <v>3.3959999999999999</v>
      </c>
      <c r="L17" s="173">
        <v>6.19</v>
      </c>
      <c r="M17" s="311">
        <v>-1.59</v>
      </c>
      <c r="N17" s="294">
        <f t="shared" si="1"/>
        <v>13</v>
      </c>
      <c r="O17" s="295">
        <f t="shared" si="2"/>
        <v>62.5</v>
      </c>
      <c r="P17" s="308">
        <v>29.48</v>
      </c>
      <c r="Q17" s="311">
        <v>0.34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215</v>
      </c>
      <c r="AA17" s="10">
        <f t="shared" si="4"/>
        <v>13</v>
      </c>
      <c r="AC17" s="312">
        <v>2.3809999999999998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-55.5</v>
      </c>
      <c r="E18" s="309">
        <v>62.551000000000002</v>
      </c>
      <c r="F18" s="310" t="s">
        <v>113</v>
      </c>
      <c r="G18" s="308">
        <v>370</v>
      </c>
      <c r="H18" s="308">
        <v>63</v>
      </c>
      <c r="I18" s="311">
        <v>1.613</v>
      </c>
      <c r="J18" s="173">
        <v>2.52</v>
      </c>
      <c r="K18" s="311">
        <v>-8.0289999999999999</v>
      </c>
      <c r="L18" s="173">
        <v>6.06</v>
      </c>
      <c r="M18" s="311">
        <v>-2.1</v>
      </c>
      <c r="N18" s="294">
        <f t="shared" si="1"/>
        <v>19</v>
      </c>
      <c r="O18" s="295">
        <f t="shared" si="2"/>
        <v>46.153846153846153</v>
      </c>
      <c r="P18" s="308">
        <v>29.58</v>
      </c>
      <c r="Q18" s="311">
        <v>0.33900000000000002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221</v>
      </c>
      <c r="AA18" s="10">
        <f t="shared" si="4"/>
        <v>19</v>
      </c>
      <c r="AC18" s="312">
        <v>2.7909999999999999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-55.5</v>
      </c>
      <c r="E19" s="309">
        <v>62.551000000000002</v>
      </c>
      <c r="F19" s="310" t="s">
        <v>114</v>
      </c>
      <c r="G19" s="308">
        <v>440</v>
      </c>
      <c r="H19" s="308">
        <v>64</v>
      </c>
      <c r="I19" s="311">
        <v>1.587</v>
      </c>
      <c r="J19" s="173">
        <v>2.38</v>
      </c>
      <c r="K19" s="311">
        <v>-5.556</v>
      </c>
      <c r="L19" s="173">
        <v>5.91</v>
      </c>
      <c r="M19" s="311">
        <v>-2.4750000000000001</v>
      </c>
      <c r="N19" s="294">
        <f t="shared" si="1"/>
        <v>4</v>
      </c>
      <c r="O19" s="295">
        <f t="shared" si="2"/>
        <v>78.94736842105263</v>
      </c>
      <c r="P19" s="308">
        <v>29.61</v>
      </c>
      <c r="Q19" s="311">
        <v>0.10100000000000001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206</v>
      </c>
      <c r="AA19" s="10">
        <f t="shared" si="4"/>
        <v>4</v>
      </c>
      <c r="AC19" s="312">
        <v>-6.7869999999999999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09">
        <v>-55.5</v>
      </c>
      <c r="E20" s="309">
        <v>62.551000000000002</v>
      </c>
      <c r="F20" s="310" t="s">
        <v>115</v>
      </c>
      <c r="G20" s="308">
        <v>510</v>
      </c>
      <c r="H20" s="308">
        <v>66</v>
      </c>
      <c r="I20" s="311">
        <v>3.125</v>
      </c>
      <c r="J20" s="173">
        <v>2.0099999999999998</v>
      </c>
      <c r="K20" s="311">
        <v>-15.545999999999999</v>
      </c>
      <c r="L20" s="173">
        <v>5.78</v>
      </c>
      <c r="M20" s="311">
        <v>-2.2000000000000002</v>
      </c>
      <c r="N20" s="294">
        <f t="shared" si="1"/>
        <v>-5</v>
      </c>
      <c r="O20" s="295">
        <f t="shared" si="2"/>
        <v>225</v>
      </c>
      <c r="P20" s="308">
        <v>29.71</v>
      </c>
      <c r="Q20" s="311">
        <v>0.33800000000000002</v>
      </c>
      <c r="R20" s="274"/>
      <c r="S20" s="286" t="str">
        <f t="shared" si="3"/>
        <v/>
      </c>
      <c r="T20" s="313" t="s">
        <v>116</v>
      </c>
      <c r="U20" s="272"/>
      <c r="V20" s="272"/>
      <c r="W20" s="272"/>
      <c r="X20" s="14"/>
      <c r="Z20" s="312">
        <v>197</v>
      </c>
      <c r="AA20" s="10">
        <f t="shared" si="4"/>
        <v>-5</v>
      </c>
      <c r="AC20" s="312">
        <v>-4.3689999999999998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A4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-60</v>
      </c>
      <c r="E14" s="309">
        <v>65.838999999999999</v>
      </c>
      <c r="F14" s="310" t="s">
        <v>117</v>
      </c>
      <c r="G14" s="308">
        <v>50</v>
      </c>
      <c r="H14" s="308">
        <v>65</v>
      </c>
      <c r="I14" s="311">
        <v>-1.5149999999999999</v>
      </c>
      <c r="J14" s="173">
        <v>2.2200000000000002</v>
      </c>
      <c r="K14" s="311">
        <v>10.448</v>
      </c>
      <c r="L14" s="173">
        <v>5.82</v>
      </c>
      <c r="M14" s="311">
        <v>0.69199999999999995</v>
      </c>
      <c r="N14" s="294"/>
      <c r="O14" s="295"/>
      <c r="P14" s="308">
        <v>30.8</v>
      </c>
      <c r="Q14" s="311">
        <v>3.669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192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-9</v>
      </c>
      <c r="AC14" s="312">
        <v>-2.5379999999999998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-60</v>
      </c>
      <c r="E15" s="309">
        <v>65.838999999999999</v>
      </c>
      <c r="F15" s="310" t="s">
        <v>118</v>
      </c>
      <c r="G15" s="308">
        <v>140</v>
      </c>
      <c r="H15" s="308">
        <v>60</v>
      </c>
      <c r="I15" s="311">
        <v>-7.6920000000000002</v>
      </c>
      <c r="J15" s="173">
        <v>2.73</v>
      </c>
      <c r="K15" s="311">
        <v>22.972999999999999</v>
      </c>
      <c r="L15" s="173">
        <v>5.8</v>
      </c>
      <c r="M15" s="311">
        <v>-0.34399999999999997</v>
      </c>
      <c r="N15" s="294">
        <f t="shared" ref="N15:N36" si="1">IF(ISNUMBER(Z15), AA15, "")</f>
        <v>-1</v>
      </c>
      <c r="O15" s="295" t="str">
        <f t="shared" ref="O15:O36" si="2">IF(ISNUMBER(N14), IF(ISNUMBER(N15), ABS(((ABS(N14-N15))/N14)*100), ""), "")</f>
        <v/>
      </c>
      <c r="P15" s="308">
        <v>30.88</v>
      </c>
      <c r="Q15" s="311">
        <v>0.26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200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-1</v>
      </c>
      <c r="AC15" s="312">
        <v>4.1669999999999998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-60</v>
      </c>
      <c r="E16" s="309">
        <v>65.838999999999999</v>
      </c>
      <c r="F16" s="310" t="s">
        <v>119</v>
      </c>
      <c r="G16" s="308">
        <v>190</v>
      </c>
      <c r="H16" s="308">
        <v>50</v>
      </c>
      <c r="I16" s="311">
        <v>-16.667000000000002</v>
      </c>
      <c r="J16" s="173">
        <v>2.62</v>
      </c>
      <c r="K16" s="311">
        <v>-4.0289999999999999</v>
      </c>
      <c r="L16" s="173">
        <v>5.87</v>
      </c>
      <c r="M16" s="311">
        <v>1.2070000000000001</v>
      </c>
      <c r="N16" s="294">
        <f t="shared" si="1"/>
        <v>1</v>
      </c>
      <c r="O16" s="295">
        <f t="shared" si="2"/>
        <v>200</v>
      </c>
      <c r="P16" s="308">
        <v>31.04</v>
      </c>
      <c r="Q16" s="311">
        <v>0.51800000000000002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202</v>
      </c>
      <c r="AA16" s="10">
        <f t="shared" si="4"/>
        <v>1</v>
      </c>
      <c r="AC16" s="312">
        <v>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-60</v>
      </c>
      <c r="E17" s="309">
        <v>65.838999999999999</v>
      </c>
      <c r="F17" s="310" t="s">
        <v>120</v>
      </c>
      <c r="G17" s="308">
        <v>260</v>
      </c>
      <c r="H17" s="308">
        <v>52</v>
      </c>
      <c r="I17" s="311">
        <v>4</v>
      </c>
      <c r="J17" s="173">
        <v>2.54</v>
      </c>
      <c r="K17" s="311">
        <v>-3.0529999999999999</v>
      </c>
      <c r="L17" s="173">
        <v>5.87</v>
      </c>
      <c r="M17" s="311">
        <v>0</v>
      </c>
      <c r="N17" s="294">
        <f t="shared" si="1"/>
        <v>8</v>
      </c>
      <c r="O17" s="295">
        <f t="shared" si="2"/>
        <v>700</v>
      </c>
      <c r="P17" s="308">
        <v>31.2</v>
      </c>
      <c r="Q17" s="311">
        <v>0.51500000000000001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209</v>
      </c>
      <c r="AA17" s="10">
        <f t="shared" si="4"/>
        <v>8</v>
      </c>
      <c r="AC17" s="312">
        <v>3.4649999999999999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-60</v>
      </c>
      <c r="E18" s="309">
        <v>65.838999999999999</v>
      </c>
      <c r="F18" s="310" t="s">
        <v>121</v>
      </c>
      <c r="G18" s="308">
        <v>400</v>
      </c>
      <c r="H18" s="308">
        <v>46</v>
      </c>
      <c r="I18" s="311">
        <v>-11.538</v>
      </c>
      <c r="J18" s="173">
        <v>2.5</v>
      </c>
      <c r="K18" s="311">
        <v>-1.575</v>
      </c>
      <c r="L18" s="173">
        <v>5.84</v>
      </c>
      <c r="M18" s="311">
        <v>-0.51100000000000001</v>
      </c>
      <c r="N18" s="294">
        <f t="shared" si="1"/>
        <v>18</v>
      </c>
      <c r="O18" s="295">
        <f t="shared" si="2"/>
        <v>125</v>
      </c>
      <c r="P18" s="308">
        <v>31.24</v>
      </c>
      <c r="Q18" s="311">
        <v>0.128</v>
      </c>
      <c r="R18" s="274"/>
      <c r="S18" s="286" t="str">
        <f t="shared" si="3"/>
        <v/>
      </c>
      <c r="T18" s="313" t="s">
        <v>122</v>
      </c>
      <c r="U18" s="272"/>
      <c r="V18" s="272"/>
      <c r="W18" s="272"/>
      <c r="X18" s="14"/>
      <c r="Z18" s="312">
        <v>219</v>
      </c>
      <c r="AA18" s="10">
        <f t="shared" si="4"/>
        <v>18</v>
      </c>
      <c r="AC18" s="312">
        <v>4.7850000000000001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-60</v>
      </c>
      <c r="E19" s="309">
        <v>65.838999999999999</v>
      </c>
      <c r="F19" s="310" t="s">
        <v>123</v>
      </c>
      <c r="G19" s="308">
        <v>470</v>
      </c>
      <c r="H19" s="308">
        <v>49</v>
      </c>
      <c r="I19" s="311">
        <v>6.5220000000000002</v>
      </c>
      <c r="J19" s="173">
        <v>2.36</v>
      </c>
      <c r="K19" s="311">
        <v>-5.6</v>
      </c>
      <c r="L19" s="173">
        <v>5.76</v>
      </c>
      <c r="M19" s="311">
        <v>-1.37</v>
      </c>
      <c r="N19" s="294">
        <f t="shared" si="1"/>
        <v>19</v>
      </c>
      <c r="O19" s="295">
        <f t="shared" si="2"/>
        <v>5.5555555555555554</v>
      </c>
      <c r="P19" s="308">
        <v>31.17</v>
      </c>
      <c r="Q19" s="311">
        <v>-0.224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220</v>
      </c>
      <c r="AA19" s="10">
        <f t="shared" si="4"/>
        <v>19</v>
      </c>
      <c r="AC19" s="312">
        <v>0.45700000000000002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-60</v>
      </c>
      <c r="E20" s="309">
        <v>65.838999999999999</v>
      </c>
      <c r="F20" s="310" t="s">
        <v>124</v>
      </c>
      <c r="G20" s="308">
        <v>520</v>
      </c>
      <c r="H20" s="308">
        <v>51</v>
      </c>
      <c r="I20" s="311">
        <v>4.0819999999999999</v>
      </c>
      <c r="J20" s="173">
        <v>2.08</v>
      </c>
      <c r="K20" s="311">
        <v>-11.864000000000001</v>
      </c>
      <c r="L20" s="173">
        <v>5.73</v>
      </c>
      <c r="M20" s="311">
        <v>-0.52100000000000002</v>
      </c>
      <c r="N20" s="294">
        <f t="shared" si="1"/>
        <v>-1</v>
      </c>
      <c r="O20" s="295">
        <f t="shared" si="2"/>
        <v>105.26315789473684</v>
      </c>
      <c r="P20" s="308">
        <v>31.17</v>
      </c>
      <c r="Q20" s="311">
        <v>0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200</v>
      </c>
      <c r="AA20" s="10">
        <f t="shared" si="4"/>
        <v>-1</v>
      </c>
      <c r="AC20" s="312">
        <v>-9.0909999999999993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-60</v>
      </c>
      <c r="E21" s="309">
        <v>65.838999999999999</v>
      </c>
      <c r="F21" s="310" t="s">
        <v>125</v>
      </c>
      <c r="G21" s="308">
        <v>590</v>
      </c>
      <c r="H21" s="308">
        <v>65</v>
      </c>
      <c r="I21" s="311">
        <v>27.451000000000001</v>
      </c>
      <c r="J21" s="173">
        <v>1.86</v>
      </c>
      <c r="K21" s="311">
        <v>-10.577</v>
      </c>
      <c r="L21" s="173">
        <v>5.68</v>
      </c>
      <c r="M21" s="311">
        <v>-0.873</v>
      </c>
      <c r="N21" s="294">
        <f t="shared" si="1"/>
        <v>-19</v>
      </c>
      <c r="O21" s="295">
        <f t="shared" si="2"/>
        <v>1800</v>
      </c>
      <c r="P21" s="308">
        <v>31.06</v>
      </c>
      <c r="Q21" s="311">
        <v>-0.35299999999999998</v>
      </c>
      <c r="R21" s="274"/>
      <c r="S21" s="286" t="str">
        <f t="shared" si="3"/>
        <v/>
      </c>
      <c r="T21" s="313" t="s">
        <v>126</v>
      </c>
      <c r="U21" s="272"/>
      <c r="V21" s="272"/>
      <c r="W21" s="272"/>
      <c r="X21" s="14"/>
      <c r="Z21" s="312">
        <v>182</v>
      </c>
      <c r="AA21" s="10">
        <f t="shared" si="4"/>
        <v>-19</v>
      </c>
      <c r="AC21" s="312">
        <v>-9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20" sqref="F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DPT-46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42547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37.685068999999999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69.108435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-65.5</v>
      </c>
      <c r="E14" s="309">
        <v>57.026000000000003</v>
      </c>
      <c r="F14" s="310" t="s">
        <v>127</v>
      </c>
      <c r="G14" s="308">
        <v>70</v>
      </c>
      <c r="H14" s="308">
        <v>65</v>
      </c>
      <c r="I14" s="311">
        <v>0</v>
      </c>
      <c r="J14" s="173">
        <v>2.39</v>
      </c>
      <c r="K14" s="311">
        <v>28.495000000000001</v>
      </c>
      <c r="L14" s="173">
        <v>5.77</v>
      </c>
      <c r="M14" s="311">
        <v>1.585</v>
      </c>
      <c r="N14" s="294"/>
      <c r="O14" s="295"/>
      <c r="P14" s="308">
        <v>29.31</v>
      </c>
      <c r="Q14" s="311">
        <v>-5.6340000000000003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174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-28</v>
      </c>
      <c r="AC14" s="312">
        <v>-4.3959999999999999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-65.5</v>
      </c>
      <c r="E15" s="309">
        <v>57.026000000000003</v>
      </c>
      <c r="F15" s="310" t="s">
        <v>128</v>
      </c>
      <c r="G15" s="308">
        <v>160</v>
      </c>
      <c r="H15" s="308">
        <v>58</v>
      </c>
      <c r="I15" s="311">
        <v>-10.769</v>
      </c>
      <c r="J15" s="173">
        <v>2.69</v>
      </c>
      <c r="K15" s="311">
        <v>12.552</v>
      </c>
      <c r="L15" s="173">
        <v>5.8</v>
      </c>
      <c r="M15" s="311">
        <v>0.52</v>
      </c>
      <c r="N15" s="294">
        <f t="shared" ref="N15:N36" si="1">IF(ISNUMBER(Z15), AA15, "")</f>
        <v>-24</v>
      </c>
      <c r="O15" s="295" t="str">
        <f t="shared" ref="O15:O36" si="2">IF(ISNUMBER(N14), IF(ISNUMBER(N15), ABS(((ABS(N14-N15))/N14)*100), ""), "")</f>
        <v/>
      </c>
      <c r="P15" s="308">
        <v>28.95</v>
      </c>
      <c r="Q15" s="311">
        <v>-1.228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178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-24</v>
      </c>
      <c r="AC15" s="312">
        <v>2.2989999999999999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-65.5</v>
      </c>
      <c r="E16" s="309">
        <v>57.026000000000003</v>
      </c>
      <c r="F16" s="310" t="s">
        <v>129</v>
      </c>
      <c r="G16" s="308">
        <v>210</v>
      </c>
      <c r="H16" s="308">
        <v>53</v>
      </c>
      <c r="I16" s="311">
        <v>-8.6210000000000004</v>
      </c>
      <c r="J16" s="173">
        <v>2.83</v>
      </c>
      <c r="K16" s="311">
        <v>5.2039999999999997</v>
      </c>
      <c r="L16" s="173">
        <v>5.78</v>
      </c>
      <c r="M16" s="311">
        <v>-0.34499999999999997</v>
      </c>
      <c r="N16" s="294">
        <f t="shared" si="1"/>
        <v>-17</v>
      </c>
      <c r="O16" s="295">
        <f t="shared" si="2"/>
        <v>29.166666666666668</v>
      </c>
      <c r="P16" s="308">
        <v>28.82</v>
      </c>
      <c r="Q16" s="311">
        <v>-0.44900000000000001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185</v>
      </c>
      <c r="AA16" s="10">
        <f t="shared" si="4"/>
        <v>-17</v>
      </c>
      <c r="AC16" s="312">
        <v>3.9329999999999998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-65.5</v>
      </c>
      <c r="E17" s="309">
        <v>57.026000000000003</v>
      </c>
      <c r="F17" s="310" t="s">
        <v>130</v>
      </c>
      <c r="G17" s="308">
        <v>310</v>
      </c>
      <c r="H17" s="308">
        <v>55</v>
      </c>
      <c r="I17" s="311">
        <v>3.774</v>
      </c>
      <c r="J17" s="173">
        <v>2.88</v>
      </c>
      <c r="K17" s="311">
        <v>1.7669999999999999</v>
      </c>
      <c r="L17" s="173">
        <v>5.75</v>
      </c>
      <c r="M17" s="311">
        <v>-0.51900000000000002</v>
      </c>
      <c r="N17" s="294">
        <f t="shared" si="1"/>
        <v>-12</v>
      </c>
      <c r="O17" s="295">
        <f t="shared" si="2"/>
        <v>29.411764705882355</v>
      </c>
      <c r="P17" s="308">
        <v>28.64</v>
      </c>
      <c r="Q17" s="311">
        <v>-0.625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190</v>
      </c>
      <c r="AA17" s="10">
        <f t="shared" si="4"/>
        <v>-12</v>
      </c>
      <c r="AC17" s="312">
        <v>2.7029999999999998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-65.5</v>
      </c>
      <c r="E18" s="309">
        <v>57.026000000000003</v>
      </c>
      <c r="F18" s="310" t="s">
        <v>131</v>
      </c>
      <c r="G18" s="308">
        <v>410</v>
      </c>
      <c r="H18" s="308">
        <v>60</v>
      </c>
      <c r="I18" s="311">
        <v>9.0909999999999993</v>
      </c>
      <c r="J18" s="173">
        <v>2.73</v>
      </c>
      <c r="K18" s="311">
        <v>-5.2080000000000002</v>
      </c>
      <c r="L18" s="173">
        <v>5.69</v>
      </c>
      <c r="M18" s="311">
        <v>-1.0429999999999999</v>
      </c>
      <c r="N18" s="294">
        <f t="shared" si="1"/>
        <v>-9</v>
      </c>
      <c r="O18" s="295">
        <f t="shared" si="2"/>
        <v>25</v>
      </c>
      <c r="P18" s="308">
        <v>28.64</v>
      </c>
      <c r="Q18" s="311">
        <v>0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193</v>
      </c>
      <c r="AA18" s="10">
        <f t="shared" si="4"/>
        <v>-9</v>
      </c>
      <c r="AC18" s="312">
        <v>1.579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-65.5</v>
      </c>
      <c r="E19" s="309">
        <v>57.026000000000003</v>
      </c>
      <c r="F19" s="310" t="s">
        <v>132</v>
      </c>
      <c r="G19" s="308">
        <v>510</v>
      </c>
      <c r="H19" s="308">
        <v>74</v>
      </c>
      <c r="I19" s="311">
        <v>23.332999999999998</v>
      </c>
      <c r="J19" s="173">
        <v>2.41</v>
      </c>
      <c r="K19" s="311">
        <v>-11.722</v>
      </c>
      <c r="L19" s="173">
        <v>5.63</v>
      </c>
      <c r="M19" s="311">
        <v>-1.054</v>
      </c>
      <c r="N19" s="294">
        <f t="shared" si="1"/>
        <v>-17</v>
      </c>
      <c r="O19" s="295">
        <f t="shared" si="2"/>
        <v>88.888888888888886</v>
      </c>
      <c r="P19" s="308">
        <v>28.6</v>
      </c>
      <c r="Q19" s="311">
        <v>-0.14000000000000001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185</v>
      </c>
      <c r="AA19" s="10">
        <f t="shared" si="4"/>
        <v>-17</v>
      </c>
      <c r="AC19" s="312">
        <v>-4.1449999999999996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09">
        <v>-65.5</v>
      </c>
      <c r="E20" s="309">
        <v>57.026000000000003</v>
      </c>
      <c r="F20" s="310" t="s">
        <v>133</v>
      </c>
      <c r="G20" s="308">
        <v>610</v>
      </c>
      <c r="H20" s="308">
        <v>84</v>
      </c>
      <c r="I20" s="311">
        <v>13.513999999999999</v>
      </c>
      <c r="J20" s="173">
        <v>2.12</v>
      </c>
      <c r="K20" s="311">
        <v>-12.032999999999999</v>
      </c>
      <c r="L20" s="173">
        <v>5.59</v>
      </c>
      <c r="M20" s="311">
        <v>-0.71</v>
      </c>
      <c r="N20" s="294">
        <f t="shared" si="1"/>
        <v>-24</v>
      </c>
      <c r="O20" s="295">
        <f t="shared" si="2"/>
        <v>41.17647058823529</v>
      </c>
      <c r="P20" s="308">
        <v>28.62</v>
      </c>
      <c r="Q20" s="311">
        <v>7.0000000000000007E-2</v>
      </c>
      <c r="R20" s="274"/>
      <c r="S20" s="286" t="str">
        <f t="shared" si="3"/>
        <v/>
      </c>
      <c r="T20" s="313" t="s">
        <v>134</v>
      </c>
      <c r="U20" s="272"/>
      <c r="V20" s="272"/>
      <c r="W20" s="272"/>
      <c r="X20" s="14"/>
      <c r="Z20" s="312">
        <v>178</v>
      </c>
      <c r="AA20" s="10">
        <f t="shared" si="4"/>
        <v>-24</v>
      </c>
      <c r="AC20" s="312">
        <v>-3.7839999999999998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AFP6\APS\MSTJV\[DPT46_Groundwater Profiling Log_MSTJV.xlsx]Sample 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2020-06-27T17:21:42Z</cp:lastPrinted>
  <dcterms:created xsi:type="dcterms:W3CDTF">1999-09-28T02:07:07Z</dcterms:created>
  <dcterms:modified xsi:type="dcterms:W3CDTF">2020-06-27T17:30:36Z</dcterms:modified>
</cp:coreProperties>
</file>