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23"/>
  <workbookPr/>
  <mc:AlternateContent xmlns:mc="http://schemas.openxmlformats.org/markup-compatibility/2006">
    <mc:Choice Requires="x15">
      <x15ac:absPath xmlns:x15ac="http://schemas.microsoft.com/office/spreadsheetml/2010/11/ac" url="https://d.docs.live.net/42ef77127c4616fd/School/CSCI 315/"/>
    </mc:Choice>
  </mc:AlternateContent>
  <xr:revisionPtr revIDLastSave="321" documentId="8_{E2311ADD-D84E-402C-A8F5-4FB51E99C0BC}" xr6:coauthVersionLast="47" xr6:coauthVersionMax="47" xr10:uidLastSave="{CD961CFF-BF0D-42CC-87FA-288CB05D3356}"/>
  <bookViews>
    <workbookView xWindow="21480" yWindow="-120" windowWidth="21840" windowHeight="13140" xr2:uid="{7228C1A2-5CED-468E-9340-42616C815E8B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7" i="1" l="1"/>
  <c r="E38" i="1"/>
  <c r="E39" i="1"/>
  <c r="E40" i="1"/>
  <c r="E41" i="1"/>
  <c r="E42" i="1"/>
  <c r="E43" i="1"/>
  <c r="E36" i="1"/>
  <c r="E35" i="1"/>
  <c r="E34" i="1"/>
  <c r="E33" i="1"/>
  <c r="E32" i="1"/>
  <c r="E31" i="1"/>
  <c r="E30" i="1"/>
  <c r="O7" i="1"/>
  <c r="O8" i="1"/>
  <c r="J7" i="1"/>
  <c r="K7" i="1" s="1"/>
  <c r="L7" i="1" s="1"/>
  <c r="M7" i="1" s="1"/>
  <c r="N7" i="1" s="1"/>
  <c r="I7" i="1"/>
  <c r="H7" i="1"/>
  <c r="J8" i="1"/>
  <c r="K8" i="1" s="1"/>
  <c r="L8" i="1" s="1"/>
  <c r="M8" i="1" s="1"/>
  <c r="N8" i="1" s="1"/>
  <c r="I8" i="1"/>
  <c r="B4" i="1"/>
  <c r="B5" i="1" s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10" i="1"/>
</calcChain>
</file>

<file path=xl/sharedStrings.xml><?xml version="1.0" encoding="utf-8"?>
<sst xmlns="http://schemas.openxmlformats.org/spreadsheetml/2006/main" count="76" uniqueCount="41">
  <si>
    <t>Project Name:</t>
  </si>
  <si>
    <t>Virtual Library Management System</t>
  </si>
  <si>
    <t>Project Start:</t>
  </si>
  <si>
    <t>Current Date:</t>
  </si>
  <si>
    <t>Weeks in Progress:</t>
  </si>
  <si>
    <t>Task</t>
  </si>
  <si>
    <t>Project Lead</t>
  </si>
  <si>
    <t>Start Date</t>
  </si>
  <si>
    <t>End Date</t>
  </si>
  <si>
    <t>Days</t>
  </si>
  <si>
    <t>Progress</t>
  </si>
  <si>
    <t>Planning Stage</t>
  </si>
  <si>
    <t>Task: class headers and .h/.cpp files</t>
  </si>
  <si>
    <t>Taylor Montgomery</t>
  </si>
  <si>
    <t>Task: GitHub</t>
  </si>
  <si>
    <t>Riley Pence</t>
  </si>
  <si>
    <t>Task: Administration</t>
  </si>
  <si>
    <t>William Denson</t>
  </si>
  <si>
    <t>Task: UX</t>
  </si>
  <si>
    <t>John Parker</t>
  </si>
  <si>
    <t>Task: Algorithm/Pseudocode design</t>
  </si>
  <si>
    <t>Cesar Ortiz</t>
  </si>
  <si>
    <t>Task: System Analysis</t>
  </si>
  <si>
    <t>Constantine Ewan</t>
  </si>
  <si>
    <t>Prototyping Stage (Agile Methods)</t>
  </si>
  <si>
    <t>Task: Plan</t>
  </si>
  <si>
    <t>Task: Develop</t>
  </si>
  <si>
    <t>Task: Deploy</t>
  </si>
  <si>
    <t>Task: Test</t>
  </si>
  <si>
    <t>Task: Design</t>
  </si>
  <si>
    <t>Task: Review</t>
  </si>
  <si>
    <t>Coding Responsibilities</t>
  </si>
  <si>
    <t>Task: Binary Search Tree</t>
  </si>
  <si>
    <t>Task: Password Methods / User Backend Dataset</t>
  </si>
  <si>
    <t>Task: Book Data Sets</t>
  </si>
  <si>
    <t>Task: Book Management Queue</t>
  </si>
  <si>
    <t>Task: Login Server/Welcome Page</t>
  </si>
  <si>
    <t>Task: Quality Control Testing</t>
  </si>
  <si>
    <t>Debugging Stage (For Future Use)</t>
  </si>
  <si>
    <t>Task:</t>
  </si>
  <si>
    <t>New Features (TBD)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</si>
</sst>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W\k\ #"/>
  </numFmts>
  <fonts count="5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9.9978637043366805E-2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14" fontId="0" fillId="0" borderId="0" xfId="0" applyNumberFormat="1"/>
    <xf numFmtId="0" fontId="2" fillId="2" borderId="0" xfId="0" applyFont="1" applyFill="1"/>
    <xf numFmtId="0" fontId="2" fillId="2" borderId="0" xfId="0" applyFont="1" applyFill="1" applyAlignment="1">
      <alignment horizontal="center" vertical="center"/>
    </xf>
    <xf numFmtId="0" fontId="0" fillId="3" borderId="0" xfId="0" applyFill="1"/>
    <xf numFmtId="0" fontId="0" fillId="3" borderId="1" xfId="0" applyFill="1" applyBorder="1"/>
    <xf numFmtId="0" fontId="0" fillId="0" borderId="1" xfId="0" applyBorder="1" applyAlignment="1">
      <alignment horizontal="left" indent="1"/>
    </xf>
    <xf numFmtId="0" fontId="0" fillId="0" borderId="1" xfId="0" applyBorder="1"/>
    <xf numFmtId="14" fontId="0" fillId="0" borderId="1" xfId="0" applyNumberFormat="1" applyBorder="1"/>
    <xf numFmtId="9" fontId="0" fillId="0" borderId="1" xfId="1" applyFont="1" applyBorder="1"/>
    <xf numFmtId="164" fontId="2" fillId="2" borderId="0" xfId="0" applyNumberFormat="1" applyFont="1" applyFill="1"/>
    <xf numFmtId="14" fontId="2" fillId="2" borderId="0" xfId="0" applyNumberFormat="1" applyFont="1" applyFill="1"/>
    <xf numFmtId="0" fontId="4" fillId="0" borderId="0" xfId="0" applyFont="1"/>
    <xf numFmtId="9" fontId="0" fillId="0" borderId="1" xfId="0" applyNumberFormat="1" applyBorder="1"/>
    <xf numFmtId="0" fontId="0" fillId="0" borderId="0" xfId="0" applyAlignment="1">
      <alignment horizontal="right"/>
    </xf>
    <xf numFmtId="0" fontId="0" fillId="0" borderId="1" xfId="0" applyBorder="1" applyAlignment="1">
      <alignment horizontal="center"/>
    </xf>
  </cellXfs>
  <cellStyles count="2">
    <cellStyle name="Normal" xfId="0" builtinId="0"/>
    <cellStyle name="Percent" xfId="1" builtinId="5"/>
  </cellStyles>
  <dxfs count="2">
    <dxf>
      <fill>
        <patternFill>
          <bgColor rgb="FFFF3300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339F2-1359-481E-873C-8569BE4B3B8B}">
  <dimension ref="A2:O43"/>
  <sheetViews>
    <sheetView tabSelected="1" topLeftCell="A4" workbookViewId="0">
      <selection activeCell="F13" sqref="F13"/>
    </sheetView>
  </sheetViews>
  <sheetFormatPr defaultRowHeight="15"/>
  <cols>
    <col min="1" max="1" width="47.140625" customWidth="1"/>
    <col min="2" max="2" width="32.42578125" bestFit="1" customWidth="1"/>
    <col min="3" max="3" width="11.140625" customWidth="1"/>
    <col min="4" max="4" width="11.5703125" customWidth="1"/>
    <col min="6" max="6" width="10.140625" bestFit="1" customWidth="1"/>
    <col min="8" max="9" width="9.42578125" bestFit="1" customWidth="1"/>
    <col min="15" max="15" width="9.42578125" bestFit="1" customWidth="1"/>
  </cols>
  <sheetData>
    <row r="2" spans="1:15">
      <c r="A2" s="12" t="s">
        <v>0</v>
      </c>
      <c r="B2" s="14" t="s">
        <v>1</v>
      </c>
    </row>
    <row r="3" spans="1:15">
      <c r="A3" s="12" t="s">
        <v>2</v>
      </c>
      <c r="B3" s="1">
        <v>45425</v>
      </c>
    </row>
    <row r="4" spans="1:15">
      <c r="A4" s="12" t="s">
        <v>3</v>
      </c>
      <c r="B4" s="1">
        <f ca="1">TODAY()</f>
        <v>45472</v>
      </c>
    </row>
    <row r="5" spans="1:15">
      <c r="A5" s="12" t="s">
        <v>4</v>
      </c>
      <c r="B5">
        <f ca="1">ROUNDUP((B4-B3)/7,0)</f>
        <v>7</v>
      </c>
    </row>
    <row r="7" spans="1:15" s="2" customFormat="1">
      <c r="H7" s="11">
        <f>B3</f>
        <v>45425</v>
      </c>
      <c r="I7" s="11">
        <f>H7+7</f>
        <v>45432</v>
      </c>
      <c r="J7" s="11">
        <f t="shared" ref="J7:N7" si="0">I7+7</f>
        <v>45439</v>
      </c>
      <c r="K7" s="11">
        <f t="shared" si="0"/>
        <v>45446</v>
      </c>
      <c r="L7" s="11">
        <f t="shared" si="0"/>
        <v>45453</v>
      </c>
      <c r="M7" s="11">
        <f t="shared" si="0"/>
        <v>45460</v>
      </c>
      <c r="N7" s="11">
        <f t="shared" si="0"/>
        <v>45467</v>
      </c>
      <c r="O7" s="11">
        <f>N7+5</f>
        <v>45472</v>
      </c>
    </row>
    <row r="8" spans="1:15" s="2" customFormat="1">
      <c r="A8" s="3" t="s">
        <v>5</v>
      </c>
      <c r="B8" s="3" t="s">
        <v>6</v>
      </c>
      <c r="C8" s="3" t="s">
        <v>7</v>
      </c>
      <c r="D8" s="3" t="s">
        <v>8</v>
      </c>
      <c r="E8" s="3" t="s">
        <v>9</v>
      </c>
      <c r="F8" s="3" t="s">
        <v>10</v>
      </c>
      <c r="H8" s="10">
        <v>1</v>
      </c>
      <c r="I8" s="10">
        <f>H8+1</f>
        <v>2</v>
      </c>
      <c r="J8" s="10">
        <f t="shared" ref="J8:O8" si="1">I8+1</f>
        <v>3</v>
      </c>
      <c r="K8" s="10">
        <f t="shared" si="1"/>
        <v>4</v>
      </c>
      <c r="L8" s="10">
        <f t="shared" si="1"/>
        <v>5</v>
      </c>
      <c r="M8" s="10">
        <f t="shared" si="1"/>
        <v>6</v>
      </c>
      <c r="N8" s="10">
        <f t="shared" si="1"/>
        <v>7</v>
      </c>
      <c r="O8" s="10">
        <f t="shared" si="1"/>
        <v>8</v>
      </c>
    </row>
    <row r="9" spans="1:15" s="4" customFormat="1">
      <c r="A9" s="5" t="s">
        <v>11</v>
      </c>
      <c r="B9" s="5"/>
      <c r="C9" s="5"/>
      <c r="D9" s="5"/>
      <c r="E9" s="5"/>
      <c r="F9" s="5"/>
    </row>
    <row r="10" spans="1:15">
      <c r="A10" s="6" t="s">
        <v>12</v>
      </c>
      <c r="B10" s="7" t="s">
        <v>13</v>
      </c>
      <c r="C10" s="8">
        <v>45425</v>
      </c>
      <c r="D10" s="8">
        <v>45432</v>
      </c>
      <c r="E10" s="7">
        <f>IF(C10="","",D10-C10)</f>
        <v>7</v>
      </c>
      <c r="F10" s="9">
        <v>1</v>
      </c>
    </row>
    <row r="11" spans="1:15">
      <c r="A11" s="6" t="s">
        <v>14</v>
      </c>
      <c r="B11" s="7" t="s">
        <v>15</v>
      </c>
      <c r="C11" s="8">
        <v>45425</v>
      </c>
      <c r="D11" s="8">
        <v>45473</v>
      </c>
      <c r="E11" s="7">
        <f t="shared" ref="E11:E29" si="2">IF(C11="","",D11-C11)</f>
        <v>48</v>
      </c>
      <c r="F11" s="13">
        <v>0.5</v>
      </c>
    </row>
    <row r="12" spans="1:15">
      <c r="A12" s="6" t="s">
        <v>16</v>
      </c>
      <c r="B12" s="7" t="s">
        <v>17</v>
      </c>
      <c r="C12" s="8">
        <v>45425</v>
      </c>
      <c r="D12" s="8">
        <v>45473</v>
      </c>
      <c r="E12" s="7">
        <f t="shared" si="2"/>
        <v>48</v>
      </c>
      <c r="F12" s="13">
        <v>0.55000000000000004</v>
      </c>
    </row>
    <row r="13" spans="1:15">
      <c r="A13" s="6" t="s">
        <v>18</v>
      </c>
      <c r="B13" s="7" t="s">
        <v>19</v>
      </c>
      <c r="C13" s="8">
        <v>45425</v>
      </c>
      <c r="D13" s="8">
        <v>45473</v>
      </c>
      <c r="E13" s="7">
        <f t="shared" si="2"/>
        <v>48</v>
      </c>
      <c r="F13" s="15"/>
    </row>
    <row r="14" spans="1:15">
      <c r="A14" s="6" t="s">
        <v>20</v>
      </c>
      <c r="B14" s="7" t="s">
        <v>21</v>
      </c>
      <c r="C14" s="8">
        <v>45425</v>
      </c>
      <c r="D14" s="8">
        <v>45473</v>
      </c>
      <c r="E14" s="7">
        <f t="shared" si="2"/>
        <v>48</v>
      </c>
      <c r="F14" s="13">
        <v>0.5</v>
      </c>
    </row>
    <row r="15" spans="1:15">
      <c r="A15" s="6" t="s">
        <v>22</v>
      </c>
      <c r="B15" s="7" t="s">
        <v>23</v>
      </c>
      <c r="C15" s="8">
        <v>45425</v>
      </c>
      <c r="D15" s="8">
        <v>45473</v>
      </c>
      <c r="E15" s="7">
        <f t="shared" si="2"/>
        <v>48</v>
      </c>
      <c r="F15" s="13">
        <v>0.5</v>
      </c>
    </row>
    <row r="16" spans="1:15" s="4" customFormat="1">
      <c r="A16" s="5" t="s">
        <v>24</v>
      </c>
      <c r="B16" s="5"/>
      <c r="C16" s="5"/>
      <c r="D16" s="5"/>
      <c r="E16" s="5" t="str">
        <f t="shared" si="2"/>
        <v/>
      </c>
      <c r="F16" s="5"/>
    </row>
    <row r="17" spans="1:6">
      <c r="A17" s="6" t="s">
        <v>25</v>
      </c>
      <c r="B17" s="7" t="s">
        <v>13</v>
      </c>
      <c r="C17" s="8">
        <v>45425</v>
      </c>
      <c r="D17" s="8">
        <v>45473</v>
      </c>
      <c r="E17" s="7">
        <f t="shared" si="2"/>
        <v>48</v>
      </c>
      <c r="F17" s="7"/>
    </row>
    <row r="18" spans="1:6">
      <c r="A18" s="6" t="s">
        <v>26</v>
      </c>
      <c r="B18" s="7" t="s">
        <v>15</v>
      </c>
      <c r="C18" s="8">
        <v>45447</v>
      </c>
      <c r="D18" s="8">
        <v>45473</v>
      </c>
      <c r="E18" s="7">
        <f t="shared" si="2"/>
        <v>26</v>
      </c>
      <c r="F18" s="7"/>
    </row>
    <row r="19" spans="1:6">
      <c r="A19" s="6" t="s">
        <v>27</v>
      </c>
      <c r="B19" s="7" t="s">
        <v>17</v>
      </c>
      <c r="C19" s="8">
        <v>45448</v>
      </c>
      <c r="D19" s="8">
        <v>45473</v>
      </c>
      <c r="E19" s="7">
        <f t="shared" si="2"/>
        <v>25</v>
      </c>
      <c r="F19" s="7"/>
    </row>
    <row r="20" spans="1:6">
      <c r="A20" s="6" t="s">
        <v>28</v>
      </c>
      <c r="B20" s="7" t="s">
        <v>19</v>
      </c>
      <c r="C20" s="8">
        <v>45449</v>
      </c>
      <c r="D20" s="8">
        <v>45473</v>
      </c>
      <c r="E20" s="7">
        <f t="shared" si="2"/>
        <v>24</v>
      </c>
      <c r="F20" s="7"/>
    </row>
    <row r="21" spans="1:6">
      <c r="A21" s="6" t="s">
        <v>29</v>
      </c>
      <c r="B21" s="7" t="s">
        <v>21</v>
      </c>
      <c r="C21" s="8">
        <v>45450</v>
      </c>
      <c r="D21" s="8">
        <v>45473</v>
      </c>
      <c r="E21" s="7">
        <f t="shared" si="2"/>
        <v>23</v>
      </c>
      <c r="F21" s="7"/>
    </row>
    <row r="22" spans="1:6">
      <c r="A22" s="6" t="s">
        <v>30</v>
      </c>
      <c r="B22" s="7" t="s">
        <v>23</v>
      </c>
      <c r="C22" s="8">
        <v>45451</v>
      </c>
      <c r="D22" s="8">
        <v>45473</v>
      </c>
      <c r="E22" s="7">
        <f t="shared" si="2"/>
        <v>22</v>
      </c>
      <c r="F22" s="7"/>
    </row>
    <row r="23" spans="1:6" s="4" customFormat="1">
      <c r="A23" s="5" t="s">
        <v>31</v>
      </c>
      <c r="B23" s="5"/>
      <c r="C23" s="5"/>
      <c r="D23" s="5"/>
      <c r="E23" s="5" t="str">
        <f t="shared" si="2"/>
        <v/>
      </c>
      <c r="F23" s="5"/>
    </row>
    <row r="24" spans="1:6">
      <c r="A24" s="6" t="s">
        <v>32</v>
      </c>
      <c r="B24" s="7" t="s">
        <v>13</v>
      </c>
      <c r="C24" s="8">
        <v>45435</v>
      </c>
      <c r="D24" s="8">
        <v>45450</v>
      </c>
      <c r="E24" s="7">
        <f t="shared" si="2"/>
        <v>15</v>
      </c>
      <c r="F24" s="7"/>
    </row>
    <row r="25" spans="1:6">
      <c r="A25" s="6" t="s">
        <v>33</v>
      </c>
      <c r="B25" s="7" t="s">
        <v>15</v>
      </c>
      <c r="C25" s="8">
        <v>45446</v>
      </c>
      <c r="D25" s="8">
        <v>45457</v>
      </c>
      <c r="E25" s="7">
        <f t="shared" si="2"/>
        <v>11</v>
      </c>
      <c r="F25" s="7"/>
    </row>
    <row r="26" spans="1:6">
      <c r="A26" s="6" t="s">
        <v>34</v>
      </c>
      <c r="B26" s="7" t="s">
        <v>17</v>
      </c>
      <c r="C26" s="8">
        <v>45446</v>
      </c>
      <c r="D26" s="8">
        <v>45457</v>
      </c>
      <c r="E26" s="7">
        <f t="shared" si="2"/>
        <v>11</v>
      </c>
      <c r="F26" s="7"/>
    </row>
    <row r="27" spans="1:6">
      <c r="A27" s="6" t="s">
        <v>35</v>
      </c>
      <c r="B27" s="7" t="s">
        <v>19</v>
      </c>
      <c r="C27" s="8">
        <v>45446</v>
      </c>
      <c r="D27" s="8">
        <v>45457</v>
      </c>
      <c r="E27" s="7">
        <f t="shared" si="2"/>
        <v>11</v>
      </c>
      <c r="F27" s="7"/>
    </row>
    <row r="28" spans="1:6">
      <c r="A28" s="6" t="s">
        <v>36</v>
      </c>
      <c r="B28" s="7" t="s">
        <v>21</v>
      </c>
      <c r="C28" s="8">
        <v>45439</v>
      </c>
      <c r="D28" s="8">
        <v>45450</v>
      </c>
      <c r="E28" s="7">
        <f t="shared" si="2"/>
        <v>11</v>
      </c>
      <c r="F28" s="7"/>
    </row>
    <row r="29" spans="1:6">
      <c r="A29" s="6" t="s">
        <v>37</v>
      </c>
      <c r="B29" s="7" t="s">
        <v>23</v>
      </c>
      <c r="C29" s="8">
        <v>45446</v>
      </c>
      <c r="D29" s="8">
        <v>45459</v>
      </c>
      <c r="E29" s="7">
        <f t="shared" si="2"/>
        <v>13</v>
      </c>
      <c r="F29" s="7"/>
    </row>
    <row r="30" spans="1:6">
      <c r="A30" s="5" t="s">
        <v>38</v>
      </c>
      <c r="B30" s="5"/>
      <c r="C30" s="5"/>
      <c r="D30" s="5"/>
      <c r="E30" s="5" t="str">
        <f t="shared" ref="E30:E36" si="3">IF(C30="","",D30-C30)</f>
        <v/>
      </c>
      <c r="F30" s="5"/>
    </row>
    <row r="31" spans="1:6">
      <c r="A31" s="6" t="s">
        <v>39</v>
      </c>
      <c r="B31" s="7" t="s">
        <v>13</v>
      </c>
      <c r="C31" s="8">
        <v>45460</v>
      </c>
      <c r="D31" s="8">
        <v>45479</v>
      </c>
      <c r="E31" s="7">
        <f t="shared" si="3"/>
        <v>19</v>
      </c>
      <c r="F31" s="7"/>
    </row>
    <row r="32" spans="1:6">
      <c r="A32" s="6" t="s">
        <v>39</v>
      </c>
      <c r="B32" s="7" t="s">
        <v>15</v>
      </c>
      <c r="C32" s="8">
        <v>45460</v>
      </c>
      <c r="D32" s="8">
        <v>45479</v>
      </c>
      <c r="E32" s="7">
        <f t="shared" si="3"/>
        <v>19</v>
      </c>
      <c r="F32" s="7"/>
    </row>
    <row r="33" spans="1:6">
      <c r="A33" s="6" t="s">
        <v>39</v>
      </c>
      <c r="B33" s="7" t="s">
        <v>17</v>
      </c>
      <c r="C33" s="8">
        <v>45460</v>
      </c>
      <c r="D33" s="8">
        <v>45479</v>
      </c>
      <c r="E33" s="7">
        <f t="shared" si="3"/>
        <v>19</v>
      </c>
      <c r="F33" s="7"/>
    </row>
    <row r="34" spans="1:6">
      <c r="A34" s="6" t="s">
        <v>39</v>
      </c>
      <c r="B34" s="7" t="s">
        <v>19</v>
      </c>
      <c r="C34" s="8">
        <v>45460</v>
      </c>
      <c r="D34" s="8">
        <v>45479</v>
      </c>
      <c r="E34" s="7">
        <f t="shared" si="3"/>
        <v>19</v>
      </c>
      <c r="F34" s="7"/>
    </row>
    <row r="35" spans="1:6">
      <c r="A35" s="6" t="s">
        <v>39</v>
      </c>
      <c r="B35" s="7" t="s">
        <v>21</v>
      </c>
      <c r="C35" s="8">
        <v>45460</v>
      </c>
      <c r="D35" s="8">
        <v>45479</v>
      </c>
      <c r="E35" s="7">
        <f t="shared" si="3"/>
        <v>19</v>
      </c>
      <c r="F35" s="7"/>
    </row>
    <row r="36" spans="1:6">
      <c r="A36" s="6" t="s">
        <v>39</v>
      </c>
      <c r="B36" s="7" t="s">
        <v>23</v>
      </c>
      <c r="C36" s="8">
        <v>45460</v>
      </c>
      <c r="D36" s="8">
        <v>45479</v>
      </c>
      <c r="E36" s="7">
        <f t="shared" si="3"/>
        <v>19</v>
      </c>
      <c r="F36" s="7"/>
    </row>
    <row r="37" spans="1:6">
      <c r="A37" s="5" t="s">
        <v>40</v>
      </c>
      <c r="B37" s="5"/>
      <c r="C37" s="5"/>
      <c r="D37" s="5"/>
      <c r="E37" s="5" t="str">
        <f>IF(C37="","",D37-C37)</f>
        <v/>
      </c>
      <c r="F37" s="5"/>
    </row>
    <row r="38" spans="1:6">
      <c r="A38" s="6" t="s">
        <v>39</v>
      </c>
      <c r="B38" s="7" t="s">
        <v>13</v>
      </c>
      <c r="C38" s="8">
        <v>45460</v>
      </c>
      <c r="D38" s="8">
        <v>45479</v>
      </c>
      <c r="E38" s="7">
        <f>IF(C38="","",D38-C38)</f>
        <v>19</v>
      </c>
      <c r="F38" s="7"/>
    </row>
    <row r="39" spans="1:6">
      <c r="A39" s="6" t="s">
        <v>39</v>
      </c>
      <c r="B39" s="7" t="s">
        <v>15</v>
      </c>
      <c r="C39" s="8">
        <v>45460</v>
      </c>
      <c r="D39" s="8">
        <v>45479</v>
      </c>
      <c r="E39" s="7">
        <f>IF(C39="","",D39-C39)</f>
        <v>19</v>
      </c>
      <c r="F39" s="7"/>
    </row>
    <row r="40" spans="1:6">
      <c r="A40" s="6" t="s">
        <v>39</v>
      </c>
      <c r="B40" s="7" t="s">
        <v>17</v>
      </c>
      <c r="C40" s="8">
        <v>45460</v>
      </c>
      <c r="D40" s="8">
        <v>45479</v>
      </c>
      <c r="E40" s="7">
        <f>IF(C40="","",D40-C40)</f>
        <v>19</v>
      </c>
      <c r="F40" s="7"/>
    </row>
    <row r="41" spans="1:6">
      <c r="A41" s="6" t="s">
        <v>39</v>
      </c>
      <c r="B41" s="7" t="s">
        <v>19</v>
      </c>
      <c r="C41" s="8">
        <v>45460</v>
      </c>
      <c r="D41" s="8">
        <v>45479</v>
      </c>
      <c r="E41" s="7">
        <f>IF(C41="","",D41-C41)</f>
        <v>19</v>
      </c>
      <c r="F41" s="7"/>
    </row>
    <row r="42" spans="1:6">
      <c r="A42" s="6" t="s">
        <v>39</v>
      </c>
      <c r="B42" s="7" t="s">
        <v>21</v>
      </c>
      <c r="C42" s="8">
        <v>45460</v>
      </c>
      <c r="D42" s="8">
        <v>45479</v>
      </c>
      <c r="E42" s="7">
        <f>IF(C42="","",D42-C42)</f>
        <v>19</v>
      </c>
      <c r="F42" s="7"/>
    </row>
    <row r="43" spans="1:6">
      <c r="A43" s="6" t="s">
        <v>39</v>
      </c>
      <c r="B43" s="7" t="s">
        <v>23</v>
      </c>
      <c r="C43" s="8">
        <v>45460</v>
      </c>
      <c r="D43" s="8">
        <v>45479</v>
      </c>
      <c r="E43" s="7">
        <f>IF(C43="","",D43-C43)</f>
        <v>19</v>
      </c>
      <c r="F43" s="7"/>
    </row>
  </sheetData>
  <phoneticPr fontId="3" type="noConversion"/>
  <conditionalFormatting sqref="F10:F43">
    <cfRule type="dataBar" priority="2">
      <dataBar>
        <cfvo type="num" val="0"/>
        <cfvo type="num" val="1"/>
        <color rgb="FFFFB628"/>
      </dataBar>
      <extLst>
        <ext xmlns:x14="http://schemas.microsoft.com/office/spreadsheetml/2009/9/main" uri="{B025F937-C7B1-47D3-B67F-A62EFF666E3E}">
          <x14:id>{B48ADE98-A34B-41E0-AE45-A24986E70569}</x14:id>
        </ext>
      </extLst>
    </cfRule>
  </conditionalFormatting>
  <conditionalFormatting sqref="H10:O29">
    <cfRule type="expression" dxfId="1" priority="4">
      <formula>AND(H$7&gt;=$C10,H$7&lt;=$D10)</formula>
    </cfRule>
    <cfRule type="expression" dxfId="0" priority="1">
      <formula>AND(H$7&gt;=$C10,H$7&lt;=$C10+($E10*$F10)-1)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48ADE98-A34B-41E0-AE45-A24986E7056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F10:F43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William Denson</dc:creator>
  <cp:keywords/>
  <dc:description/>
  <cp:lastModifiedBy>William Denson</cp:lastModifiedBy>
  <cp:revision/>
  <dcterms:created xsi:type="dcterms:W3CDTF">2024-05-18T17:09:34Z</dcterms:created>
  <dcterms:modified xsi:type="dcterms:W3CDTF">2024-06-30T03:05:23Z</dcterms:modified>
  <cp:category/>
  <cp:contentStatus/>
</cp:coreProperties>
</file>