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migent-my.sharepoint.com/personal/tmoorman_beyondtrust_com/Documents/Documents/Not Work Related/school/Spring 2019/MAR 653/"/>
    </mc:Choice>
  </mc:AlternateContent>
  <xr:revisionPtr revIDLastSave="41" documentId="8_{61F6FA26-35A2-4336-857C-0D5F135DB573}" xr6:coauthVersionLast="36" xr6:coauthVersionMax="36" xr10:uidLastSave="{6FEF0777-1FD0-4B3E-865F-7CCF207324E3}"/>
  <bookViews>
    <workbookView xWindow="0" yWindow="0" windowWidth="28800" windowHeight="11625" xr2:uid="{82FA30F3-F528-4043-8D6E-ACE6E9967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9" i="1" l="1"/>
  <c r="W32" i="1"/>
  <c r="W2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16" i="1"/>
  <c r="D17" i="1"/>
</calcChain>
</file>

<file path=xl/sharedStrings.xml><?xml version="1.0" encoding="utf-8"?>
<sst xmlns="http://schemas.openxmlformats.org/spreadsheetml/2006/main" count="61" uniqueCount="42">
  <si>
    <t>Client Data only</t>
  </si>
  <si>
    <t>Column Labels</t>
  </si>
  <si>
    <t>Row Labels</t>
  </si>
  <si>
    <t>Grand Total</t>
  </si>
  <si>
    <t>Correct =</t>
  </si>
  <si>
    <t>Incorrect =</t>
  </si>
  <si>
    <t>Accuracy =</t>
  </si>
  <si>
    <t>Campaign Data only</t>
  </si>
  <si>
    <t xml:space="preserve">Correct = </t>
  </si>
  <si>
    <t xml:space="preserve">Incorrect = </t>
  </si>
  <si>
    <t xml:space="preserve">Accuracy = </t>
  </si>
  <si>
    <t>Socio-Economic Data only</t>
  </si>
  <si>
    <t>All Data</t>
  </si>
  <si>
    <t>Raw Y Counts for Test Data</t>
  </si>
  <si>
    <t>%</t>
  </si>
  <si>
    <t>Df</t>
  </si>
  <si>
    <t>Deviance</t>
  </si>
  <si>
    <t>Resid. Df</t>
  </si>
  <si>
    <t>Resid. Dev</t>
  </si>
  <si>
    <t>Pr(&gt;Chi)</t>
  </si>
  <si>
    <t>age</t>
  </si>
  <si>
    <t>job</t>
  </si>
  <si>
    <t>marital</t>
  </si>
  <si>
    <t>education</t>
  </si>
  <si>
    <t>default</t>
  </si>
  <si>
    <t>housing</t>
  </si>
  <si>
    <t>loan</t>
  </si>
  <si>
    <t>contact</t>
  </si>
  <si>
    <t>month</t>
  </si>
  <si>
    <t>day_of_week</t>
  </si>
  <si>
    <t>poutcome</t>
  </si>
  <si>
    <t>duration</t>
  </si>
  <si>
    <t>campaign</t>
  </si>
  <si>
    <t>pdays</t>
  </si>
  <si>
    <t>previous</t>
  </si>
  <si>
    <t>emp.var.rate</t>
  </si>
  <si>
    <t>cons.price.idx</t>
  </si>
  <si>
    <t>cons.conf.idx</t>
  </si>
  <si>
    <t>euribor3m</t>
  </si>
  <si>
    <t>nr.employed</t>
  </si>
  <si>
    <t>Average Rank</t>
  </si>
  <si>
    <t>Rank of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</si>
</sst>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1" fillId="2" borderId="0" xfId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eutral" xfId="1" builtinId="2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19</xdr:row>
      <xdr:rowOff>114300</xdr:rowOff>
    </xdr:from>
    <xdr:to>
      <xdr:col>13</xdr:col>
      <xdr:colOff>523875</xdr:colOff>
      <xdr:row>52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8C2806-47CF-40DC-8BCE-0FD91396F885}"/>
            </a:ext>
          </a:extLst>
        </xdr:cNvPr>
        <xdr:cNvSpPr txBox="1"/>
      </xdr:nvSpPr>
      <xdr:spPr>
        <a:xfrm>
          <a:off x="514350" y="3733800"/>
          <a:ext cx="8077200" cy="6334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Bank client data:</a:t>
          </a:r>
        </a:p>
        <a:p>
          <a:pPr fontAlgn="base"/>
          <a:r>
            <a:rPr lang="en-US" sz="1100" b="0" i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Age (numeric)</a:t>
          </a:r>
        </a:p>
        <a:p>
          <a:pPr fontAlgn="base"/>
          <a:r>
            <a:rPr lang="en-US" sz="1100" b="1" i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Job : type of job (categorical: 'admin.', 'blue-collar', 'entrepreneur', 'housemaid', 'management', 'retired', 'self-employed', 'services', 'student', 'technician', 'unemployed', 'unknown')</a:t>
          </a:r>
        </a:p>
        <a:p>
          <a:pPr fontAlgn="base"/>
          <a:r>
            <a:rPr lang="en-US" sz="1100" b="0" i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Marital : marital status (categorical: 'divorced', 'married', 'single', 'unknown' ; note: 'divorced' means divorced or widowed)</a:t>
          </a:r>
        </a:p>
        <a:p>
          <a:pPr fontAlgn="base"/>
          <a:r>
            <a:rPr lang="en-US" sz="1100" b="0" i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Education (categorical: 'basic.4y', 'basic.6y', 'basic.9y', 'high.school', 'illiterate', 'professional.course', 'university.degree', 'unknown')</a:t>
          </a:r>
        </a:p>
        <a:p>
          <a:pPr fontAlgn="base"/>
          <a:r>
            <a:rPr lang="en-US" sz="1100" b="0" i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Default: has credit in default? (categorical: 'no', 'yes', 'unknown')</a:t>
          </a:r>
        </a:p>
        <a:p>
          <a:pPr fontAlgn="base"/>
          <a:r>
            <a:rPr lang="en-US" sz="1100" b="0" i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Housing: has housing loan? (categorical: 'no', 'yes', 'unknown')</a:t>
          </a:r>
        </a:p>
        <a:p>
          <a:pPr fontAlgn="base"/>
          <a:r>
            <a:rPr lang="en-US" sz="1100" b="0" i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Loan: has personal loan? (categorical: 'no', 'yes', 'unknown')</a:t>
          </a:r>
        </a:p>
        <a:p>
          <a:pPr fontAlgn="base"/>
          <a:r>
            <a:rPr lang="en-US" sz="1100" b="0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Related with the last contact of the current campaign:</a:t>
          </a:r>
        </a:p>
        <a:p>
          <a:pPr fontAlgn="base"/>
          <a:r>
            <a:rPr lang="en-US" sz="1100" b="0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Contact: contact communication type (categorical: 'cellular','telephone')</a:t>
          </a:r>
        </a:p>
        <a:p>
          <a:pPr fontAlgn="base"/>
          <a:r>
            <a:rPr lang="en-US" sz="1100" b="1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Month: last contact month of year (categorical: 'jan', 'feb', 'mar', ..., 'nov', 'dec')</a:t>
          </a:r>
        </a:p>
        <a:p>
          <a:pPr fontAlgn="base"/>
          <a:r>
            <a:rPr lang="en-US" sz="1100" b="0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Day_of_week: last contact day of the week (categorical: 'mon','tue','wed','thu','fri')</a:t>
          </a:r>
        </a:p>
        <a:p>
          <a:pPr fontAlgn="base"/>
          <a:r>
            <a:rPr lang="en-US" sz="1100" b="1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Duration: last contact duration, in seconds (numeric). Important note: this attribute highly affects the output target (e.g., if duration=0 then y='no'). Yet, the duration is not known before a call is performed. Also, after the end of the call y is obviously known. Thus, this input should only be included for benchmark purposes and should be discarded if the intention is to have a realistic predictive model.</a:t>
          </a:r>
        </a:p>
        <a:p>
          <a:pPr fontAlgn="base"/>
          <a:r>
            <a:rPr lang="en-US" sz="1100" b="0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Other attributes:</a:t>
          </a:r>
        </a:p>
        <a:p>
          <a:pPr fontAlgn="base"/>
          <a:r>
            <a:rPr lang="en-US" sz="1100" b="0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Campaign: number of contacts performed during this campaign and for this client (numeric, includes last contact)</a:t>
          </a:r>
        </a:p>
        <a:p>
          <a:pPr fontAlgn="base"/>
          <a:r>
            <a:rPr lang="en-US" sz="1100" b="0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Pdays: number of days that passed by after the client was last contacted from a previous campaign (numeric; 999 means client was not previously contacted)</a:t>
          </a:r>
        </a:p>
        <a:p>
          <a:pPr fontAlgn="base"/>
          <a:r>
            <a:rPr lang="en-US" sz="1100" b="0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Previous: number of contacts performed before this campaign and for this client (numeric)</a:t>
          </a:r>
        </a:p>
        <a:p>
          <a:pPr fontAlgn="base"/>
          <a:r>
            <a:rPr lang="en-US" sz="1100" b="1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Poutcome: outcome of the previous marketing campaign (categorical: 'failure','nonexistent','success')</a:t>
          </a:r>
        </a:p>
        <a:p>
          <a:pPr fontAlgn="base"/>
          <a:r>
            <a:rPr lang="en-US" sz="1100" b="0" i="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Social and economic context attributes</a:t>
          </a:r>
        </a:p>
        <a:p>
          <a:pPr fontAlgn="base"/>
          <a:r>
            <a:rPr lang="en-US" sz="1100" b="1" i="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Emp.var.rate: employment variation rate - quarterly indicator (numeric)</a:t>
          </a:r>
        </a:p>
        <a:p>
          <a:pPr fontAlgn="base"/>
          <a:r>
            <a:rPr lang="en-US" sz="1100" b="0" i="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Cons.price.idx: consumer price index - monthly indicator (numeric)</a:t>
          </a:r>
        </a:p>
        <a:p>
          <a:pPr fontAlgn="base"/>
          <a:r>
            <a:rPr lang="en-US" sz="1100" b="0" i="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Cons.conf.idx: consumer confidence index - monthly indicator (numeric)</a:t>
          </a:r>
        </a:p>
        <a:p>
          <a:pPr fontAlgn="base"/>
          <a:r>
            <a:rPr lang="en-US" sz="1100" b="0" i="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Euribor3m: euribor 3 month rate - daily indicator (numeric)</a:t>
          </a:r>
        </a:p>
        <a:p>
          <a:pPr fontAlgn="base"/>
          <a:r>
            <a:rPr lang="en-US" sz="1100" b="0" i="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Nr.employed: number of employees - quarterly indicator (numeric)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 variable (desired target):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- has the client subscribed a term deposit? (binary: 'yes', 'no')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A666-4F10-4326-BFC3-5BA14E9242F8}">
  <dimension ref="A1:W35"/>
  <sheetViews>
    <sheetView tabSelected="1" topLeftCell="A4" workbookViewId="0">
      <selection activeCell="M17" sqref="M17"/>
    </sheetView>
  </sheetViews>
  <sheetFormatPr defaultRowHeight="15" x14ac:dyDescent="0.25"/>
  <cols>
    <col min="1" max="1" width="11.28515625" customWidth="1"/>
    <col min="22" max="22" width="18.140625" customWidth="1"/>
  </cols>
  <sheetData>
    <row r="1" spans="1:23" x14ac:dyDescent="0.25">
      <c r="A1" t="s">
        <v>0</v>
      </c>
      <c r="F1" t="s">
        <v>7</v>
      </c>
      <c r="K1" t="s">
        <v>11</v>
      </c>
      <c r="P1" t="s">
        <v>12</v>
      </c>
    </row>
    <row r="2" spans="1:23" x14ac:dyDescent="0.25">
      <c r="B2" t="s">
        <v>1</v>
      </c>
      <c r="G2" t="s">
        <v>1</v>
      </c>
      <c r="L2" t="s">
        <v>1</v>
      </c>
      <c r="Q2" t="s">
        <v>1</v>
      </c>
    </row>
    <row r="3" spans="1:23" x14ac:dyDescent="0.25">
      <c r="A3" t="s">
        <v>2</v>
      </c>
      <c r="B3">
        <v>0</v>
      </c>
      <c r="C3" t="s">
        <v>3</v>
      </c>
      <c r="F3" t="s">
        <v>2</v>
      </c>
      <c r="G3">
        <v>0</v>
      </c>
      <c r="H3">
        <v>1</v>
      </c>
      <c r="I3" t="s">
        <v>3</v>
      </c>
      <c r="K3" t="s">
        <v>2</v>
      </c>
      <c r="L3">
        <v>0</v>
      </c>
      <c r="M3">
        <v>1</v>
      </c>
      <c r="N3" t="s">
        <v>3</v>
      </c>
      <c r="P3" t="s">
        <v>2</v>
      </c>
      <c r="Q3">
        <v>0</v>
      </c>
      <c r="R3">
        <v>1</v>
      </c>
      <c r="S3" t="s">
        <v>3</v>
      </c>
    </row>
    <row r="4" spans="1:23" x14ac:dyDescent="0.25">
      <c r="A4">
        <v>0</v>
      </c>
      <c r="B4">
        <v>9156</v>
      </c>
      <c r="C4">
        <v>9156</v>
      </c>
      <c r="F4">
        <v>0</v>
      </c>
      <c r="G4">
        <v>8954</v>
      </c>
      <c r="H4">
        <v>202</v>
      </c>
      <c r="I4">
        <v>9156</v>
      </c>
      <c r="K4">
        <v>0</v>
      </c>
      <c r="L4">
        <v>9039</v>
      </c>
      <c r="M4">
        <v>117</v>
      </c>
      <c r="N4">
        <v>9156</v>
      </c>
      <c r="P4">
        <v>0</v>
      </c>
      <c r="Q4">
        <v>8904</v>
      </c>
      <c r="R4">
        <v>252</v>
      </c>
      <c r="S4">
        <v>9156</v>
      </c>
    </row>
    <row r="5" spans="1:23" x14ac:dyDescent="0.25">
      <c r="A5">
        <v>1</v>
      </c>
      <c r="B5">
        <v>1141</v>
      </c>
      <c r="C5">
        <v>1141</v>
      </c>
      <c r="F5">
        <v>1</v>
      </c>
      <c r="G5">
        <v>754</v>
      </c>
      <c r="H5">
        <v>387</v>
      </c>
      <c r="I5">
        <v>1141</v>
      </c>
      <c r="K5">
        <v>1</v>
      </c>
      <c r="L5">
        <v>1029</v>
      </c>
      <c r="M5">
        <v>112</v>
      </c>
      <c r="N5">
        <v>1141</v>
      </c>
      <c r="P5">
        <v>1</v>
      </c>
      <c r="Q5">
        <v>658</v>
      </c>
      <c r="R5">
        <v>483</v>
      </c>
      <c r="S5">
        <v>1141</v>
      </c>
    </row>
    <row r="6" spans="1:23" x14ac:dyDescent="0.25">
      <c r="A6" t="s">
        <v>3</v>
      </c>
      <c r="B6">
        <v>10297</v>
      </c>
      <c r="C6">
        <v>10297</v>
      </c>
      <c r="F6" t="s">
        <v>3</v>
      </c>
      <c r="G6">
        <v>9708</v>
      </c>
      <c r="H6">
        <v>589</v>
      </c>
      <c r="I6">
        <v>10297</v>
      </c>
      <c r="K6" t="s">
        <v>3</v>
      </c>
      <c r="L6">
        <v>10068</v>
      </c>
      <c r="M6">
        <v>229</v>
      </c>
      <c r="N6">
        <v>10297</v>
      </c>
      <c r="P6" t="s">
        <v>3</v>
      </c>
      <c r="Q6">
        <v>9562</v>
      </c>
      <c r="R6">
        <v>735</v>
      </c>
      <c r="S6">
        <v>10297</v>
      </c>
    </row>
    <row r="9" spans="1:23" x14ac:dyDescent="0.25">
      <c r="B9" t="s">
        <v>4</v>
      </c>
      <c r="C9">
        <v>9156</v>
      </c>
      <c r="G9" t="s">
        <v>4</v>
      </c>
      <c r="H9">
        <v>9341</v>
      </c>
      <c r="L9" t="s">
        <v>8</v>
      </c>
      <c r="M9">
        <v>9151</v>
      </c>
      <c r="Q9" t="s">
        <v>8</v>
      </c>
      <c r="R9">
        <v>9387</v>
      </c>
    </row>
    <row r="10" spans="1:23" x14ac:dyDescent="0.25">
      <c r="B10" t="s">
        <v>5</v>
      </c>
      <c r="C10">
        <v>1141</v>
      </c>
      <c r="G10" t="s">
        <v>5</v>
      </c>
      <c r="H10">
        <v>956</v>
      </c>
      <c r="L10" t="s">
        <v>9</v>
      </c>
      <c r="M10">
        <v>1146</v>
      </c>
      <c r="Q10" t="s">
        <v>9</v>
      </c>
      <c r="R10">
        <v>910</v>
      </c>
    </row>
    <row r="11" spans="1:23" x14ac:dyDescent="0.25">
      <c r="B11" t="s">
        <v>6</v>
      </c>
      <c r="C11" s="2">
        <v>0.88919102699999997</v>
      </c>
      <c r="G11" t="s">
        <v>6</v>
      </c>
      <c r="H11">
        <v>0.917157424</v>
      </c>
      <c r="L11" t="s">
        <v>10</v>
      </c>
      <c r="M11">
        <v>0.88870544818879282</v>
      </c>
      <c r="Q11" t="s">
        <v>10</v>
      </c>
      <c r="R11" s="1">
        <v>0.93</v>
      </c>
    </row>
    <row r="14" spans="1:23" x14ac:dyDescent="0.25">
      <c r="C14" t="s">
        <v>13</v>
      </c>
    </row>
    <row r="15" spans="1:23" x14ac:dyDescent="0.25">
      <c r="C15">
        <v>0</v>
      </c>
      <c r="D15">
        <v>9156</v>
      </c>
      <c r="Q15" t="s">
        <v>15</v>
      </c>
      <c r="R15" t="s">
        <v>16</v>
      </c>
      <c r="S15" t="s">
        <v>17</v>
      </c>
      <c r="T15" t="s">
        <v>18</v>
      </c>
      <c r="U15" t="s">
        <v>19</v>
      </c>
      <c r="V15" t="s">
        <v>41</v>
      </c>
      <c r="W15" t="s">
        <v>40</v>
      </c>
    </row>
    <row r="16" spans="1:23" x14ac:dyDescent="0.25">
      <c r="C16">
        <v>1</v>
      </c>
      <c r="D16">
        <v>1141</v>
      </c>
      <c r="P16" s="4" t="s">
        <v>20</v>
      </c>
      <c r="Q16" s="4">
        <v>1</v>
      </c>
      <c r="R16" s="4">
        <v>23.029310840000001</v>
      </c>
      <c r="S16" s="4">
        <v>30889</v>
      </c>
      <c r="T16" s="4">
        <v>21804.325540000002</v>
      </c>
      <c r="U16" s="3">
        <v>1.5999999999999999E-6</v>
      </c>
      <c r="V16">
        <f>RANK(U16,$U$16:$U$35,1)</f>
        <v>14</v>
      </c>
    </row>
    <row r="17" spans="3:23" x14ac:dyDescent="0.25">
      <c r="C17" t="s">
        <v>14</v>
      </c>
      <c r="D17">
        <f>D15/(D15+D16)</f>
        <v>0.88919102651257653</v>
      </c>
      <c r="P17" s="4" t="s">
        <v>21</v>
      </c>
      <c r="Q17" s="4">
        <v>11</v>
      </c>
      <c r="R17" s="4">
        <v>595.98020080000003</v>
      </c>
      <c r="S17" s="4">
        <v>30878</v>
      </c>
      <c r="T17" s="4">
        <v>21208.34534</v>
      </c>
      <c r="U17" s="3">
        <v>1.0100000000000001E-120</v>
      </c>
      <c r="V17">
        <f t="shared" ref="V17:V35" si="0">RANK(U17,$U$16:$U$35,1)</f>
        <v>5</v>
      </c>
    </row>
    <row r="18" spans="3:23" x14ac:dyDescent="0.25">
      <c r="P18" s="4" t="s">
        <v>22</v>
      </c>
      <c r="Q18" s="4">
        <v>3</v>
      </c>
      <c r="R18" s="4">
        <v>62.608375469999999</v>
      </c>
      <c r="S18" s="4">
        <v>30875</v>
      </c>
      <c r="T18" s="4">
        <v>21145.736970000002</v>
      </c>
      <c r="U18" s="3">
        <v>1.6300000000000001E-13</v>
      </c>
      <c r="V18">
        <f t="shared" si="0"/>
        <v>10</v>
      </c>
    </row>
    <row r="19" spans="3:23" x14ac:dyDescent="0.25">
      <c r="P19" s="4" t="s">
        <v>23</v>
      </c>
      <c r="Q19" s="4">
        <v>7</v>
      </c>
      <c r="R19" s="4">
        <v>51.00770619</v>
      </c>
      <c r="S19" s="4">
        <v>30868</v>
      </c>
      <c r="T19" s="4">
        <v>21094.72926</v>
      </c>
      <c r="U19" s="3">
        <v>9.1600000000000006E-9</v>
      </c>
      <c r="V19">
        <f t="shared" si="0"/>
        <v>12</v>
      </c>
      <c r="W19">
        <f>AVERAGE(V16:V22)</f>
        <v>12.571428571428571</v>
      </c>
    </row>
    <row r="20" spans="3:23" x14ac:dyDescent="0.25">
      <c r="P20" s="4" t="s">
        <v>24</v>
      </c>
      <c r="Q20" s="4">
        <v>2</v>
      </c>
      <c r="R20" s="4">
        <v>339.02211899999998</v>
      </c>
      <c r="S20" s="4">
        <v>30866</v>
      </c>
      <c r="T20" s="4">
        <v>20755.707139999999</v>
      </c>
      <c r="U20" s="3">
        <v>2.4099999999999999E-74</v>
      </c>
      <c r="V20">
        <f t="shared" si="0"/>
        <v>8</v>
      </c>
    </row>
    <row r="21" spans="3:23" x14ac:dyDescent="0.25">
      <c r="P21" s="4" t="s">
        <v>25</v>
      </c>
      <c r="Q21" s="4">
        <v>2</v>
      </c>
      <c r="R21" s="4">
        <v>2.8799779430000001</v>
      </c>
      <c r="S21" s="4">
        <v>30864</v>
      </c>
      <c r="T21" s="4">
        <v>20752.827160000001</v>
      </c>
      <c r="U21">
        <v>0.236930372</v>
      </c>
      <c r="V21">
        <f t="shared" si="0"/>
        <v>19</v>
      </c>
    </row>
    <row r="22" spans="3:23" x14ac:dyDescent="0.25">
      <c r="P22" s="4" t="s">
        <v>26</v>
      </c>
      <c r="Q22" s="4">
        <v>1</v>
      </c>
      <c r="R22" s="4">
        <v>0.88616889099999996</v>
      </c>
      <c r="S22" s="4">
        <v>30863</v>
      </c>
      <c r="T22" s="4">
        <v>20751.940999999999</v>
      </c>
      <c r="U22">
        <v>0.34651761800000003</v>
      </c>
      <c r="V22">
        <f t="shared" si="0"/>
        <v>20</v>
      </c>
    </row>
    <row r="23" spans="3:23" x14ac:dyDescent="0.25">
      <c r="P23" s="5" t="s">
        <v>27</v>
      </c>
      <c r="Q23" s="5">
        <v>1</v>
      </c>
      <c r="R23" s="5">
        <v>511.34555929999999</v>
      </c>
      <c r="S23" s="5">
        <v>30862</v>
      </c>
      <c r="T23" s="5">
        <v>20240.595440000001</v>
      </c>
      <c r="U23" s="3">
        <v>3.23E-113</v>
      </c>
      <c r="V23">
        <f t="shared" si="0"/>
        <v>6</v>
      </c>
    </row>
    <row r="24" spans="3:23" x14ac:dyDescent="0.25">
      <c r="P24" s="5" t="s">
        <v>28</v>
      </c>
      <c r="Q24" s="5">
        <v>9</v>
      </c>
      <c r="R24" s="5">
        <v>1054.4400599999999</v>
      </c>
      <c r="S24" s="5">
        <v>30853</v>
      </c>
      <c r="T24" s="5">
        <v>19186.15538</v>
      </c>
      <c r="U24" s="3">
        <v>3.1300000000000001E-221</v>
      </c>
      <c r="V24">
        <f t="shared" si="0"/>
        <v>2</v>
      </c>
    </row>
    <row r="25" spans="3:23" x14ac:dyDescent="0.25">
      <c r="P25" s="5" t="s">
        <v>29</v>
      </c>
      <c r="Q25" s="5">
        <v>4</v>
      </c>
      <c r="R25" s="5">
        <v>32.619642990000003</v>
      </c>
      <c r="S25" s="5">
        <v>30849</v>
      </c>
      <c r="T25" s="5">
        <v>19153.53573</v>
      </c>
      <c r="U25" s="3">
        <v>1.4300000000000001E-6</v>
      </c>
      <c r="V25">
        <f t="shared" si="0"/>
        <v>13</v>
      </c>
    </row>
    <row r="26" spans="3:23" x14ac:dyDescent="0.25">
      <c r="P26" s="5" t="s">
        <v>30</v>
      </c>
      <c r="Q26" s="5">
        <v>2</v>
      </c>
      <c r="R26" s="5">
        <v>968.4646434</v>
      </c>
      <c r="S26" s="5">
        <v>30847</v>
      </c>
      <c r="T26" s="5">
        <v>18185.071090000001</v>
      </c>
      <c r="U26" s="3">
        <v>5.0199999999999999E-211</v>
      </c>
      <c r="V26">
        <f t="shared" si="0"/>
        <v>3</v>
      </c>
      <c r="W26">
        <f>AVERAGE(V23:V30)</f>
        <v>7.75</v>
      </c>
    </row>
    <row r="27" spans="3:23" x14ac:dyDescent="0.25">
      <c r="P27" s="5" t="s">
        <v>31</v>
      </c>
      <c r="Q27" s="5">
        <v>1</v>
      </c>
      <c r="R27" s="5">
        <v>3972.1073740000002</v>
      </c>
      <c r="S27" s="5">
        <v>30846</v>
      </c>
      <c r="T27" s="5">
        <v>14212.96372</v>
      </c>
      <c r="U27">
        <v>0</v>
      </c>
      <c r="V27">
        <f t="shared" si="0"/>
        <v>1</v>
      </c>
    </row>
    <row r="28" spans="3:23" x14ac:dyDescent="0.25">
      <c r="P28" s="5" t="s">
        <v>32</v>
      </c>
      <c r="Q28" s="5">
        <v>1</v>
      </c>
      <c r="R28" s="5">
        <v>40.819980139999998</v>
      </c>
      <c r="S28" s="5">
        <v>30845</v>
      </c>
      <c r="T28" s="5">
        <v>14172.14374</v>
      </c>
      <c r="U28" s="3">
        <v>1.6699999999999999E-10</v>
      </c>
      <c r="V28">
        <f t="shared" si="0"/>
        <v>11</v>
      </c>
    </row>
    <row r="29" spans="3:23" x14ac:dyDescent="0.25">
      <c r="P29" s="5" t="s">
        <v>33</v>
      </c>
      <c r="Q29" s="5">
        <v>1</v>
      </c>
      <c r="R29" s="5">
        <v>55.130276330000001</v>
      </c>
      <c r="S29" s="5">
        <v>30844</v>
      </c>
      <c r="T29" s="5">
        <v>14117.01346</v>
      </c>
      <c r="U29" s="3">
        <v>1.13E-13</v>
      </c>
      <c r="V29">
        <f t="shared" si="0"/>
        <v>9</v>
      </c>
    </row>
    <row r="30" spans="3:23" x14ac:dyDescent="0.25">
      <c r="P30" s="5" t="s">
        <v>34</v>
      </c>
      <c r="Q30" s="5">
        <v>1</v>
      </c>
      <c r="R30" s="5">
        <v>7.1701682470000003</v>
      </c>
      <c r="S30" s="5">
        <v>30843</v>
      </c>
      <c r="T30" s="5">
        <v>14109.843290000001</v>
      </c>
      <c r="U30">
        <v>7.412582E-3</v>
      </c>
      <c r="V30">
        <f t="shared" si="0"/>
        <v>17</v>
      </c>
    </row>
    <row r="31" spans="3:23" x14ac:dyDescent="0.25">
      <c r="P31" s="6" t="s">
        <v>35</v>
      </c>
      <c r="Q31" s="6">
        <v>1</v>
      </c>
      <c r="R31" s="6">
        <v>918.3693839</v>
      </c>
      <c r="S31" s="6">
        <v>30842</v>
      </c>
      <c r="T31" s="6">
        <v>13191.473910000001</v>
      </c>
      <c r="U31" s="3">
        <v>9.9699999999999994E-202</v>
      </c>
      <c r="V31">
        <f t="shared" si="0"/>
        <v>4</v>
      </c>
    </row>
    <row r="32" spans="3:23" x14ac:dyDescent="0.25">
      <c r="P32" s="6" t="s">
        <v>36</v>
      </c>
      <c r="Q32" s="6">
        <v>1</v>
      </c>
      <c r="R32" s="6">
        <v>337.53915860000001</v>
      </c>
      <c r="S32" s="6">
        <v>30841</v>
      </c>
      <c r="T32" s="6">
        <v>12853.93475</v>
      </c>
      <c r="U32" s="3">
        <v>2.19E-75</v>
      </c>
      <c r="V32">
        <f t="shared" si="0"/>
        <v>7</v>
      </c>
      <c r="W32">
        <f>AVERAGE(V31:V35)</f>
        <v>12</v>
      </c>
    </row>
    <row r="33" spans="16:22" x14ac:dyDescent="0.25">
      <c r="P33" s="6" t="s">
        <v>37</v>
      </c>
      <c r="Q33" s="6">
        <v>1</v>
      </c>
      <c r="R33" s="6">
        <v>13.31977262</v>
      </c>
      <c r="S33" s="6">
        <v>30840</v>
      </c>
      <c r="T33" s="6">
        <v>12840.61498</v>
      </c>
      <c r="U33">
        <v>2.6262200000000001E-4</v>
      </c>
      <c r="V33">
        <f t="shared" si="0"/>
        <v>16</v>
      </c>
    </row>
    <row r="34" spans="16:22" x14ac:dyDescent="0.25">
      <c r="P34" s="6" t="s">
        <v>38</v>
      </c>
      <c r="Q34" s="6">
        <v>1</v>
      </c>
      <c r="R34" s="6">
        <v>17.40036533</v>
      </c>
      <c r="S34" s="6">
        <v>30839</v>
      </c>
      <c r="T34" s="6">
        <v>12823.214610000001</v>
      </c>
      <c r="U34" s="3">
        <v>3.0300000000000001E-5</v>
      </c>
      <c r="V34">
        <f t="shared" si="0"/>
        <v>15</v>
      </c>
    </row>
    <row r="35" spans="16:22" x14ac:dyDescent="0.25">
      <c r="P35" s="6" t="s">
        <v>39</v>
      </c>
      <c r="Q35" s="6">
        <v>1</v>
      </c>
      <c r="R35" s="6">
        <v>2.9983326460000002</v>
      </c>
      <c r="S35" s="6">
        <v>30838</v>
      </c>
      <c r="T35" s="6">
        <v>12820.216280000001</v>
      </c>
      <c r="U35">
        <v>8.3350254999999998E-2</v>
      </c>
      <c r="V35">
        <f t="shared" si="0"/>
        <v>18</v>
      </c>
    </row>
  </sheetData>
  <conditionalFormatting sqref="H11 M11 R11">
    <cfRule type="cellIs" dxfId="3" priority="3" operator="lessThan">
      <formula>$D$17</formula>
    </cfRule>
    <cfRule type="cellIs" dxfId="2" priority="4" operator="greaterThan">
      <formula>$D$17</formula>
    </cfRule>
  </conditionalFormatting>
  <conditionalFormatting sqref="U16:U35">
    <cfRule type="cellIs" dxfId="1" priority="1" operator="lessThan">
      <formula>0.05</formula>
    </cfRule>
    <cfRule type="cellIs" dxfId="0" priority="2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Moorman</dc:creator>
  <cp:lastModifiedBy>Taylor Moorman</cp:lastModifiedBy>
  <dcterms:created xsi:type="dcterms:W3CDTF">2019-06-05T19:00:52Z</dcterms:created>
  <dcterms:modified xsi:type="dcterms:W3CDTF">2019-06-05T21:15:26Z</dcterms:modified>
</cp:coreProperties>
</file>