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19"/>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19be\AC\Temp\"/>
    </mc:Choice>
  </mc:AlternateContent>
  <xr:revisionPtr revIDLastSave="34" documentId="8_{F01DCB0B-AED4-4806-93D3-8714CB183CC2}" xr6:coauthVersionLast="45" xr6:coauthVersionMax="45" xr10:uidLastSave="{24FBF19A-2661-4855-89DB-F8BD01FEE52D}"/>
  <bookViews>
    <workbookView xWindow="-120" yWindow="-120" windowWidth="29040" windowHeight="15840" firstSheet="3" activeTab="1" xr2:uid="{78C9234E-EE3D-4F75-B339-DEFD02A5B121}"/>
  </bookViews>
  <sheets>
    <sheet name="Risk log" sheetId="6" r:id="rId1"/>
    <sheet name="Project Specification" sheetId="8" r:id="rId2"/>
    <sheet name="QA Log" sheetId="2" r:id="rId3"/>
    <sheet name="Version control log" sheetId="7" r:id="rId4"/>
    <sheet name="Issues Log" sheetId="4" r:id="rId5"/>
    <sheet name="Decision log" sheetId="5" r:id="rId6"/>
    <sheet name="Improvements" sheetId="10" r:id="rId7"/>
    <sheet name="End of project review" sheetId="9" r:id="rId8"/>
  </sheets>
  <externalReferences>
    <externalReference r:id="rId9"/>
    <externalReference r:id="rId10"/>
  </externalReferences>
  <definedNames>
    <definedName name="HIGH">[1]lists!$D$2</definedName>
    <definedName name="RAG_List">[1]lists!$A$2:$A$8</definedName>
    <definedName name="Rating_NoNA">[2]Lookups!$B$6:$B$10</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26" i="6" l="1"/>
  <c r="H27" i="6"/>
  <c r="N27" i="6"/>
  <c r="H28" i="6"/>
  <c r="N28" i="6"/>
  <c r="H29" i="6"/>
  <c r="N29" i="6"/>
  <c r="H30" i="6"/>
  <c r="N30" i="6"/>
  <c r="H31" i="6"/>
  <c r="N31" i="6"/>
  <c r="H32" i="6"/>
  <c r="N32" i="6"/>
  <c r="H33" i="6"/>
  <c r="N33" i="6"/>
  <c r="H34" i="6"/>
  <c r="N34" i="6"/>
  <c r="H35" i="6"/>
  <c r="N35" i="6"/>
  <c r="I12" i="2"/>
  <c r="I14" i="2"/>
  <c r="F17" i="2"/>
  <c r="K20" i="2"/>
  <c r="K21" i="2"/>
  <c r="K22" i="2"/>
  <c r="K23" i="2"/>
  <c r="K24" i="2"/>
  <c r="K25" i="2"/>
  <c r="K26" i="2"/>
  <c r="K28" i="2"/>
  <c r="E13" i="2" s="1"/>
  <c r="K29" i="2"/>
  <c r="K30" i="2"/>
  <c r="K31" i="2"/>
  <c r="K33" i="2"/>
  <c r="E14" i="2" s="1"/>
  <c r="K34" i="2"/>
  <c r="K35" i="2"/>
  <c r="K37" i="2"/>
  <c r="E15" i="2" s="1"/>
  <c r="K38" i="2"/>
  <c r="K39" i="2"/>
  <c r="K41" i="2"/>
  <c r="E16" i="2" s="1"/>
  <c r="E12" i="2" l="1"/>
  <c r="H1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WOOD, Matt</author>
    <author>WATSON, Kate1</author>
    <author>BRASSINGTON, Nicky</author>
    <author>BROMLEY, Christopher</author>
  </authors>
  <commentList>
    <comment ref="B11" authorId="0" shapeId="0" xr:uid="{BA6D7ACE-0CE4-4911-9E69-84219C857C1C}">
      <text>
        <r>
          <rPr>
            <sz val="9"/>
            <color indexed="81"/>
            <rFont val="Tahoma"/>
            <family val="2"/>
          </rPr>
          <t>Scores should be seen as indicative of the level of QA carried out. There is not a specific score that corresponds to sufficient QA. This must always be judged between the lead analyst, analytical assurer and commissioner/SRO.</t>
        </r>
      </text>
    </comment>
    <comment ref="H18" authorId="0" shapeId="0" xr:uid="{C6116CAD-5E6F-48D7-A5DA-2605A121AC81}">
      <text>
        <r>
          <rPr>
            <sz val="9"/>
            <color indexed="81"/>
            <rFont val="Tahoma"/>
            <family val="2"/>
          </rPr>
          <t>Likely to require N/A as well as 1-5 in some rows</t>
        </r>
      </text>
    </comment>
    <comment ref="I18" authorId="0" shapeId="0" xr:uid="{18E4EA2C-7388-4161-ABAB-74C0DDAA0BB0}">
      <text>
        <r>
          <rPr>
            <sz val="9"/>
            <color indexed="81"/>
            <rFont val="Tahoma"/>
            <family val="2"/>
          </rPr>
          <t>Details of QA work carried out should be recorded. This could be done in a separate document, within the model itself or within this workbook by adding additional worksheets.</t>
        </r>
      </text>
    </comment>
    <comment ref="D20" authorId="0" shapeId="0" xr:uid="{76F668FC-0DBB-42B4-BEB1-034839974C7F}">
      <text>
        <r>
          <rPr>
            <sz val="9"/>
            <color indexed="81"/>
            <rFont val="Tahoma"/>
            <family val="2"/>
          </rPr>
          <t>This may take a number of different forms, e.g., separate scope and specification document(s), an exchange of emails or embedded into the code/spreadsheet itself.
See QA Guidance chapter 3</t>
        </r>
      </text>
    </comment>
    <comment ref="H20" authorId="0" shapeId="0" xr:uid="{1E111252-ED69-42B1-99B8-918929745F4D}">
      <text>
        <r>
          <rPr>
            <sz val="9"/>
            <color indexed="81"/>
            <rFont val="Tahoma"/>
            <family val="2"/>
          </rPr>
          <t>1) An up to date scope exists, consistent with the information contained in the template. Limitations are well specified. Clear evidence of sign off.
2) Near-complete scope and specification exist. Deatailed requirements and limitations are mostly specified. Evidence of sign off.
3) Scope and specification exist but some elements are now out of date, or lack detail. Sign off incomplete or out of date.
4) Scope and specification exist but was never reviewed and it no longer matches the analysis. Sign off incomplete or out of date.
5) Scope or specification missing.</t>
        </r>
      </text>
    </comment>
    <comment ref="H21" authorId="0" shapeId="0" xr:uid="{76CDE467-9A58-4CC9-A7F6-94658E26DD4D}">
      <text>
        <r>
          <rPr>
            <sz val="9"/>
            <color indexed="81"/>
            <rFont val="Tahoma"/>
            <family val="2"/>
          </rPr>
          <t>1) Comprehensive user guide (or equivalent documentation within the spreadsheet/code) enables use of analysis, is easily found and up to date
2) User guide available and enables use of analysis but some information is missing or it is not up to date
3) User guide not available, but running the analysis is easy and intuitive  
4) User guide not available but a new user could understand key functionalities of the analysis relatively quickly
5) No documentation available to support the user who cannot understand how to run the analysis in a relatively short time period.</t>
        </r>
      </text>
    </comment>
    <comment ref="D22" authorId="1" shapeId="0" xr:uid="{081F76DA-443E-4E95-A5BD-C10F554E42EA}">
      <text>
        <r>
          <rPr>
            <sz val="9"/>
            <color indexed="81"/>
            <rFont val="Tahoma"/>
            <family val="2"/>
          </rPr>
          <t>Are files appropriately labelled? Has an appropriate rating been applied?
Who can access data files, outputs?
When will it be archived?</t>
        </r>
      </text>
    </comment>
    <comment ref="D23" authorId="0" shapeId="0" xr:uid="{012A765C-554A-4BA1-A7B7-0C14717DBEF9}">
      <text>
        <r>
          <rPr>
            <sz val="9"/>
            <color indexed="81"/>
            <rFont val="Tahoma"/>
            <family val="2"/>
          </rPr>
          <t>Version control log can be a separate document or embedded in 
the code/spreadsheet.</t>
        </r>
      </text>
    </comment>
    <comment ref="H23" authorId="0" shapeId="0" xr:uid="{D4E08150-F546-4DF8-8808-DA64983D063B}">
      <text>
        <r>
          <rPr>
            <sz val="9"/>
            <color indexed="81"/>
            <rFont val="Tahoma"/>
            <family val="2"/>
          </rPr>
          <t xml:space="preserve">1) A version log exists and follows a clear and logical versioning system. Detailed information of the changes performed and their impacts are included.
2) Version log and labelling exist and are largely complete but there are a few gaps or inconsistencies.
3) No version log, but version labelling makes it clear which version is used
4) No version log, but some version labelling, although incomplete
5) No version log and no version labelling
</t>
        </r>
      </text>
    </comment>
    <comment ref="D24" authorId="0" shapeId="0" xr:uid="{1F2C485C-D84C-4278-B76B-B4668449EA00}">
      <text>
        <r>
          <rPr>
            <sz val="9"/>
            <color indexed="81"/>
            <rFont val="Tahoma"/>
            <family val="2"/>
          </rPr>
          <t xml:space="preserve">Have the following roles been allocated - 
- a lead data engineer
- a lead analyst
- an assurer
- a comissioner
- SRO
</t>
        </r>
      </text>
    </comment>
    <comment ref="H24" authorId="0" shapeId="0" xr:uid="{46BFD44A-45F8-46EA-B383-89099687C02C}">
      <text>
        <r>
          <rPr>
            <sz val="9"/>
            <color indexed="81"/>
            <rFont val="Tahoma"/>
            <family val="2"/>
          </rPr>
          <t xml:space="preserve">1) All roles identified and people are fully aware of their role and responsibilities and there is clear documentation of this (this could be an email trail). All are fully undertaking their responsibilities.
2) All roles identified and people are aware of their role and responsibilities and there is some documentation of this.
3) People are undertaking these roles, but have not been explicitly named as such or may not be undertaking all aspects of the role. 
4) Some of the roles are being undertaken, but people not fully aware of their responsibilities. 
5) Insufficient evidence of allocation of roles and/or the requisite activities taking place. </t>
        </r>
      </text>
    </comment>
    <comment ref="D25" authorId="1" shapeId="0" xr:uid="{7ACD25DB-A39B-4063-B975-6AC56F2221AE}">
      <text>
        <r>
          <rPr>
            <sz val="9"/>
            <color indexed="81"/>
            <rFont val="Tahoma"/>
            <family val="2"/>
          </rPr>
          <t xml:space="preserve">
This log, along with linked evidence to actual QA activities will provide most of the evidence needed.</t>
        </r>
      </text>
    </comment>
    <comment ref="H25" authorId="0" shapeId="0" xr:uid="{50CE289C-E4A6-4676-9727-4CAA381F2582}">
      <text>
        <r>
          <rPr>
            <sz val="9"/>
            <color indexed="81"/>
            <rFont val="Tahoma"/>
            <family val="2"/>
          </rPr>
          <t>1) Clear and comprehensive record of all QA activities in the QA plan and any addiitonal activity undertaken. The analytical assurer has scrutinised the activity and signed off.
2) Clear and comprehensive record of all QA activities in the QA plan and any addiitonal activity undertaken. The analytical assurer has not yet signed off.
3) A record exists, but it's not clear that it covers all aspects of QA and has not been scrutinised.
4) Little evidence of QA record.
5) No evidence of QA record.</t>
        </r>
      </text>
    </comment>
    <comment ref="D28" authorId="1" shapeId="0" xr:uid="{44A2C3CB-58A1-4D45-AC6B-83FBF428A6D1}">
      <text>
        <r>
          <rPr>
            <sz val="9"/>
            <color indexed="81"/>
            <rFont val="Tahoma"/>
            <family val="2"/>
          </rPr>
          <t>Does the main analysis file include a control section at the beginning, listing the version number, lead analyst, date of last edit and other important information?
Is the structure clear with obvious distinctions between inputs, calculations and outputs?
Is the analysis structured as simply as it reasonably could be? 
Does the file contain any data/structure/clutter which serves no apparent purpose?
Has coding/spreadsheet guidance been adhered to?</t>
        </r>
        <r>
          <rPr>
            <b/>
            <sz val="9"/>
            <color indexed="81"/>
            <rFont val="Tahoma"/>
            <family val="2"/>
          </rPr>
          <t xml:space="preserve">
</t>
        </r>
        <r>
          <rPr>
            <sz val="9"/>
            <color indexed="81"/>
            <rFont val="Tahoma"/>
            <family val="2"/>
          </rPr>
          <t xml:space="preserve">
</t>
        </r>
      </text>
    </comment>
    <comment ref="H28" authorId="0" shapeId="0" xr:uid="{20C7D6F8-4B34-4792-86E9-F92FA23E82D4}">
      <text>
        <r>
          <rPr>
            <sz val="9"/>
            <color indexed="81"/>
            <rFont val="Tahoma"/>
            <family val="2"/>
          </rPr>
          <t xml:space="preserve">1) The structure of the analysis is clear, simple and free of unused data/formulae. It is clear how to use the code/spreadsheet.
2) The analysis mostly has a clear and simple structure, but some aspects may not be completely clear. The code/spreadsheet may include a small amount of unused data/formulae. 
3) Some issues with the structure: interactions between different parts of the analysis may not always be easy to follow and no clear distinction between inputs, calculations and outputs. May include some unused data/formulae. 
4) Many issues about the structure: interactions between different parts of the analysis may be difficult to follow and no clear distinction between inputs, calculations and outputs. Model could include significant amounts of unused data/formulae. 
5) Extremely complicated structure. It is not clear how different parts of the analysis interact. Code/spreadsheet could include substantial amounts of unused data/formulae. </t>
        </r>
      </text>
    </comment>
    <comment ref="D29" authorId="0" shapeId="0" xr:uid="{645FB4C1-D8C4-4BA1-8B72-BA160E8F2C32}">
      <text>
        <r>
          <rPr>
            <sz val="9"/>
            <color indexed="81"/>
            <rFont val="Tahoma"/>
            <family val="2"/>
          </rPr>
          <t>Are user defined variables clearly indicated?
Are consistent and sensible naming conventions applied?
Is an index of names used avaliable?</t>
        </r>
      </text>
    </comment>
    <comment ref="H29" authorId="0" shapeId="0" xr:uid="{D86CA44E-AC7A-4793-9065-63CC552C1C96}">
      <text>
        <r>
          <rPr>
            <sz val="9"/>
            <color indexed="81"/>
            <rFont val="Tahoma"/>
            <family val="2"/>
          </rPr>
          <t xml:space="preserve">1) Units and labels always clearly expressed. No hardcoded values are used in conversions (e.g., conversion tables used).
2) Units and labels always clearly expressed. A few hardcoded values are used in conversions.
3) Units and labels are available in most of the cases. Some hardcoded values are used in conversions.
4) Units or labels sometimes missing. Conversions mostly performed with hardcoded values.
5) Units or labels often missing. Conversions performed with hardcoded values. </t>
        </r>
      </text>
    </comment>
    <comment ref="H33" authorId="0" shapeId="0" xr:uid="{C4A0DF12-9316-4931-B732-C6AA485E1152}">
      <text>
        <r>
          <rPr>
            <sz val="9"/>
            <color indexed="81"/>
            <rFont val="Tahoma"/>
            <family val="2"/>
          </rPr>
          <t>Scoring guided by spreadsheet or Code QA tab, where number of checks and % of checks passed are considered</t>
        </r>
      </text>
    </comment>
    <comment ref="H34" authorId="0" shapeId="0" xr:uid="{F80B6704-D81C-4B4E-A84B-96AEF621CF91}">
      <text>
        <r>
          <rPr>
            <sz val="9"/>
            <color indexed="81"/>
            <rFont val="Tahoma"/>
            <family val="2"/>
          </rPr>
          <t>1) The functionalities of the dashboard work correctly. If parts of the dashboard are a work in progress, they are clearly labelled and formatted. When settings or scenarios are changed no issues occur. 
2) The dashboard is free of bugs and all the functionalities work correctly. A few minor issues which don't have any impact on the outputs have been documented and explained.
3) The main functionalities work correctly. Some issues if the non-default scenarios/settings are selected, but they have been documented.
4) Routine operation works correctly, but even small changes of scenarios/settings leads to errors. A moderate chance of some major errors creeping in
5) There are bugs during routine operation, no protection implemented OR usability has not been checked</t>
        </r>
      </text>
    </comment>
    <comment ref="H37" authorId="2" shapeId="0" xr:uid="{8B9B2844-9266-4274-B755-4FC47830081C}">
      <text>
        <r>
          <rPr>
            <sz val="9"/>
            <color indexed="81"/>
            <rFont val="Tahoma"/>
            <family val="2"/>
          </rPr>
          <t>1) The visuals have been agreed with relevant stakeholders and reviewed by experts. The outputs are logical
2) The visuals are correct but only some relevant stakeholders have reviewed it. The outputs are logical
3) Both methodology and outputs are logical, but have not been reviewed by relevant stakeholders, OR only parts of the methodology have been reviewed
4) Some results are counterintuitive and not all the methodology is sensible, OR very few parts of the methodology have been reviewed
5) Not all the outputs are logical or the methodology is not always sensible and fit for purpose, OR the methodology needs review but this has not yet happened.</t>
        </r>
      </text>
    </comment>
    <comment ref="H38" authorId="3" shapeId="0" xr:uid="{3591648C-7ECF-47AF-9C54-1D9BCA799208}">
      <text>
        <r>
          <rPr>
            <b/>
            <sz val="9"/>
            <color indexed="81"/>
            <rFont val="Tahoma"/>
            <family val="2"/>
          </rPr>
          <t xml:space="preserve">1) </t>
        </r>
        <r>
          <rPr>
            <sz val="9"/>
            <color indexed="81"/>
            <rFont val="Tahoma"/>
            <family val="2"/>
          </rPr>
          <t xml:space="preserve">Data is validated on capture, invalid data is not accepted and reason clearly provided
</t>
        </r>
        <r>
          <rPr>
            <b/>
            <sz val="9"/>
            <color indexed="81"/>
            <rFont val="Tahoma"/>
            <family val="2"/>
          </rPr>
          <t>2)</t>
        </r>
        <r>
          <rPr>
            <sz val="9"/>
            <color indexed="81"/>
            <rFont val="Tahoma"/>
            <family val="2"/>
          </rPr>
          <t xml:space="preserve"> Data is validated on capture but may not suit context or reason for rejection not clearly given
</t>
        </r>
        <r>
          <rPr>
            <b/>
            <sz val="9"/>
            <color indexed="81"/>
            <rFont val="Tahoma"/>
            <family val="2"/>
          </rPr>
          <t>3)</t>
        </r>
        <r>
          <rPr>
            <sz val="9"/>
            <color indexed="81"/>
            <rFont val="Tahoma"/>
            <family val="2"/>
          </rPr>
          <t xml:space="preserve"> Data validation is attempted but there are some gaps, such as not specifying mandatory fields
</t>
        </r>
        <r>
          <rPr>
            <b/>
            <sz val="9"/>
            <color indexed="81"/>
            <rFont val="Tahoma"/>
            <family val="2"/>
          </rPr>
          <t>4)</t>
        </r>
        <r>
          <rPr>
            <sz val="9"/>
            <color indexed="81"/>
            <rFont val="Tahoma"/>
            <family val="2"/>
          </rPr>
          <t xml:space="preserve"> Data validation is attempted but there are issues, may be incorrect leading to rejection of valid values
</t>
        </r>
        <r>
          <rPr>
            <b/>
            <sz val="9"/>
            <color indexed="81"/>
            <rFont val="Tahoma"/>
            <family val="2"/>
          </rPr>
          <t>5)</t>
        </r>
        <r>
          <rPr>
            <sz val="9"/>
            <color indexed="81"/>
            <rFont val="Tahoma"/>
            <family val="2"/>
          </rPr>
          <t xml:space="preserve"> No data validation</t>
        </r>
      </text>
    </comment>
    <comment ref="H41" authorId="0" shapeId="0" xr:uid="{2269E783-E07A-4841-88F6-1E49C5A2716A}">
      <text>
        <r>
          <rPr>
            <sz val="9"/>
            <color indexed="81"/>
            <rFont val="Tahoma"/>
            <family val="2"/>
          </rPr>
          <t>1) Data log containing all the relevant information about data available. Data fit for purpose, their quality, impact and risk recorded and fully understood. Data signed-off and up-to-date
2) No data log but all data is recorded and information is present within the dashboard.
3) No data log but the majority of data is recorded and information is present within the dashboard.
4) No data log, but some information is available (in the documentation or within the dashboard). Quality of data not always assessed properly, sign off may be missing
5) No data log and very little information available. No documentation assessing data quality and limitations and no sign off. Not all data is fit for purpose</t>
        </r>
      </text>
    </comment>
  </commentList>
</comments>
</file>

<file path=xl/sharedStrings.xml><?xml version="1.0" encoding="utf-8"?>
<sst xmlns="http://schemas.openxmlformats.org/spreadsheetml/2006/main" count="283" uniqueCount="210">
  <si>
    <t xml:space="preserve">MIAU Project Risk Log </t>
  </si>
  <si>
    <t xml:space="preserve">Project title: </t>
  </si>
  <si>
    <t>Lead analyst(s):</t>
  </si>
  <si>
    <t xml:space="preserve">Risk score key </t>
  </si>
  <si>
    <t>Probability</t>
  </si>
  <si>
    <t>Almost impossible (1)</t>
  </si>
  <si>
    <t>Unlikely (2)</t>
  </si>
  <si>
    <t>Likely (3)</t>
  </si>
  <si>
    <t>Highly Likely (4)</t>
  </si>
  <si>
    <t>Near Certainty (5)</t>
  </si>
  <si>
    <t>Impact</t>
  </si>
  <si>
    <t>Very High (5)</t>
  </si>
  <si>
    <t>High (4)</t>
  </si>
  <si>
    <t>Medium (3)</t>
  </si>
  <si>
    <t>Low (2)</t>
  </si>
  <si>
    <t>Very Low (1)</t>
  </si>
  <si>
    <t>Please provide information about all risks relating to your project and give it a score (1-5) based on potential impact and probability of occurance. Rescore the risk once appropriate action has been taken.</t>
  </si>
  <si>
    <t xml:space="preserve">Don't forget to also log your issues in MIAU's central Issues Log. </t>
  </si>
  <si>
    <t xml:space="preserve">Possible actions (Four Ts): </t>
  </si>
  <si>
    <r>
      <t xml:space="preserve">Terminate: </t>
    </r>
    <r>
      <rPr>
        <sz val="12"/>
        <color theme="1"/>
        <rFont val="Arial"/>
        <family val="2"/>
      </rPr>
      <t xml:space="preserve">Alter an inherently risky process or practice in order to eliminate the risk. This is the most desirable option and should be considered first. </t>
    </r>
  </si>
  <si>
    <r>
      <t>Tolerate:</t>
    </r>
    <r>
      <rPr>
        <sz val="12"/>
        <color theme="1"/>
        <rFont val="Arial"/>
        <family val="2"/>
      </rPr>
      <t xml:space="preserve"> No action required because the risk score is deemed acceptably low. The risk should still be monitored periodically and rescored if necessary. </t>
    </r>
  </si>
  <si>
    <r>
      <t xml:space="preserve">Treat: </t>
    </r>
    <r>
      <rPr>
        <sz val="12"/>
        <color theme="1"/>
        <rFont val="Arial"/>
        <family val="2"/>
      </rPr>
      <t xml:space="preserve">Find a method to adequately control the risk by reducing its likelihood and/or minimising its possible impact. </t>
    </r>
  </si>
  <si>
    <r>
      <t xml:space="preserve">Transfer: </t>
    </r>
    <r>
      <rPr>
        <sz val="12"/>
        <color theme="1"/>
        <rFont val="Arial"/>
        <family val="2"/>
      </rPr>
      <t>Responsibility for the risk is passed on to someone outside of the team.</t>
    </r>
  </si>
  <si>
    <t>#</t>
  </si>
  <si>
    <t xml:space="preserve">Description of Risk </t>
  </si>
  <si>
    <t>Logged by</t>
  </si>
  <si>
    <t xml:space="preserve">Risk owner </t>
  </si>
  <si>
    <t xml:space="preserve">Date logged </t>
  </si>
  <si>
    <t xml:space="preserve">Impact </t>
  </si>
  <si>
    <t>Initial Risk Score</t>
  </si>
  <si>
    <t>Action</t>
  </si>
  <si>
    <t>Description of action</t>
  </si>
  <si>
    <t>Date action taken</t>
  </si>
  <si>
    <t>Post-action Impact</t>
  </si>
  <si>
    <t>Post-action Probability</t>
  </si>
  <si>
    <t>Post-action Risk Score</t>
  </si>
  <si>
    <t xml:space="preserve">MIAU Project Specification </t>
  </si>
  <si>
    <t xml:space="preserve">Project Title: </t>
  </si>
  <si>
    <t>Date:</t>
  </si>
  <si>
    <t>Project Overview </t>
  </si>
  <si>
    <t>Purpose  </t>
  </si>
  <si>
    <t>To create a way to track projects and team-members workload. As well as creating some summary pageswith some KPIs (to be decided)</t>
  </si>
  <si>
    <t>Deliverable(s) </t>
  </si>
  <si>
    <t>A way so team-members can input all the projects they are currently working on, and a summary dashboard can be produced to see key statistics and KPIs e.g. how many projects have a QA log</t>
  </si>
  <si>
    <r>
      <t>Roles and responsibilities</t>
    </r>
    <r>
      <rPr>
        <sz val="12"/>
        <rFont val="Arial"/>
        <family val="2"/>
      </rPr>
      <t xml:space="preserve"> (e.g. SRO, policy commissioner, lead analyst, analytical assurer and any others)</t>
    </r>
  </si>
  <si>
    <r>
      <t xml:space="preserve">Scope </t>
    </r>
    <r>
      <rPr>
        <sz val="12"/>
        <rFont val="Arial"/>
        <family val="2"/>
      </rPr>
      <t>(what will and what will not be included in the project) </t>
    </r>
  </si>
  <si>
    <t>This is just a project tracker. This is different to the resource planner</t>
  </si>
  <si>
    <r>
      <t>Estimated timescale</t>
    </r>
    <r>
      <rPr>
        <sz val="12"/>
        <rFont val="Arial"/>
        <family val="2"/>
      </rPr>
      <t xml:space="preserve"> (start and end date) </t>
    </r>
  </si>
  <si>
    <t>No strict deadline: ASAP
Start work: mid-November</t>
  </si>
  <si>
    <t>Overview of data analysis / modelling / dashboard / other type of analysis (delete as appropriate) plan</t>
  </si>
  <si>
    <r>
      <t>Tools used</t>
    </r>
    <r>
      <rPr>
        <sz val="12"/>
        <rFont val="Arial"/>
        <family val="2"/>
      </rPr>
      <t> (e.g. R, Power BI, Excel)</t>
    </r>
  </si>
  <si>
    <t>R / R Shiny</t>
  </si>
  <si>
    <r>
      <t>Description of inputs and assumptions</t>
    </r>
    <r>
      <rPr>
        <sz val="12"/>
        <rFont val="Arial"/>
        <family val="2"/>
      </rPr>
      <t xml:space="preserve"> (see assumptions log for more detail)</t>
    </r>
  </si>
  <si>
    <t>No assumptions</t>
  </si>
  <si>
    <t>Data sources  </t>
  </si>
  <si>
    <t>Manually entered (using form) within application</t>
  </si>
  <si>
    <t xml:space="preserve">Details of any calculations </t>
  </si>
  <si>
    <t>N/A</t>
  </si>
  <si>
    <t>Key outputs required</t>
  </si>
  <si>
    <t>Allow people to input information about their current projects and then produce a summary page on all projects</t>
  </si>
  <si>
    <t xml:space="preserve">Quality Assurance </t>
  </si>
  <si>
    <t xml:space="preserve">If your project requires a full QA plan, please use this template. You can summarise the plan using the headings below, and attach the plan to this specifcation as a link. </t>
  </si>
  <si>
    <t xml:space="preserve">QA plan template </t>
  </si>
  <si>
    <r>
      <t>Description of QA activities to take place.</t>
    </r>
    <r>
      <rPr>
        <sz val="12"/>
        <color rgb="FF000000"/>
        <rFont val="Arial"/>
        <family val="2"/>
      </rPr>
      <t xml:space="preserve"> See checklist (sheet 1) for list of mandatory activities or go the Quality Assurance intranet page for more information.</t>
    </r>
  </si>
  <si>
    <t>Code will need to be checked
Try to break the system - to find bugs
Fill in QA code</t>
  </si>
  <si>
    <r>
      <t>When and at what stages will QA take place?</t>
    </r>
    <r>
      <rPr>
        <sz val="12"/>
        <color rgb="FF000000"/>
        <rFont val="Arial"/>
        <family val="2"/>
      </rPr>
      <t xml:space="preserve"> Note: for ongoing modelling, this should specify when the model needs to be revisited or possibly withdrawn.</t>
    </r>
  </si>
  <si>
    <t>Testing should be taking place at every stage and code should be checked before any improvements are added to the working tracker files</t>
  </si>
  <si>
    <t>Data Analysis Quality Assurance Log</t>
  </si>
  <si>
    <t>Project Title:</t>
  </si>
  <si>
    <t>Version:</t>
  </si>
  <si>
    <t>Lead analyst:</t>
  </si>
  <si>
    <t>Analytical Assurer</t>
  </si>
  <si>
    <t>Scores:</t>
  </si>
  <si>
    <t>Score</t>
  </si>
  <si>
    <t>Weight</t>
  </si>
  <si>
    <t>DG</t>
  </si>
  <si>
    <t>Documentation &amp; Governance</t>
  </si>
  <si>
    <t>Overall</t>
  </si>
  <si>
    <t>SC</t>
  </si>
  <si>
    <t>Structure &amp; Clarity</t>
  </si>
  <si>
    <t>Ve</t>
  </si>
  <si>
    <t>Verification</t>
  </si>
  <si>
    <t>Va</t>
  </si>
  <si>
    <t>Validation</t>
  </si>
  <si>
    <t>DA</t>
  </si>
  <si>
    <t>Data &amp; Assumptions</t>
  </si>
  <si>
    <t>Index</t>
  </si>
  <si>
    <t>QA area</t>
  </si>
  <si>
    <t>Assessed by</t>
  </si>
  <si>
    <t>Mandatory</t>
  </si>
  <si>
    <t>Date</t>
  </si>
  <si>
    <t>Rating</t>
  </si>
  <si>
    <t>Justification for Rating</t>
  </si>
  <si>
    <t>Outstanding (potential) work</t>
  </si>
  <si>
    <t>Documentation and Governance</t>
  </si>
  <si>
    <r>
      <rPr>
        <b/>
        <sz val="11"/>
        <color theme="1"/>
        <rFont val="Calibri"/>
        <family val="2"/>
        <scheme val="minor"/>
      </rPr>
      <t>Scope</t>
    </r>
    <r>
      <rPr>
        <sz val="11"/>
        <color theme="1"/>
        <rFont val="Calibri"/>
        <family val="2"/>
        <scheme val="minor"/>
      </rPr>
      <t xml:space="preserve"> </t>
    </r>
    <r>
      <rPr>
        <b/>
        <sz val="11"/>
        <color theme="1"/>
        <rFont val="Calibri"/>
        <family val="2"/>
        <scheme val="minor"/>
      </rPr>
      <t xml:space="preserve">and specification </t>
    </r>
    <r>
      <rPr>
        <sz val="11"/>
        <color theme="1"/>
        <rFont val="Calibri"/>
        <family val="2"/>
        <scheme val="minor"/>
      </rPr>
      <t xml:space="preserve">- Does a clear and comprehensive project scope and specification exist with evidence of key stakeholder involvement and sign off? </t>
    </r>
  </si>
  <si>
    <t>CB</t>
  </si>
  <si>
    <t>Y</t>
  </si>
  <si>
    <t>TO BE CHECKED</t>
  </si>
  <si>
    <t>Need to see doc (if this exists)</t>
  </si>
  <si>
    <r>
      <rPr>
        <b/>
        <sz val="11"/>
        <color theme="1"/>
        <rFont val="Calibri"/>
        <family val="2"/>
        <scheme val="minor"/>
      </rPr>
      <t xml:space="preserve">User guide - </t>
    </r>
    <r>
      <rPr>
        <sz val="11"/>
        <color theme="1"/>
        <rFont val="Calibri"/>
        <family val="2"/>
        <scheme val="minor"/>
      </rPr>
      <t xml:space="preserve">Is the user documentation sufficiently clear to support independent use of the dashboard for a user who needs to view outputs? </t>
    </r>
  </si>
  <si>
    <t>2) Good</t>
  </si>
  <si>
    <r>
      <t xml:space="preserve">Need to see doc (if this exists)
</t>
    </r>
    <r>
      <rPr>
        <sz val="11"/>
        <color rgb="FF00B0F0"/>
        <rFont val="Calibri"/>
        <family val="2"/>
        <scheme val="minor"/>
      </rPr>
      <t>Project Tracker is intuitive, and there is a guide to setting up the tracker</t>
    </r>
  </si>
  <si>
    <r>
      <t xml:space="preserve">KIM </t>
    </r>
    <r>
      <rPr>
        <sz val="11"/>
        <color theme="1"/>
        <rFont val="Calibri"/>
        <family val="2"/>
        <scheme val="minor"/>
      </rPr>
      <t xml:space="preserve">-Is the documentation stored according to DfE and local protocols? </t>
    </r>
  </si>
  <si>
    <r>
      <rPr>
        <b/>
        <sz val="11"/>
        <color theme="1"/>
        <rFont val="Calibri"/>
        <family val="2"/>
        <scheme val="minor"/>
      </rPr>
      <t>Version control</t>
    </r>
    <r>
      <rPr>
        <sz val="11"/>
        <color theme="1"/>
        <rFont val="Calibri"/>
        <family val="2"/>
        <scheme val="minor"/>
      </rPr>
      <t xml:space="preserve"> - Does an up to date and informative version control log exist?</t>
    </r>
  </si>
  <si>
    <t>1) Excellent</t>
  </si>
  <si>
    <r>
      <t xml:space="preserve">Need to see doc (if this exists)
</t>
    </r>
    <r>
      <rPr>
        <sz val="11"/>
        <color rgb="FF00B0F0"/>
        <rFont val="Calibri"/>
        <family val="2"/>
        <scheme val="minor"/>
      </rPr>
      <t>Version control on Azure DevOps and Log of when changes are updated to Teams Page for use</t>
    </r>
  </si>
  <si>
    <t>If no version control, perhaps look into Git</t>
  </si>
  <si>
    <r>
      <rPr>
        <b/>
        <sz val="11"/>
        <color theme="1"/>
        <rFont val="Calibri"/>
        <family val="2"/>
        <scheme val="minor"/>
      </rPr>
      <t>Responsibilities</t>
    </r>
    <r>
      <rPr>
        <sz val="11"/>
        <color theme="1"/>
        <rFont val="Calibri"/>
        <family val="2"/>
        <scheme val="minor"/>
      </rPr>
      <t xml:space="preserve"> - Have responsibilities and accountabilities laid out in the DfE guidance been assigned with sign-off process completed? </t>
    </r>
  </si>
  <si>
    <r>
      <t xml:space="preserve">Record of QA </t>
    </r>
    <r>
      <rPr>
        <sz val="11"/>
        <color theme="1"/>
        <rFont val="Calibri"/>
        <family val="2"/>
        <scheme val="minor"/>
      </rPr>
      <t>-</t>
    </r>
    <r>
      <rPr>
        <b/>
        <sz val="11"/>
        <color theme="1"/>
        <rFont val="Calibri"/>
        <family val="2"/>
        <scheme val="minor"/>
      </rPr>
      <t xml:space="preserve"> </t>
    </r>
    <r>
      <rPr>
        <sz val="11"/>
        <color theme="1"/>
        <rFont val="Calibri"/>
        <family val="2"/>
        <scheme val="minor"/>
      </rPr>
      <t>have all the checks and tests been recorded with evidence available to review?</t>
    </r>
  </si>
  <si>
    <t>Not sure if this is required for a piece of work like this</t>
  </si>
  <si>
    <t>Structure and Clarity</t>
  </si>
  <si>
    <r>
      <rPr>
        <b/>
        <sz val="11"/>
        <color theme="1"/>
        <rFont val="Calibri"/>
        <family val="2"/>
        <scheme val="minor"/>
      </rPr>
      <t>Structure of data model</t>
    </r>
    <r>
      <rPr>
        <sz val="11"/>
        <color theme="1"/>
        <rFont val="Calibri"/>
        <family val="2"/>
        <scheme val="minor"/>
      </rPr>
      <t xml:space="preserve"> - Is the data model set out in a clear way so that other analysts can follow it systematically? 
</t>
    </r>
  </si>
  <si>
    <t>There is a logical split between Project Tracker, Person Overview and Team Overview, both in the app and the code.
There are a couple of lines of code unused/commented out</t>
  </si>
  <si>
    <r>
      <rPr>
        <b/>
        <sz val="11"/>
        <color theme="1"/>
        <rFont val="Calibri"/>
        <family val="2"/>
        <scheme val="minor"/>
      </rPr>
      <t>Variable names and units</t>
    </r>
    <r>
      <rPr>
        <sz val="11"/>
        <color theme="1"/>
        <rFont val="Calibri"/>
        <family val="2"/>
        <scheme val="minor"/>
      </rPr>
      <t xml:space="preserve"> - Are names, labels and units logical, appropriate and accurate?</t>
    </r>
  </si>
  <si>
    <t>Variable/Table names are clear</t>
  </si>
  <si>
    <r>
      <t xml:space="preserve">Dashboard Structure - </t>
    </r>
    <r>
      <rPr>
        <sz val="11"/>
        <color theme="1"/>
        <rFont val="Calibri"/>
        <family val="2"/>
        <scheme val="minor"/>
      </rPr>
      <t>Is the dashboard structured in a clear to understand manner? Are the number of sheets appropriate? Is the drill down capability clearly defined?</t>
    </r>
  </si>
  <si>
    <t>Providing different views (Project/Person) is good, tracker functionality is simple</t>
  </si>
  <si>
    <t>Over time the project table will become very large, can filters be added to filter out completed projects?</t>
  </si>
  <si>
    <r>
      <rPr>
        <b/>
        <sz val="11"/>
        <color theme="1"/>
        <rFont val="Calibri"/>
        <family val="2"/>
        <scheme val="minor"/>
      </rPr>
      <t>Visual correctness</t>
    </r>
    <r>
      <rPr>
        <sz val="11"/>
        <color theme="1"/>
        <rFont val="Calibri"/>
        <family val="2"/>
        <scheme val="minor"/>
      </rPr>
      <t xml:space="preserve"> - have you checked that all the visuals are linked to the right fields? Are the right filters been applied? If using any calculated columns/measures, are they correct?
</t>
    </r>
  </si>
  <si>
    <t>3) Some issues</t>
  </si>
  <si>
    <t>Layout of app is simple and easy to follow, logically splitting views between the Tracker, Team Overview and Person Overview</t>
  </si>
  <si>
    <t>Whilst it may seem obvious what is being shown, the table and pie chart should have titles so it is clearer what is being shown.
The bar chart in Team Overview counts completed projects, should this only show those that haven't been completed (as in still working on?)</t>
  </si>
  <si>
    <r>
      <rPr>
        <b/>
        <sz val="11"/>
        <color theme="1"/>
        <rFont val="Calibri"/>
        <family val="2"/>
        <scheme val="minor"/>
      </rPr>
      <t xml:space="preserve">Usability Testing </t>
    </r>
    <r>
      <rPr>
        <sz val="11"/>
        <color theme="1"/>
        <rFont val="Calibri"/>
        <family val="2"/>
        <scheme val="minor"/>
      </rPr>
      <t>- Has the dashboard been tested with internal users?</t>
    </r>
  </si>
  <si>
    <t>Tested with end users as part of QA process, ongoing process</t>
  </si>
  <si>
    <t>Methodology correctness - Are the visuals selected the correct visual and fit for purpose?</t>
  </si>
  <si>
    <r>
      <rPr>
        <b/>
        <sz val="11"/>
        <color theme="1"/>
        <rFont val="Calibri"/>
        <family val="2"/>
        <scheme val="minor"/>
      </rPr>
      <t>Field Validation</t>
    </r>
    <r>
      <rPr>
        <sz val="11"/>
        <color theme="1"/>
        <rFont val="Calibri"/>
        <family val="2"/>
        <scheme val="minor"/>
      </rPr>
      <t xml:space="preserve"> - Is the data being captured validated and/or checked for duplication?</t>
    </r>
  </si>
  <si>
    <t>The Team Members form catches duplicates and displays a message on input, stopping the user from saving. The New Projects form checks if entered name(s) exist.
Some minor issues with validation</t>
  </si>
  <si>
    <t>Fields when capturing new team members and projects can be left blank and saved, suggest making name fields mandatory.
Team Member name is case sensitive, so a user can enter duplicate names, such as Dave/dave. Suggest making these fields not case sensitive</t>
  </si>
  <si>
    <t>Data and assumptions</t>
  </si>
  <si>
    <r>
      <rPr>
        <b/>
        <sz val="11"/>
        <color theme="1"/>
        <rFont val="Calibri"/>
        <family val="2"/>
        <scheme val="minor"/>
      </rPr>
      <t>Data</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 xml:space="preserve">Does your assumptions log contain details of all data used in the analysis? </t>
    </r>
  </si>
  <si>
    <t>MIAU Version Control log</t>
  </si>
  <si>
    <t>This is a fairly basic example of version control log. The level of version control you use depends on your project, but this log template be a good place to start.</t>
  </si>
  <si>
    <t>You can explore more version control options and guidance on the DfE intranet page.</t>
  </si>
  <si>
    <t xml:space="preserve">Note: there may be multiple changes associated with one version. </t>
  </si>
  <si>
    <t>There is an Azure DevOps area for this project. This is where changes are tested primarily and then files stored on teams pages can be updated once new improvements have been tested</t>
  </si>
  <si>
    <t>Below is a log of when a new version has been copied into the teams area</t>
  </si>
  <si>
    <t>Version #</t>
  </si>
  <si>
    <t>Change #</t>
  </si>
  <si>
    <t>Details of change</t>
  </si>
  <si>
    <t>Reason for change</t>
  </si>
  <si>
    <t>Change type</t>
  </si>
  <si>
    <t>Change implemented by</t>
  </si>
  <si>
    <t>Date files in the team pages were updated</t>
  </si>
  <si>
    <t>Commit message when files were copied</t>
  </si>
  <si>
    <t>Original</t>
  </si>
  <si>
    <t>Major</t>
  </si>
  <si>
    <t>Lizzie</t>
  </si>
  <si>
    <t>Initial Commit</t>
  </si>
  <si>
    <t>Allow spaces in the names of team members</t>
  </si>
  <si>
    <t xml:space="preserve">Altering the peopleOverview.R and personOverview.R files </t>
  </si>
  <si>
    <t>So people with the same first name are distinguishable</t>
  </si>
  <si>
    <t>Minor</t>
  </si>
  <si>
    <t>Fixed multi-word name and changed TeamMember to TeamMembers</t>
  </si>
  <si>
    <t>MIAU Project Issues Log</t>
  </si>
  <si>
    <t>Impact Score Key</t>
  </si>
  <si>
    <t>Very Low</t>
  </si>
  <si>
    <t>Low</t>
  </si>
  <si>
    <t>Medium</t>
  </si>
  <si>
    <t>High</t>
  </si>
  <si>
    <t>Very High</t>
  </si>
  <si>
    <t xml:space="preserve">Please provide information about the issue relating to your project and give in an impact score (1-5). Give details of any action taken to resolve the issue. </t>
  </si>
  <si>
    <t>Issue</t>
  </si>
  <si>
    <t>Description of Impact</t>
  </si>
  <si>
    <t>Impact Score</t>
  </si>
  <si>
    <t>Owner</t>
  </si>
  <si>
    <t>Date logged</t>
  </si>
  <si>
    <t xml:space="preserve">Action taken </t>
  </si>
  <si>
    <t>Status</t>
  </si>
  <si>
    <t>Overview pages do not work if there are spaces in the name of the team member</t>
  </si>
  <si>
    <t>In the future if there are multple people with the same name, names may have to be written in camel case</t>
  </si>
  <si>
    <t>Lizzie Greenwood</t>
  </si>
  <si>
    <t>Edited code to specify how to separate the teamMembers column in the projectData table to a comma</t>
  </si>
  <si>
    <t>Closed</t>
  </si>
  <si>
    <t>MIAU Decision Log</t>
  </si>
  <si>
    <t xml:space="preserve">There may be circumstances where it is necessary to document the process and outcome for certain key decisions relating to your project. This log is a template for documentation. </t>
  </si>
  <si>
    <t xml:space="preserve">Use the drop down menu to indicate whether the decision has been approved. Approval might not always be necessary. </t>
  </si>
  <si>
    <t>Details of decision</t>
  </si>
  <si>
    <t xml:space="preserve">Proposed by </t>
  </si>
  <si>
    <t xml:space="preserve">Approved by </t>
  </si>
  <si>
    <t xml:space="preserve">Date </t>
  </si>
  <si>
    <t xml:space="preserve">Supporting assumptions </t>
  </si>
  <si>
    <t xml:space="preserve">Resulting action/comments </t>
  </si>
  <si>
    <t xml:space="preserve">Ideas / Improvements </t>
  </si>
  <si>
    <t>Idea</t>
  </si>
  <si>
    <t>Priority level 
(5 - High Priority)</t>
  </si>
  <si>
    <t>Action Taken</t>
  </si>
  <si>
    <t>Date Idea Closed</t>
  </si>
  <si>
    <t>MIAU End of Project Review</t>
  </si>
  <si>
    <t xml:space="preserve">Date: </t>
  </si>
  <si>
    <t>Did the project deliver on its objective(s)?</t>
  </si>
  <si>
    <t>Planned deliverables</t>
  </si>
  <si>
    <t>Actual deliverables (elaborate on any deviations from planned deliverables)</t>
  </si>
  <si>
    <t>Has the project achieved desired outcomes?</t>
  </si>
  <si>
    <t xml:space="preserve">Planned benefits of delivering this project </t>
  </si>
  <si>
    <t>Actual benefits (elaborate on any deviations from projected benefits)</t>
  </si>
  <si>
    <t xml:space="preserve">Undesired outcomes </t>
  </si>
  <si>
    <t xml:space="preserve">Summary of stakeholder/user feedback </t>
  </si>
  <si>
    <t>Timescale</t>
  </si>
  <si>
    <t>Expected project duration and delivery date</t>
  </si>
  <si>
    <t>Actual project duration and delivery date (explain any changes)</t>
  </si>
  <si>
    <t>Maintenance and knowledge management</t>
  </si>
  <si>
    <r>
      <t xml:space="preserve">Details of technical guide. </t>
    </r>
    <r>
      <rPr>
        <sz val="12"/>
        <color theme="1"/>
        <rFont val="Arial"/>
        <family val="2"/>
      </rPr>
      <t>Guide for other analysts. Please provide a link to where this is stored</t>
    </r>
  </si>
  <si>
    <r>
      <t xml:space="preserve">Details of user guide. </t>
    </r>
    <r>
      <rPr>
        <sz val="12"/>
        <color theme="1"/>
        <rFont val="Arial"/>
        <family val="2"/>
      </rPr>
      <t>Guide for end-users of the product. Please provide a link to where this is stored</t>
    </r>
  </si>
  <si>
    <r>
      <t xml:space="preserve">Details of model/product maintenance plan. </t>
    </r>
    <r>
      <rPr>
        <sz val="12"/>
        <color theme="1"/>
        <rFont val="Arial"/>
        <family val="2"/>
      </rPr>
      <t>How much maintenance is required?</t>
    </r>
    <r>
      <rPr>
        <b/>
        <sz val="12"/>
        <color theme="1"/>
        <rFont val="Arial"/>
        <family val="2"/>
      </rPr>
      <t xml:space="preserve"> </t>
    </r>
    <r>
      <rPr>
        <sz val="12"/>
        <color theme="1"/>
        <rFont val="Arial"/>
        <family val="2"/>
      </rPr>
      <t xml:space="preserve">Who is in charge of regular maintenance? </t>
    </r>
  </si>
  <si>
    <t xml:space="preserve">When and how often should the analysis/code/model be revisited and/or revised? </t>
  </si>
  <si>
    <t>Process evaluation</t>
  </si>
  <si>
    <t xml:space="preserve">What went well during the project? </t>
  </si>
  <si>
    <t xml:space="preserve">What would you have done differently? </t>
  </si>
  <si>
    <t>Did you encounter any significant issues during this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</si>
</sst>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2" tint="-0.249977111117893"/>
      <name val="Calibri"/>
      <family val="2"/>
      <scheme val="minor"/>
    </font>
    <font>
      <sz val="11"/>
      <color theme="1"/>
      <name val="Gill Sans MT"/>
      <family val="2"/>
    </font>
    <font>
      <b/>
      <sz val="11"/>
      <color theme="2" tint="-0.249977111117893"/>
      <name val="Calibri"/>
      <family val="2"/>
      <scheme val="minor"/>
    </font>
    <font>
      <b/>
      <sz val="18"/>
      <color theme="1"/>
      <name val="Calibri"/>
      <family val="2"/>
      <scheme val="minor"/>
    </font>
    <font>
      <sz val="28"/>
      <color theme="1"/>
      <name val="Calibri"/>
      <family val="2"/>
      <scheme val="minor"/>
    </font>
    <font>
      <sz val="9"/>
      <color indexed="81"/>
      <name val="Tahoma"/>
      <family val="2"/>
    </font>
    <font>
      <b/>
      <sz val="9"/>
      <color indexed="81"/>
      <name val="Tahoma"/>
      <family val="2"/>
    </font>
    <font>
      <sz val="11"/>
      <color theme="1"/>
      <name val="Arial"/>
      <family val="2"/>
    </font>
    <font>
      <i/>
      <sz val="12"/>
      <color theme="1"/>
      <name val="Arial"/>
      <family val="2"/>
    </font>
    <font>
      <b/>
      <sz val="12"/>
      <color theme="1"/>
      <name val="Arial"/>
      <family val="2"/>
    </font>
    <font>
      <b/>
      <sz val="14"/>
      <color theme="1"/>
      <name val="Arial"/>
      <family val="2"/>
    </font>
    <font>
      <u/>
      <sz val="11"/>
      <color theme="10"/>
      <name val="Calibri"/>
      <family val="2"/>
      <scheme val="minor"/>
    </font>
    <font>
      <u/>
      <sz val="11"/>
      <color theme="10"/>
      <name val="Arial"/>
      <family val="2"/>
    </font>
    <font>
      <b/>
      <u/>
      <sz val="16"/>
      <color theme="1"/>
      <name val="Arial"/>
      <family val="2"/>
    </font>
    <font>
      <b/>
      <sz val="11"/>
      <color theme="1"/>
      <name val="Arial"/>
      <family val="2"/>
    </font>
    <font>
      <sz val="12"/>
      <color theme="1"/>
      <name val="Arial"/>
      <family val="2"/>
    </font>
    <font>
      <b/>
      <u/>
      <sz val="14"/>
      <name val="Arial"/>
      <family val="2"/>
    </font>
    <font>
      <sz val="11"/>
      <name val="Arial"/>
      <family val="2"/>
    </font>
    <font>
      <b/>
      <sz val="12"/>
      <color rgb="FF000000"/>
      <name val="Arial"/>
      <family val="2"/>
    </font>
    <font>
      <sz val="12"/>
      <color rgb="FF000000"/>
      <name val="Arial"/>
      <family val="2"/>
    </font>
    <font>
      <u/>
      <sz val="12"/>
      <color theme="10"/>
      <name val="Arial"/>
      <family val="2"/>
    </font>
    <font>
      <b/>
      <sz val="12"/>
      <name val="Arial"/>
      <family val="2"/>
    </font>
    <font>
      <sz val="11"/>
      <color rgb="FFFF0000"/>
      <name val="Arial"/>
      <family val="2"/>
    </font>
    <font>
      <sz val="12"/>
      <name val="Arial"/>
      <family val="2"/>
    </font>
    <font>
      <i/>
      <sz val="11"/>
      <color theme="1"/>
      <name val="Arial"/>
      <family val="2"/>
    </font>
    <font>
      <b/>
      <u/>
      <sz val="14"/>
      <color theme="1"/>
      <name val="Arial"/>
      <family val="2"/>
    </font>
    <font>
      <sz val="11"/>
      <color rgb="FF00B0F0"/>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rgb="FFFF0000"/>
        <bgColor indexed="64"/>
      </patternFill>
    </fill>
    <fill>
      <patternFill patternType="solid">
        <fgColor theme="4" tint="-0.249977111117893"/>
        <bgColor indexed="64"/>
      </patternFill>
    </fill>
    <fill>
      <patternFill patternType="solid">
        <fgColor rgb="FFFFFFFF"/>
        <bgColor indexed="64"/>
      </patternFill>
    </fill>
    <fill>
      <patternFill patternType="solid">
        <fgColor theme="5" tint="0.79998168889431442"/>
        <bgColor indexed="64"/>
      </patternFill>
    </fill>
    <fill>
      <patternFill patternType="solid">
        <fgColor theme="9" tint="0.79998168889431442"/>
        <bgColor indexed="64"/>
      </patternFill>
    </fill>
  </fills>
  <borders count="25">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ck">
        <color indexed="64"/>
      </left>
      <right/>
      <top/>
      <bottom/>
      <diagonal/>
    </border>
    <border>
      <left style="thick">
        <color indexed="64"/>
      </left>
      <right style="thick">
        <color indexed="64"/>
      </right>
      <top/>
      <bottom style="thick">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bottom/>
      <diagonal/>
    </border>
    <border>
      <left style="thick">
        <color indexed="64"/>
      </left>
      <right style="thick">
        <color indexed="64"/>
      </right>
      <top style="thick">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indexed="64"/>
      </top>
      <bottom/>
      <diagonal/>
    </border>
  </borders>
  <cellStyleXfs count="3">
    <xf numFmtId="0" fontId="0" fillId="0" borderId="0"/>
    <xf numFmtId="9" fontId="1" fillId="0" borderId="0" applyFont="0" applyFill="0" applyBorder="0" applyAlignment="0" applyProtection="0"/>
    <xf numFmtId="0" fontId="15" fillId="0" borderId="0" applyNumberFormat="0" applyFill="0" applyBorder="0" applyAlignment="0" applyProtection="0"/>
  </cellStyleXfs>
  <cellXfs count="157">
    <xf numFmtId="0" fontId="0" fillId="0" borderId="0" xfId="0"/>
    <xf numFmtId="0" fontId="0" fillId="2" borderId="0" xfId="0" applyFill="1"/>
    <xf numFmtId="0" fontId="4" fillId="2" borderId="0" xfId="0" applyFont="1" applyFill="1"/>
    <xf numFmtId="0" fontId="0" fillId="2" borderId="0" xfId="0" applyFill="1" applyProtection="1">
      <protection locked="0"/>
    </xf>
    <xf numFmtId="0" fontId="4" fillId="3" borderId="1" xfId="0" applyFont="1" applyFill="1" applyBorder="1" applyAlignment="1">
      <alignment wrapText="1"/>
    </xf>
    <xf numFmtId="0" fontId="0" fillId="4" borderId="1" xfId="0" applyFill="1" applyBorder="1" applyProtection="1">
      <protection locked="0"/>
    </xf>
    <xf numFmtId="0" fontId="0" fillId="4" borderId="1" xfId="0" applyFill="1" applyBorder="1" applyAlignment="1" applyProtection="1">
      <alignment horizontal="center" vertical="center"/>
      <protection locked="0"/>
    </xf>
    <xf numFmtId="14" fontId="0" fillId="4" borderId="1" xfId="0" applyNumberFormat="1" applyFill="1" applyBorder="1" applyAlignment="1" applyProtection="1">
      <alignment wrapText="1"/>
      <protection locked="0"/>
    </xf>
    <xf numFmtId="0" fontId="0" fillId="4" borderId="1" xfId="0" applyFill="1" applyBorder="1" applyAlignment="1">
      <alignment vertical="top" wrapText="1"/>
    </xf>
    <xf numFmtId="0" fontId="0" fillId="4" borderId="1" xfId="0" applyFill="1" applyBorder="1" applyAlignment="1">
      <alignment horizontal="left" vertical="center"/>
    </xf>
    <xf numFmtId="0" fontId="0" fillId="4" borderId="1" xfId="0" applyFill="1" applyBorder="1" applyAlignment="1">
      <alignment horizontal="right" vertical="center"/>
    </xf>
    <xf numFmtId="0" fontId="0" fillId="2" borderId="0" xfId="0" applyFill="1" applyAlignment="1">
      <alignment wrapText="1"/>
    </xf>
    <xf numFmtId="0" fontId="0" fillId="2" borderId="0" xfId="0" applyFill="1" applyAlignment="1" applyProtection="1">
      <alignment wrapText="1"/>
      <protection locked="0"/>
    </xf>
    <xf numFmtId="0" fontId="0" fillId="5" borderId="1" xfId="0" applyFill="1" applyBorder="1" applyAlignment="1">
      <alignment wrapText="1"/>
    </xf>
    <xf numFmtId="0" fontId="5" fillId="5" borderId="1" xfId="0" applyFont="1" applyFill="1" applyBorder="1" applyAlignment="1">
      <alignment horizontal="center" vertical="center" wrapText="1"/>
    </xf>
    <xf numFmtId="14" fontId="0" fillId="5" borderId="1" xfId="0" applyNumberFormat="1" applyFill="1" applyBorder="1" applyAlignment="1">
      <alignment wrapText="1"/>
    </xf>
    <xf numFmtId="0" fontId="3" fillId="5" borderId="1" xfId="0" applyFont="1" applyFill="1" applyBorder="1" applyAlignment="1">
      <alignment wrapText="1"/>
    </xf>
    <xf numFmtId="0" fontId="3" fillId="5" borderId="1" xfId="0" applyFont="1" applyFill="1" applyBorder="1" applyAlignment="1">
      <alignment horizontal="left" wrapText="1"/>
    </xf>
    <xf numFmtId="0" fontId="3" fillId="5" borderId="1" xfId="0" applyFont="1" applyFill="1" applyBorder="1"/>
    <xf numFmtId="0" fontId="0" fillId="2" borderId="0" xfId="0" applyFill="1" applyAlignment="1">
      <alignment horizontal="left" wrapText="1"/>
    </xf>
    <xf numFmtId="0" fontId="0" fillId="2" borderId="0" xfId="0" applyFill="1" applyAlignment="1" applyProtection="1">
      <alignment horizontal="left" wrapText="1"/>
      <protection locked="0"/>
    </xf>
    <xf numFmtId="0" fontId="0" fillId="4" borderId="1" xfId="0" applyFill="1" applyBorder="1" applyAlignment="1">
      <alignment horizontal="left" wrapText="1"/>
    </xf>
    <xf numFmtId="0" fontId="5" fillId="4" borderId="1" xfId="0" applyFont="1" applyFill="1" applyBorder="1" applyAlignment="1">
      <alignment horizontal="center" vertical="center" wrapText="1"/>
    </xf>
    <xf numFmtId="14" fontId="0" fillId="4" borderId="1" xfId="0" applyNumberFormat="1" applyFill="1" applyBorder="1" applyAlignment="1">
      <alignment horizontal="left" wrapText="1"/>
    </xf>
    <xf numFmtId="0" fontId="0" fillId="4" borderId="1" xfId="0" applyFill="1" applyBorder="1" applyAlignment="1" applyProtection="1">
      <alignment horizontal="left" wrapText="1"/>
      <protection locked="0"/>
    </xf>
    <xf numFmtId="0" fontId="5" fillId="4" borderId="1" xfId="0" applyFont="1" applyFill="1" applyBorder="1" applyAlignment="1" applyProtection="1">
      <alignment horizontal="center" vertical="center" wrapText="1"/>
      <protection locked="0"/>
    </xf>
    <xf numFmtId="0" fontId="0" fillId="4" borderId="1" xfId="0" applyFill="1" applyBorder="1" applyAlignment="1">
      <alignment vertical="center" wrapText="1"/>
    </xf>
    <xf numFmtId="0" fontId="0" fillId="4" borderId="1" xfId="0" applyFill="1" applyBorder="1" applyAlignment="1">
      <alignment horizontal="left" vertical="center" wrapText="1"/>
    </xf>
    <xf numFmtId="0" fontId="0" fillId="4" borderId="1" xfId="0" applyFill="1" applyBorder="1" applyAlignment="1">
      <alignment horizontal="right" vertical="center" wrapText="1"/>
    </xf>
    <xf numFmtId="0" fontId="0" fillId="4" borderId="1" xfId="0" applyFill="1" applyBorder="1"/>
    <xf numFmtId="14" fontId="0" fillId="4" borderId="1" xfId="0" applyNumberFormat="1" applyFill="1" applyBorder="1"/>
    <xf numFmtId="0" fontId="0" fillId="4" borderId="1" xfId="0" applyFill="1" applyBorder="1" applyAlignment="1">
      <alignment wrapText="1"/>
    </xf>
    <xf numFmtId="0" fontId="0" fillId="4" borderId="1" xfId="0" applyFill="1" applyBorder="1" applyAlignment="1" applyProtection="1">
      <alignment wrapText="1"/>
      <protection locked="0"/>
    </xf>
    <xf numFmtId="0" fontId="0" fillId="4" borderId="1" xfId="0" applyFill="1" applyBorder="1" applyAlignment="1">
      <alignment horizontal="right" wrapText="1"/>
    </xf>
    <xf numFmtId="0" fontId="0" fillId="0" borderId="1" xfId="0" applyBorder="1" applyAlignment="1">
      <alignment wrapText="1"/>
    </xf>
    <xf numFmtId="0" fontId="5" fillId="2" borderId="1" xfId="0" applyFont="1" applyFill="1" applyBorder="1" applyAlignment="1">
      <alignment horizontal="center" vertical="center" wrapText="1"/>
    </xf>
    <xf numFmtId="14" fontId="0" fillId="0" borderId="1" xfId="0" applyNumberFormat="1" applyBorder="1" applyAlignment="1">
      <alignment wrapText="1"/>
    </xf>
    <xf numFmtId="0" fontId="3" fillId="0" borderId="1" xfId="0" applyFont="1" applyBorder="1" applyAlignment="1">
      <alignment wrapText="1"/>
    </xf>
    <xf numFmtId="0" fontId="0" fillId="0" borderId="1" xfId="0" applyBorder="1" applyAlignment="1">
      <alignment horizontal="left" wrapText="1"/>
    </xf>
    <xf numFmtId="0" fontId="3" fillId="4" borderId="1" xfId="0" applyFont="1" applyFill="1" applyBorder="1" applyAlignment="1">
      <alignment vertical="top" wrapText="1"/>
    </xf>
    <xf numFmtId="14" fontId="0" fillId="4" borderId="1" xfId="0" applyNumberFormat="1" applyFill="1" applyBorder="1" applyAlignment="1">
      <alignment wrapText="1"/>
    </xf>
    <xf numFmtId="0" fontId="0" fillId="4" borderId="1" xfId="0" quotePrefix="1" applyFill="1" applyBorder="1" applyAlignment="1" applyProtection="1">
      <alignment wrapText="1"/>
      <protection locked="0"/>
    </xf>
    <xf numFmtId="0" fontId="3" fillId="2" borderId="0" xfId="0" applyFont="1" applyFill="1"/>
    <xf numFmtId="0" fontId="6" fillId="3" borderId="0" xfId="0" applyFont="1" applyFill="1"/>
    <xf numFmtId="0" fontId="3" fillId="5" borderId="0" xfId="0" applyFont="1" applyFill="1"/>
    <xf numFmtId="0" fontId="3" fillId="5" borderId="0" xfId="0" applyFont="1" applyFill="1" applyAlignment="1">
      <alignment wrapText="1"/>
    </xf>
    <xf numFmtId="0" fontId="3" fillId="2" borderId="0" xfId="0" applyFont="1" applyFill="1" applyAlignment="1">
      <alignment wrapText="1"/>
    </xf>
    <xf numFmtId="0" fontId="6" fillId="2" borderId="0" xfId="0" applyFont="1" applyFill="1" applyAlignment="1">
      <alignment wrapText="1"/>
    </xf>
    <xf numFmtId="0" fontId="2" fillId="2" borderId="0" xfId="0" applyFont="1" applyFill="1"/>
    <xf numFmtId="0" fontId="0" fillId="0" borderId="4" xfId="0" applyBorder="1" applyAlignment="1" applyProtection="1">
      <alignment horizontal="center"/>
      <protection locked="0"/>
    </xf>
    <xf numFmtId="9" fontId="0" fillId="0" borderId="4" xfId="1" applyFont="1" applyBorder="1" applyAlignment="1">
      <alignment horizontal="center"/>
    </xf>
    <xf numFmtId="0" fontId="0" fillId="0" borderId="4" xfId="0" applyBorder="1"/>
    <xf numFmtId="0" fontId="0" fillId="2" borderId="7" xfId="0" applyFill="1" applyBorder="1" applyAlignment="1" applyProtection="1">
      <alignment vertical="center"/>
      <protection locked="0"/>
    </xf>
    <xf numFmtId="0" fontId="3" fillId="2" borderId="8" xfId="0" applyFont="1" applyFill="1" applyBorder="1" applyAlignment="1">
      <alignment vertical="center"/>
    </xf>
    <xf numFmtId="0" fontId="3" fillId="2" borderId="9" xfId="0" applyFont="1" applyFill="1" applyBorder="1" applyAlignment="1">
      <alignment vertical="center"/>
    </xf>
    <xf numFmtId="0" fontId="0" fillId="2" borderId="10" xfId="0" applyFill="1" applyBorder="1" applyAlignment="1" applyProtection="1">
      <alignment vertical="center"/>
      <protection locked="0"/>
    </xf>
    <xf numFmtId="0" fontId="3" fillId="2" borderId="0" xfId="0" applyFont="1" applyFill="1" applyAlignment="1">
      <alignment vertical="center"/>
    </xf>
    <xf numFmtId="0" fontId="3" fillId="2" borderId="11" xfId="0" applyFont="1" applyFill="1" applyBorder="1" applyAlignment="1">
      <alignment vertical="center"/>
    </xf>
    <xf numFmtId="0" fontId="0" fillId="2" borderId="12" xfId="0" applyFill="1" applyBorder="1" applyAlignment="1" applyProtection="1">
      <alignment vertical="center"/>
      <protection locked="0"/>
    </xf>
    <xf numFmtId="0" fontId="3" fillId="2" borderId="13" xfId="0" applyFont="1" applyFill="1" applyBorder="1" applyAlignment="1">
      <alignment vertical="center"/>
    </xf>
    <xf numFmtId="0" fontId="3" fillId="2" borderId="14" xfId="0" applyFont="1" applyFill="1" applyBorder="1" applyAlignment="1">
      <alignment vertical="center"/>
    </xf>
    <xf numFmtId="0" fontId="0" fillId="8" borderId="0" xfId="0" applyFill="1"/>
    <xf numFmtId="0" fontId="11" fillId="0" borderId="0" xfId="0" applyFont="1"/>
    <xf numFmtId="0" fontId="11" fillId="2" borderId="0" xfId="0" applyFont="1" applyFill="1"/>
    <xf numFmtId="0" fontId="12" fillId="2" borderId="0" xfId="0" applyFont="1" applyFill="1"/>
    <xf numFmtId="0" fontId="11" fillId="2" borderId="0" xfId="0" applyFont="1" applyFill="1" applyAlignment="1">
      <alignment horizontal="center"/>
    </xf>
    <xf numFmtId="0" fontId="16" fillId="2" borderId="0" xfId="2" applyFont="1" applyFill="1" applyAlignment="1"/>
    <xf numFmtId="0" fontId="17" fillId="2" borderId="0" xfId="0" applyFont="1" applyFill="1"/>
    <xf numFmtId="0" fontId="11" fillId="2" borderId="15" xfId="0" applyFont="1" applyFill="1" applyBorder="1"/>
    <xf numFmtId="0" fontId="11" fillId="0" borderId="16" xfId="0" applyFont="1" applyBorder="1"/>
    <xf numFmtId="0" fontId="11" fillId="0" borderId="17" xfId="0" applyFont="1" applyBorder="1"/>
    <xf numFmtId="0" fontId="11" fillId="0" borderId="18" xfId="0" applyFont="1" applyBorder="1"/>
    <xf numFmtId="0" fontId="11" fillId="0" borderId="19" xfId="0" applyFont="1" applyBorder="1"/>
    <xf numFmtId="0" fontId="11" fillId="0" borderId="15" xfId="0" applyFont="1" applyBorder="1"/>
    <xf numFmtId="0" fontId="11" fillId="0" borderId="20" xfId="0" applyFont="1" applyBorder="1"/>
    <xf numFmtId="0" fontId="11" fillId="0" borderId="21" xfId="0" applyFont="1" applyBorder="1"/>
    <xf numFmtId="0" fontId="11" fillId="0" borderId="22" xfId="0" applyFont="1" applyBorder="1"/>
    <xf numFmtId="0" fontId="11" fillId="0" borderId="23" xfId="0" applyFont="1" applyBorder="1"/>
    <xf numFmtId="0" fontId="12" fillId="0" borderId="0" xfId="0" applyFont="1"/>
    <xf numFmtId="0" fontId="11" fillId="2" borderId="0" xfId="0" applyFont="1" applyFill="1" applyAlignment="1">
      <alignment horizontal="right"/>
    </xf>
    <xf numFmtId="0" fontId="18" fillId="2" borderId="0" xfId="0" applyFont="1" applyFill="1" applyAlignment="1">
      <alignment horizontal="right"/>
    </xf>
    <xf numFmtId="0" fontId="18" fillId="2" borderId="0" xfId="0" applyFont="1" applyFill="1"/>
    <xf numFmtId="0" fontId="19" fillId="2" borderId="0" xfId="0" applyFont="1" applyFill="1"/>
    <xf numFmtId="14" fontId="11" fillId="0" borderId="15" xfId="0" applyNumberFormat="1" applyFont="1" applyBorder="1"/>
    <xf numFmtId="0" fontId="11" fillId="0" borderId="15" xfId="0" applyFont="1" applyBorder="1" applyAlignment="1">
      <alignment wrapText="1"/>
    </xf>
    <xf numFmtId="0" fontId="21" fillId="0" borderId="15" xfId="0" applyFont="1" applyBorder="1" applyAlignment="1">
      <alignment horizontal="left" vertical="top" wrapText="1"/>
    </xf>
    <xf numFmtId="0" fontId="22" fillId="0" borderId="15" xfId="0" applyFont="1" applyBorder="1" applyAlignment="1">
      <alignment horizontal="left" vertical="top" wrapText="1"/>
    </xf>
    <xf numFmtId="0" fontId="24" fillId="2" borderId="15" xfId="2" applyFont="1" applyFill="1" applyBorder="1" applyAlignment="1">
      <alignment horizontal="left" vertical="top" wrapText="1"/>
    </xf>
    <xf numFmtId="0" fontId="22" fillId="2" borderId="15" xfId="0" applyFont="1" applyFill="1" applyBorder="1" applyAlignment="1">
      <alignment horizontal="left" vertical="top" wrapText="1"/>
    </xf>
    <xf numFmtId="0" fontId="25" fillId="0" borderId="15" xfId="0" applyFont="1" applyBorder="1" applyAlignment="1">
      <alignment horizontal="left" vertical="top" wrapText="1"/>
    </xf>
    <xf numFmtId="0" fontId="25" fillId="0" borderId="19" xfId="0" applyFont="1" applyBorder="1" applyAlignment="1">
      <alignment horizontal="left" vertical="top" wrapText="1"/>
    </xf>
    <xf numFmtId="0" fontId="16" fillId="2" borderId="0" xfId="2" applyFont="1" applyFill="1" applyBorder="1" applyAlignment="1">
      <alignment vertical="center" wrapText="1"/>
    </xf>
    <xf numFmtId="0" fontId="26" fillId="0" borderId="15" xfId="0" applyFont="1" applyBorder="1" applyAlignment="1">
      <alignment horizontal="left" vertical="top" wrapText="1"/>
    </xf>
    <xf numFmtId="0" fontId="28" fillId="2" borderId="0" xfId="0" applyFont="1" applyFill="1"/>
    <xf numFmtId="0" fontId="18" fillId="2" borderId="0" xfId="0" applyFont="1" applyFill="1" applyAlignment="1">
      <alignment horizontal="left"/>
    </xf>
    <xf numFmtId="0" fontId="13" fillId="2" borderId="0" xfId="0" applyFont="1" applyFill="1" applyAlignment="1">
      <alignment horizontal="left"/>
    </xf>
    <xf numFmtId="0" fontId="29" fillId="2" borderId="0" xfId="0" applyFont="1" applyFill="1"/>
    <xf numFmtId="0" fontId="13" fillId="0" borderId="15" xfId="0" applyFont="1" applyBorder="1" applyAlignment="1">
      <alignment vertical="top" wrapText="1"/>
    </xf>
    <xf numFmtId="0" fontId="13" fillId="2" borderId="15" xfId="0" applyFont="1" applyFill="1" applyBorder="1" applyAlignment="1">
      <alignment vertical="top" wrapText="1"/>
    </xf>
    <xf numFmtId="0" fontId="13" fillId="0" borderId="0" xfId="0" applyFont="1" applyAlignment="1">
      <alignment vertical="top"/>
    </xf>
    <xf numFmtId="0" fontId="11" fillId="0" borderId="15" xfId="0" applyFont="1" applyBorder="1" applyAlignment="1">
      <alignment vertical="top" wrapText="1"/>
    </xf>
    <xf numFmtId="0" fontId="11" fillId="2" borderId="0" xfId="0" applyFont="1" applyFill="1" applyAlignment="1">
      <alignment wrapText="1"/>
    </xf>
    <xf numFmtId="0" fontId="18" fillId="2" borderId="0" xfId="0" applyFont="1" applyFill="1" applyAlignment="1">
      <alignment wrapText="1"/>
    </xf>
    <xf numFmtId="14" fontId="11" fillId="2" borderId="15" xfId="0" applyNumberFormat="1" applyFont="1" applyFill="1" applyBorder="1" applyAlignment="1">
      <alignment wrapText="1"/>
    </xf>
    <xf numFmtId="0" fontId="11" fillId="2" borderId="15" xfId="0" applyFont="1" applyFill="1" applyBorder="1" applyAlignment="1">
      <alignment wrapText="1"/>
    </xf>
    <xf numFmtId="0" fontId="18" fillId="2" borderId="20" xfId="0" applyFont="1" applyFill="1" applyBorder="1"/>
    <xf numFmtId="0" fontId="11" fillId="2" borderId="19" xfId="0" applyFont="1" applyFill="1" applyBorder="1"/>
    <xf numFmtId="0" fontId="18" fillId="2" borderId="18" xfId="0" applyFont="1" applyFill="1" applyBorder="1"/>
    <xf numFmtId="0" fontId="11" fillId="2" borderId="17" xfId="0" applyFont="1" applyFill="1" applyBorder="1"/>
    <xf numFmtId="0" fontId="11" fillId="2" borderId="16" xfId="0" applyFont="1" applyFill="1" applyBorder="1"/>
    <xf numFmtId="0" fontId="18" fillId="0" borderId="23" xfId="0" applyFont="1" applyFill="1" applyBorder="1"/>
    <xf numFmtId="0" fontId="18" fillId="0" borderId="22" xfId="0" applyFont="1" applyFill="1" applyBorder="1"/>
    <xf numFmtId="0" fontId="18" fillId="0" borderId="22" xfId="0" applyFont="1" applyFill="1" applyBorder="1" applyAlignment="1">
      <alignment wrapText="1"/>
    </xf>
    <xf numFmtId="0" fontId="18" fillId="0" borderId="21" xfId="0" applyFont="1" applyFill="1" applyBorder="1"/>
    <xf numFmtId="0" fontId="11" fillId="2" borderId="17" xfId="0" applyFont="1" applyFill="1" applyBorder="1" applyAlignment="1">
      <alignment wrapText="1"/>
    </xf>
    <xf numFmtId="0" fontId="11" fillId="0" borderId="15" xfId="0" applyFont="1" applyFill="1" applyBorder="1"/>
    <xf numFmtId="0" fontId="18" fillId="0" borderId="20" xfId="0" applyFont="1" applyFill="1" applyBorder="1"/>
    <xf numFmtId="0" fontId="11" fillId="0" borderId="19" xfId="0" applyFont="1" applyFill="1" applyBorder="1"/>
    <xf numFmtId="0" fontId="18" fillId="0" borderId="18" xfId="0" applyFont="1" applyFill="1" applyBorder="1"/>
    <xf numFmtId="0" fontId="11" fillId="0" borderId="17" xfId="0" applyFont="1" applyFill="1" applyBorder="1"/>
    <xf numFmtId="0" fontId="11" fillId="0" borderId="16" xfId="0" applyFont="1" applyFill="1" applyBorder="1"/>
    <xf numFmtId="0" fontId="13" fillId="2" borderId="0" xfId="0" applyFont="1" applyFill="1"/>
    <xf numFmtId="0" fontId="14" fillId="2" borderId="0" xfId="0" applyFont="1" applyFill="1"/>
    <xf numFmtId="0" fontId="0" fillId="0" borderId="0" xfId="0" applyFill="1"/>
    <xf numFmtId="0" fontId="27" fillId="0" borderId="15" xfId="0" applyFont="1" applyBorder="1" applyAlignment="1">
      <alignment horizontal="left" vertical="top" wrapText="1"/>
    </xf>
    <xf numFmtId="0" fontId="11" fillId="0" borderId="0" xfId="0" applyFont="1" applyFill="1" applyAlignment="1">
      <alignment horizontal="center" wrapText="1"/>
    </xf>
    <xf numFmtId="0" fontId="11" fillId="0" borderId="0" xfId="0" applyFont="1" applyAlignment="1">
      <alignment wrapText="1"/>
    </xf>
    <xf numFmtId="0" fontId="0" fillId="8" borderId="0" xfId="0" applyFill="1" applyAlignment="1">
      <alignment wrapText="1"/>
    </xf>
    <xf numFmtId="0" fontId="0" fillId="0" borderId="0" xfId="0" applyAlignment="1">
      <alignment wrapText="1"/>
    </xf>
    <xf numFmtId="14" fontId="11" fillId="0" borderId="0" xfId="0" applyNumberFormat="1" applyFont="1"/>
    <xf numFmtId="0" fontId="16" fillId="2" borderId="0" xfId="2" applyFont="1" applyFill="1" applyAlignment="1">
      <alignment wrapText="1"/>
    </xf>
    <xf numFmtId="0" fontId="20" fillId="2" borderId="0" xfId="0" applyFont="1" applyFill="1" applyAlignment="1"/>
    <xf numFmtId="0" fontId="11" fillId="2" borderId="0" xfId="0" applyFont="1" applyFill="1" applyAlignment="1"/>
    <xf numFmtId="0" fontId="18" fillId="2" borderId="0" xfId="0" applyFont="1" applyFill="1" applyAlignment="1"/>
    <xf numFmtId="0" fontId="18" fillId="0" borderId="23" xfId="0" applyFont="1" applyFill="1" applyBorder="1" applyAlignment="1"/>
    <xf numFmtId="0" fontId="18" fillId="2" borderId="20" xfId="0" applyFont="1" applyFill="1" applyBorder="1" applyAlignment="1"/>
    <xf numFmtId="0" fontId="18" fillId="2" borderId="18" xfId="0" applyFont="1" applyFill="1" applyBorder="1" applyAlignment="1"/>
    <xf numFmtId="0" fontId="11" fillId="2" borderId="19" xfId="0" applyFont="1" applyFill="1" applyBorder="1" applyAlignment="1">
      <alignment wrapText="1"/>
    </xf>
    <xf numFmtId="0" fontId="13" fillId="2" borderId="0" xfId="0" applyFont="1" applyFill="1" applyAlignment="1"/>
    <xf numFmtId="0" fontId="13" fillId="10" borderId="15" xfId="0" applyFont="1" applyFill="1" applyBorder="1" applyAlignment="1">
      <alignment horizontal="left" vertical="center" wrapText="1"/>
    </xf>
    <xf numFmtId="0" fontId="25" fillId="10" borderId="15" xfId="0" applyFont="1" applyFill="1" applyBorder="1" applyAlignment="1">
      <alignment horizontal="left" vertical="center" wrapText="1"/>
    </xf>
    <xf numFmtId="0" fontId="8" fillId="2" borderId="0" xfId="0" applyFont="1" applyFill="1" applyAlignment="1">
      <alignment horizontal="left" vertical="top" wrapText="1"/>
    </xf>
    <xf numFmtId="0" fontId="7" fillId="0" borderId="6" xfId="0" applyFont="1" applyBorder="1" applyAlignment="1">
      <alignment horizontal="center" vertical="center"/>
    </xf>
    <xf numFmtId="0" fontId="7" fillId="0" borderId="5" xfId="0" applyFont="1" applyBorder="1" applyAlignment="1">
      <alignment horizontal="center" vertical="center"/>
    </xf>
    <xf numFmtId="0" fontId="7" fillId="0" borderId="3" xfId="0" applyFont="1" applyBorder="1" applyAlignment="1">
      <alignment horizontal="center" vertical="center"/>
    </xf>
    <xf numFmtId="9" fontId="7" fillId="0" borderId="6" xfId="1" applyFont="1" applyBorder="1" applyAlignment="1">
      <alignment horizontal="center" vertical="center"/>
    </xf>
    <xf numFmtId="9" fontId="7" fillId="0" borderId="5" xfId="1" applyFont="1" applyBorder="1" applyAlignment="1">
      <alignment horizontal="center" vertical="center"/>
    </xf>
    <xf numFmtId="9" fontId="7" fillId="0" borderId="3" xfId="1" applyFont="1" applyBorder="1" applyAlignment="1">
      <alignment horizontal="center" vertical="center"/>
    </xf>
    <xf numFmtId="0" fontId="0" fillId="7" borderId="2" xfId="0" applyFill="1" applyBorder="1" applyAlignment="1">
      <alignment horizontal="left" wrapText="1"/>
    </xf>
    <xf numFmtId="0" fontId="0" fillId="6" borderId="2" xfId="0" applyFill="1" applyBorder="1" applyAlignment="1">
      <alignment horizontal="left" vertical="center" wrapText="1"/>
    </xf>
    <xf numFmtId="0" fontId="13" fillId="2" borderId="0" xfId="0" applyFont="1" applyFill="1" applyAlignment="1"/>
    <xf numFmtId="0" fontId="14" fillId="2" borderId="0" xfId="0" applyFont="1" applyFill="1" applyAlignment="1"/>
    <xf numFmtId="0" fontId="13" fillId="9" borderId="15" xfId="0" applyFont="1" applyFill="1" applyBorder="1" applyAlignment="1">
      <alignment vertical="top" wrapText="1"/>
    </xf>
    <xf numFmtId="0" fontId="13" fillId="9" borderId="19" xfId="0" applyFont="1" applyFill="1" applyBorder="1" applyAlignment="1">
      <alignment horizontal="left" vertical="top" wrapText="1"/>
    </xf>
    <xf numFmtId="0" fontId="13" fillId="9" borderId="20" xfId="0" applyFont="1" applyFill="1" applyBorder="1" applyAlignment="1">
      <alignment horizontal="left" vertical="top" wrapText="1"/>
    </xf>
    <xf numFmtId="0" fontId="13" fillId="9" borderId="24" xfId="0" applyFont="1" applyFill="1" applyBorder="1" applyAlignment="1">
      <alignment vertical="top" wrapText="1"/>
    </xf>
    <xf numFmtId="0" fontId="13" fillId="9" borderId="18" xfId="0" applyFont="1" applyFill="1" applyBorder="1" applyAlignment="1">
      <alignment vertical="top" wrapText="1"/>
    </xf>
  </cellXfs>
  <cellStyles count="3">
    <cellStyle name="Hyperlink" xfId="2" builtinId="8"/>
    <cellStyle name="Normal" xfId="0" builtinId="0"/>
    <cellStyle name="Percent" xfId="1" builtinId="5"/>
  </cellStyles>
  <dxfs count="134">
    <dxf>
      <font>
        <b val="0"/>
        <i val="0"/>
        <strike val="0"/>
        <condense val="0"/>
        <extend val="0"/>
        <outline val="0"/>
        <shadow val="0"/>
        <u val="none"/>
        <vertAlign val="baseline"/>
        <sz val="11"/>
        <color theme="1"/>
        <name val="Arial"/>
        <family val="2"/>
        <scheme val="none"/>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Arial"/>
        <family val="2"/>
        <scheme val="none"/>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family val="2"/>
        <scheme val="none"/>
      </font>
      <fill>
        <patternFill patternType="solid">
          <fgColor indexed="64"/>
          <bgColor theme="0"/>
        </patternFill>
      </fill>
    </dxf>
    <dxf>
      <font>
        <b/>
        <i val="0"/>
        <strike val="0"/>
        <condense val="0"/>
        <extend val="0"/>
        <outline val="0"/>
        <shadow val="0"/>
        <u val="none"/>
        <vertAlign val="baseline"/>
        <sz val="11"/>
        <color theme="1"/>
        <name val="Arial"/>
        <family val="2"/>
        <scheme val="none"/>
      </font>
      <fill>
        <patternFill patternType="none">
          <fgColor indexed="64"/>
          <bgColor auto="1"/>
        </patternFill>
      </fill>
      <border diagonalUp="0" diagonalDown="0" outline="0">
        <left style="thin">
          <color indexed="64"/>
        </left>
        <right style="thin">
          <color indexed="64"/>
        </right>
        <top/>
        <bottom/>
      </border>
    </dxf>
    <dxf>
      <fill>
        <patternFill>
          <bgColor rgb="FF92D050"/>
        </patternFill>
      </fill>
    </dxf>
    <dxf>
      <fill>
        <patternFill>
          <bgColor rgb="FFFFFF00"/>
        </patternFill>
      </fill>
    </dxf>
    <dxf>
      <fill>
        <patternFill>
          <bgColor rgb="FFFF0000"/>
        </patternFill>
      </fill>
    </dxf>
    <dxf>
      <fill>
        <patternFill>
          <bgColor theme="4" tint="0.39994506668294322"/>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Arial"/>
        <family val="2"/>
        <scheme val="none"/>
      </font>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i val="0"/>
        <strike val="0"/>
        <condense val="0"/>
        <extend val="0"/>
        <outline val="0"/>
        <shadow val="0"/>
        <u val="none"/>
        <vertAlign val="baseline"/>
        <sz val="11"/>
        <color theme="1"/>
        <name val="Arial"/>
        <family val="2"/>
        <scheme val="none"/>
      </font>
      <fill>
        <patternFill patternType="none">
          <fgColor indexed="64"/>
          <bgColor indexed="65"/>
        </patternFill>
      </fill>
      <border diagonalUp="0" diagonalDown="0" outline="0">
        <left style="thin">
          <color indexed="64"/>
        </left>
        <right style="thin">
          <color indexed="64"/>
        </right>
        <top/>
        <bottom/>
      </border>
    </dxf>
    <dxf>
      <fill>
        <patternFill>
          <bgColor rgb="FF92D050"/>
        </patternFill>
      </fill>
    </dxf>
    <dxf>
      <fill>
        <patternFill>
          <bgColor rgb="FFFFFF00"/>
        </patternFill>
      </fill>
    </dxf>
    <dxf>
      <fill>
        <patternFill>
          <bgColor rgb="FFFF0000"/>
        </patternFill>
      </fill>
    </dxf>
    <dxf>
      <fill>
        <patternFill>
          <bgColor theme="4"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wrapText="1"/>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b val="0"/>
        <i val="0"/>
        <strike val="0"/>
        <condense val="0"/>
        <extend val="0"/>
        <outline val="0"/>
        <shadow val="0"/>
        <u val="none"/>
        <vertAlign val="baseline"/>
        <sz val="11"/>
        <color theme="1"/>
        <name val="Arial"/>
        <family val="2"/>
        <scheme val="none"/>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solid">
          <fgColor indexed="64"/>
          <bgColor theme="0"/>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solid">
          <fgColor indexed="64"/>
          <bgColor theme="0"/>
        </patternFill>
      </fill>
      <alignment wrapText="1"/>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solid">
          <fgColor indexed="64"/>
          <bgColor theme="0"/>
        </patternFill>
      </fill>
      <alignment wrapText="1"/>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solid">
          <fgColor indexed="64"/>
          <bgColor theme="0"/>
        </patternFill>
      </fill>
      <alignment wrapText="1"/>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solid">
          <fgColor indexed="64"/>
          <bgColor theme="0"/>
        </patternFill>
      </fill>
      <alignment wrapText="1"/>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fill>
        <patternFill patternType="solid">
          <fgColor indexed="64"/>
          <bgColor theme="0"/>
        </patternFill>
      </fill>
      <alignment wrapText="1"/>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Arial"/>
        <family val="2"/>
        <scheme val="none"/>
      </font>
      <fill>
        <patternFill patternType="solid">
          <fgColor indexed="64"/>
          <bgColor theme="0"/>
        </patternFill>
      </fill>
      <alignment wrapText="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family val="2"/>
        <scheme val="none"/>
      </font>
      <fill>
        <patternFill patternType="solid">
          <fgColor indexed="64"/>
          <bgColor theme="0"/>
        </patternFill>
      </fill>
    </dxf>
    <dxf>
      <font>
        <b/>
        <i val="0"/>
        <strike val="0"/>
        <condense val="0"/>
        <extend val="0"/>
        <outline val="0"/>
        <shadow val="0"/>
        <u val="none"/>
        <vertAlign val="baseline"/>
        <sz val="11"/>
        <color theme="1"/>
        <name val="Arial"/>
        <family val="2"/>
        <scheme val="none"/>
      </font>
      <fill>
        <patternFill patternType="none">
          <fgColor indexed="64"/>
          <bgColor auto="1"/>
        </patternFill>
      </fill>
      <border diagonalUp="0" diagonalDown="0" outline="0">
        <left style="thin">
          <color indexed="64"/>
        </left>
        <right style="thin">
          <color indexed="64"/>
        </right>
        <top/>
        <bottom/>
      </border>
    </dxf>
    <dxf>
      <fill>
        <patternFill>
          <bgColor rgb="FF0070C0"/>
        </patternFill>
      </fill>
    </dxf>
    <dxf>
      <fill>
        <patternFill>
          <bgColor theme="4" tint="0.59996337778862885"/>
        </patternFill>
      </fill>
    </dxf>
    <dxf>
      <fill>
        <patternFill>
          <bgColor rgb="FFFFC000"/>
        </patternFill>
      </fill>
    </dxf>
    <dxf>
      <fill>
        <patternFill>
          <bgColor rgb="FFFFFF00"/>
        </patternFill>
      </fill>
    </dxf>
    <dxf>
      <fill>
        <patternFill>
          <bgColor theme="9"/>
        </patternFill>
      </fill>
    </dxf>
    <dxf>
      <fill>
        <patternFill>
          <bgColor rgb="FFFF0000"/>
        </patternFill>
      </fill>
    </dxf>
    <dxf>
      <fill>
        <patternFill>
          <bgColor rgb="FFFFC000"/>
        </patternFill>
      </fill>
    </dxf>
    <dxf>
      <fill>
        <patternFill>
          <bgColor rgb="FFFFFF00"/>
        </patternFill>
      </fill>
    </dxf>
    <dxf>
      <fill>
        <patternFill>
          <bgColor theme="9"/>
        </patternFill>
      </fill>
    </dxf>
    <dxf>
      <fill>
        <patternFill>
          <bgColor rgb="FFFF0000"/>
        </patternFill>
      </fill>
    </dxf>
    <dxf>
      <fill>
        <patternFill>
          <bgColor rgb="FFFFC000"/>
        </patternFill>
      </fill>
    </dxf>
    <dxf>
      <fill>
        <patternFill>
          <bgColor rgb="FFFFFF00"/>
        </patternFill>
      </fill>
    </dxf>
    <dxf>
      <fill>
        <patternFill>
          <bgColor theme="9"/>
        </patternFill>
      </fill>
    </dxf>
    <dxf>
      <font>
        <color theme="0"/>
      </font>
      <fill>
        <patternFill>
          <bgColor theme="0"/>
        </patternFill>
      </fill>
    </dxf>
    <dxf>
      <font>
        <color theme="0"/>
      </font>
      <fill>
        <patternFill>
          <bgColor theme="0"/>
        </patternFill>
      </fill>
    </dxf>
    <dxf>
      <fill>
        <patternFill>
          <bgColor rgb="FFFF0000"/>
        </patternFill>
      </fill>
    </dxf>
    <dxf>
      <fill>
        <patternFill>
          <bgColor rgb="FF00B050"/>
        </patternFill>
      </fill>
    </dxf>
    <dxf>
      <fill>
        <patternFill patternType="solid">
          <fgColor rgb="FFFFFF00"/>
          <bgColor rgb="FF92D050"/>
        </patternFill>
      </fill>
    </dxf>
    <dxf>
      <fill>
        <patternFill>
          <bgColor rgb="FFFFFF00"/>
        </patternFill>
      </fill>
    </dxf>
    <dxf>
      <fill>
        <patternFill patternType="solid">
          <fgColor rgb="FFFFC000"/>
          <bgColor rgb="FFFFC000"/>
        </patternFill>
      </fill>
    </dxf>
    <dxf>
      <fill>
        <patternFill>
          <bgColor rgb="FFFF0000"/>
        </patternFill>
      </fill>
    </dxf>
    <dxf>
      <fill>
        <patternFill>
          <bgColor theme="3" tint="0.59996337778862885"/>
        </patternFill>
      </fill>
    </dxf>
    <dxf>
      <fill>
        <patternFill>
          <bgColor rgb="FF0070C0"/>
        </patternFill>
      </fill>
    </dxf>
    <dxf>
      <fill>
        <patternFill patternType="lightUp">
          <fgColor rgb="FFFFFF00"/>
          <bgColor rgb="FF92D050"/>
        </patternFill>
      </fill>
    </dxf>
    <dxf>
      <fill>
        <patternFill>
          <bgColor rgb="FFFFFF00"/>
        </patternFill>
      </fill>
    </dxf>
    <dxf>
      <fill>
        <patternFill patternType="lightUp">
          <fgColor rgb="FFFFFF00"/>
          <bgColor rgb="FFFF0000"/>
        </patternFill>
      </fill>
    </dxf>
    <dxf>
      <fill>
        <patternFill>
          <bgColor rgb="FFFF0000"/>
        </patternFill>
      </fill>
    </dxf>
    <dxf>
      <fill>
        <patternFill>
          <bgColor theme="3" tint="0.59996337778862885"/>
        </patternFill>
      </fill>
    </dxf>
    <dxf>
      <fill>
        <patternFill>
          <bgColor rgb="FF92D050"/>
        </patternFill>
      </fill>
    </dxf>
    <dxf>
      <fill>
        <patternFill>
          <bgColor rgb="FF00B050"/>
        </patternFill>
      </fill>
    </dxf>
    <dxf>
      <fill>
        <patternFill patternType="solid">
          <fgColor rgb="FFFFFF00"/>
          <bgColor rgb="FF92D050"/>
        </patternFill>
      </fill>
    </dxf>
    <dxf>
      <fill>
        <patternFill>
          <bgColor rgb="FFFFFF00"/>
        </patternFill>
      </fill>
    </dxf>
    <dxf>
      <fill>
        <patternFill patternType="solid">
          <fgColor rgb="FFFFC000"/>
          <bgColor rgb="FFFFC000"/>
        </patternFill>
      </fill>
    </dxf>
    <dxf>
      <fill>
        <patternFill>
          <bgColor rgb="FFFF0000"/>
        </patternFill>
      </fill>
    </dxf>
    <dxf>
      <fill>
        <patternFill>
          <bgColor theme="3" tint="0.59996337778862885"/>
        </patternFill>
      </fill>
    </dxf>
    <dxf>
      <fill>
        <patternFill>
          <bgColor rgb="FF0070C0"/>
        </patternFill>
      </fill>
    </dxf>
    <dxf>
      <fill>
        <patternFill patternType="lightUp">
          <fgColor rgb="FFFFFF00"/>
          <bgColor rgb="FF92D050"/>
        </patternFill>
      </fill>
    </dxf>
    <dxf>
      <fill>
        <patternFill>
          <bgColor rgb="FFFFFF00"/>
        </patternFill>
      </fill>
    </dxf>
    <dxf>
      <fill>
        <patternFill patternType="lightUp">
          <fgColor rgb="FFFFFF00"/>
          <bgColor rgb="FFFF0000"/>
        </patternFill>
      </fill>
    </dxf>
    <dxf>
      <fill>
        <patternFill>
          <bgColor rgb="FFFF0000"/>
        </patternFill>
      </fill>
    </dxf>
    <dxf>
      <fill>
        <patternFill>
          <bgColor theme="3" tint="0.59996337778862885"/>
        </patternFill>
      </fill>
    </dxf>
    <dxf>
      <fill>
        <patternFill>
          <bgColor rgb="FF92D050"/>
        </patternFill>
      </fill>
    </dxf>
    <dxf>
      <fill>
        <patternFill patternType="lightUp">
          <fgColor rgb="FFFFFF00"/>
          <bgColor rgb="FF92D050"/>
        </patternFill>
      </fill>
    </dxf>
    <dxf>
      <fill>
        <patternFill>
          <bgColor rgb="FFFFFF00"/>
        </patternFill>
      </fill>
    </dxf>
    <dxf>
      <fill>
        <patternFill patternType="lightUp">
          <fgColor rgb="FFFFFF00"/>
          <bgColor rgb="FFFF0000"/>
        </patternFill>
      </fill>
    </dxf>
    <dxf>
      <fill>
        <patternFill>
          <bgColor rgb="FFFF0000"/>
        </patternFill>
      </fill>
    </dxf>
    <dxf>
      <fill>
        <patternFill>
          <bgColor theme="3" tint="0.59996337778862885"/>
        </patternFill>
      </fill>
    </dxf>
    <dxf>
      <fill>
        <patternFill>
          <bgColor rgb="FF92D050"/>
        </patternFill>
      </fill>
    </dxf>
    <dxf>
      <fill>
        <patternFill patternType="lightUp">
          <fgColor rgb="FFFFFF00"/>
          <bgColor rgb="FF92D050"/>
        </patternFill>
      </fill>
    </dxf>
    <dxf>
      <fill>
        <patternFill>
          <bgColor rgb="FFFFFF00"/>
        </patternFill>
      </fill>
    </dxf>
    <dxf>
      <fill>
        <patternFill patternType="lightUp">
          <fgColor rgb="FFFFFF00"/>
          <bgColor rgb="FFFF0000"/>
        </patternFill>
      </fill>
    </dxf>
    <dxf>
      <fill>
        <patternFill>
          <bgColor rgb="FFFF0000"/>
        </patternFill>
      </fill>
    </dxf>
    <dxf>
      <fill>
        <patternFill>
          <bgColor theme="3" tint="0.59996337778862885"/>
        </patternFill>
      </fill>
    </dxf>
    <dxf>
      <fill>
        <patternFill>
          <bgColor rgb="FF92D050"/>
        </patternFill>
      </fill>
    </dxf>
    <dxf>
      <font>
        <strike val="0"/>
        <outline val="0"/>
        <shadow val="0"/>
        <u val="none"/>
        <vertAlign val="baseline"/>
        <color theme="1"/>
        <name val="Arial"/>
        <family val="2"/>
        <scheme val="none"/>
      </font>
      <numFmt numFmtId="0" formatCode="General"/>
      <alignment horizontal="general"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theme="1"/>
        <name val="Arial"/>
        <family val="2"/>
        <scheme val="none"/>
      </font>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theme="1"/>
        <name val="Arial"/>
        <family val="2"/>
        <scheme val="none"/>
      </font>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theme="1"/>
        <name val="Arial"/>
        <family val="2"/>
        <scheme val="none"/>
      </font>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theme="1"/>
        <name val="Arial"/>
        <family val="2"/>
        <scheme val="none"/>
      </font>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theme="1"/>
        <name val="Arial"/>
        <family val="2"/>
        <scheme val="none"/>
      </font>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theme="1"/>
        <name val="Arial"/>
        <family val="2"/>
        <scheme val="none"/>
      </font>
      <numFmt numFmtId="0" formatCode="Genera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theme="1"/>
        <name val="Arial"/>
        <family val="2"/>
        <scheme val="none"/>
      </font>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theme="1"/>
        <name val="Arial"/>
        <family val="2"/>
        <scheme val="none"/>
      </font>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theme="1"/>
        <name val="Arial"/>
        <family val="2"/>
        <scheme val="none"/>
      </font>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theme="1"/>
        <name val="Arial"/>
        <family val="2"/>
        <scheme val="none"/>
      </font>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theme="1"/>
        <name val="Arial"/>
        <family val="2"/>
        <scheme val="none"/>
      </font>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theme="1"/>
        <name val="Arial"/>
        <family val="2"/>
        <scheme val="none"/>
      </font>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theme="1"/>
        <name val="Arial"/>
        <family val="2"/>
        <scheme val="none"/>
      </font>
      <alignment horizontal="general"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theme="1"/>
        <name val="Arial"/>
        <family val="2"/>
        <scheme val="none"/>
      </font>
      <alignment horizontal="general" vertical="bottom" textRotation="0" wrapText="0" indent="0" justifyLastLine="0" shrinkToFit="0" readingOrder="0"/>
    </dxf>
    <dxf>
      <font>
        <strike val="0"/>
        <outline val="0"/>
        <shadow val="0"/>
        <u val="none"/>
        <vertAlign val="baseline"/>
        <color theme="1"/>
        <name val="Arial"/>
        <family val="2"/>
        <scheme val="none"/>
      </font>
      <alignmen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EF9C"/>
      <color rgb="FFFF71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31750</xdr:colOff>
      <xdr:row>0</xdr:row>
      <xdr:rowOff>63500</xdr:rowOff>
    </xdr:from>
    <xdr:ext cx="5962650" cy="714375"/>
    <xdr:pic>
      <xdr:nvPicPr>
        <xdr:cNvPr id="2" name="Picture 1" descr="https://educationgovuk.sharepoint.com/how-do-i/communications/Documents/branding/dfe-horizontal-jpg.jpg">
          <a:extLst>
            <a:ext uri="{FF2B5EF4-FFF2-40B4-BE49-F238E27FC236}">
              <a16:creationId xmlns:a16="http://schemas.microsoft.com/office/drawing/2014/main" id="{0F964201-867C-4DF3-A495-34C40E8824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750" y="63500"/>
          <a:ext cx="5962650" cy="714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greenwood\AppData\Local\Microsoft\Windows\INetCache\Content.Outlook\32TPGO8L\Project_Tracker_QALo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wood2\OneDrive%20-%20Department%20for%20Education\Documents\BEIS\BEIS_Model_Quality_Assurance_Full_Log_Templat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W TO USE THIS GUIDE"/>
      <sheetName val="QA Log"/>
      <sheetName val="Dashboard QA"/>
      <sheetName val="Data Model QA"/>
      <sheetName val="lists"/>
    </sheetNames>
    <sheetDataSet>
      <sheetData sheetId="0"/>
      <sheetData sheetId="1"/>
      <sheetData sheetId="2"/>
      <sheetData sheetId="3"/>
      <sheetData sheetId="4">
        <row r="2">
          <cell r="A2" t="str">
            <v>1) Excellent</v>
          </cell>
          <cell r="B2">
            <v>5</v>
          </cell>
          <cell r="D2">
            <v>5</v>
          </cell>
        </row>
        <row r="3">
          <cell r="A3" t="str">
            <v>2) Good</v>
          </cell>
          <cell r="B3">
            <v>4</v>
          </cell>
        </row>
        <row r="4">
          <cell r="A4" t="str">
            <v>3) Some issues</v>
          </cell>
          <cell r="B4">
            <v>3</v>
          </cell>
        </row>
        <row r="5">
          <cell r="A5" t="str">
            <v>4) Needs improvement</v>
          </cell>
          <cell r="B5">
            <v>2</v>
          </cell>
        </row>
        <row r="6">
          <cell r="A6" t="str">
            <v>5) Significant issues</v>
          </cell>
          <cell r="B6">
            <v>1</v>
          </cell>
        </row>
        <row r="7">
          <cell r="A7" t="str">
            <v>N/A</v>
          </cell>
        </row>
        <row r="8">
          <cell r="A8" t="str">
            <v>TO BE CHECKED</v>
          </cell>
          <cell r="B8">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 guide"/>
      <sheetName val="Structure"/>
      <sheetName val="Summary Page"/>
      <sheetName val="Documentation"/>
      <sheetName val="Structure &amp; Clarity"/>
      <sheetName val="Verification"/>
      <sheetName val="Validation"/>
      <sheetName val="Data &amp; Assumptions"/>
      <sheetName val="Model score"/>
      <sheetName val="QA plan"/>
      <sheetName val="QA history"/>
      <sheetName val="Issues Log"/>
      <sheetName val="Version Log"/>
      <sheetName val="Lookup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6">
          <cell r="B6" t="str">
            <v>1) Excellent</v>
          </cell>
        </row>
        <row r="7">
          <cell r="B7" t="str">
            <v>2) Good</v>
          </cell>
        </row>
        <row r="8">
          <cell r="B8" t="str">
            <v>3) Some issues</v>
          </cell>
        </row>
        <row r="9">
          <cell r="B9" t="str">
            <v>4) Needs improvement</v>
          </cell>
        </row>
        <row r="10">
          <cell r="B10" t="str">
            <v>5) Significant issues</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14BB583-5A2F-4D35-BAAB-7285809A92E9}" name="Table6" displayName="Table6" ref="A25:N35" totalsRowShown="0" headerRowDxfId="133" dataDxfId="132" headerRowBorderDxfId="130" tableBorderDxfId="131" totalsRowBorderDxfId="129">
  <autoFilter ref="A25:N35" xr:uid="{C9AC5720-2494-4468-9EC2-8DB71BA02514}"/>
  <tableColumns count="14">
    <tableColumn id="30" xr3:uid="{CA35749E-46D7-4F8F-83CD-A469880C1CC5}" name="#" dataDxfId="128"/>
    <tableColumn id="1" xr3:uid="{80FF9F38-8D32-4E53-B10A-355109AD60D1}" name="Description of Risk " dataDxfId="127"/>
    <tableColumn id="6" xr3:uid="{16B06CE2-929C-4DB3-8D08-AD680CB6C4E7}" name="Logged by" dataDxfId="126"/>
    <tableColumn id="7" xr3:uid="{780A445B-8F1A-4A2D-8085-4ED941583349}" name="Risk owner " dataDxfId="125"/>
    <tableColumn id="2" xr3:uid="{D85038D9-E8CE-4C49-81C1-508CEE3562EF}" name="Date logged " dataDxfId="124"/>
    <tableColumn id="3" xr3:uid="{87C7EF59-25B8-44DB-B70F-AC7584B3435F}" name="Impact " dataDxfId="123"/>
    <tableColumn id="4" xr3:uid="{F9904FD3-719C-4B05-81A3-B72B454F3C4B}" name="Probability" dataDxfId="122"/>
    <tableColumn id="5" xr3:uid="{45787874-9578-436A-9F4F-258D9F7720B4}" name="Initial Risk Score" dataDxfId="121">
      <calculatedColumnFormula>SUM(Table6[[#This Row],[Impact ]]*Table6[[#This Row],[Probability]])</calculatedColumnFormula>
    </tableColumn>
    <tableColumn id="8" xr3:uid="{AF8C783D-0EC6-4A05-BA2A-D3897657D667}" name="Action" dataDxfId="120"/>
    <tableColumn id="9" xr3:uid="{1905BD95-E9E9-40AB-840B-EB1A740B1454}" name="Description of action" dataDxfId="119"/>
    <tableColumn id="16" xr3:uid="{3E20AFDA-02A6-4F38-9048-2B6DA98B4F3B}" name="Date action taken" dataDxfId="118"/>
    <tableColumn id="10" xr3:uid="{B8F66D7A-EA72-44E7-AE5E-BB8C062A639F}" name="Post-action Impact" dataDxfId="117"/>
    <tableColumn id="11" xr3:uid="{8DB82193-FD0D-42CD-B000-F59EA2CA4D3A}" name="Post-action Probability" dataDxfId="116"/>
    <tableColumn id="12" xr3:uid="{98ABE83B-D319-4F9F-9369-ECE7566D2B73}" name="Post-action Risk Score" dataDxfId="115">
      <calculatedColumnFormula>SUM(Table6[[#This Row],[Post-action Impact]]*Table6[[#This Row],[Post-action Probability]])</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33E5936-BE3F-469F-BC20-2F89FCC926A2}" name="Table4" displayName="Table4" ref="A13:H21" totalsRowShown="0" headerRowDxfId="60" dataDxfId="59" headerRowBorderDxfId="57" tableBorderDxfId="58" totalsRowBorderDxfId="56">
  <autoFilter ref="A13:H21" xr:uid="{0F61B3C0-BF54-4E79-9C08-923F5088E557}"/>
  <tableColumns count="8">
    <tableColumn id="1" xr3:uid="{94044486-7DDF-46A2-87F9-D003D7D6C9A3}" name="Version #" dataDxfId="55"/>
    <tableColumn id="2" xr3:uid="{BC508086-F449-4D8E-8EAE-604033D8E5E5}" name="Change #" dataDxfId="54"/>
    <tableColumn id="3" xr3:uid="{01AC3D74-177E-4D03-BB8F-ACD196464714}" name="Details of change" dataDxfId="53"/>
    <tableColumn id="4" xr3:uid="{921E14EF-F82E-475B-9B68-9744343FF921}" name="Reason for change" dataDxfId="52"/>
    <tableColumn id="5" xr3:uid="{4CA9AC84-D8E7-4288-8A27-F275E1970B9A}" name="Change type" dataDxfId="51"/>
    <tableColumn id="6" xr3:uid="{0F3A553F-AFD6-4B42-9868-F00FB4BCFE37}" name="Change implemented by" dataDxfId="50"/>
    <tableColumn id="7" xr3:uid="{0E7A239F-09C5-486F-9A3E-3A9CAB61CD25}" name="Date files in the team pages were updated" dataDxfId="49"/>
    <tableColumn id="8" xr3:uid="{D868F13F-64B7-4520-B0BF-7FD735567A2C}" name="Commit message when files were copied" dataDxfId="48"/>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60C9E2-D6A7-4D9E-84A7-7756D707481D}" name="Table1" displayName="Table1" ref="A14:I24" totalsRowShown="0" headerRowDxfId="47" dataDxfId="46">
  <autoFilter ref="A14:I24" xr:uid="{48D9B345-E956-4C19-956D-75D5F2E3B817}"/>
  <tableColumns count="9">
    <tableColumn id="18" xr3:uid="{783BB727-C317-4E8B-AA90-92E64603D38D}" name="#" dataDxfId="45"/>
    <tableColumn id="1" xr3:uid="{6349D18D-4877-471B-8892-5818986F0A8A}" name="Issue" dataDxfId="44"/>
    <tableColumn id="2" xr3:uid="{5C17D9CF-4783-4E74-B067-CE4857770918}" name="Description of Impact" dataDxfId="43"/>
    <tableColumn id="9" xr3:uid="{A881AE5C-F492-4CF2-B2BF-8D5CFCD0465E}" name="Impact Score" dataDxfId="42"/>
    <tableColumn id="3" xr3:uid="{6E196774-1537-43F5-AC7D-7FECBA74B0A0}" name="Logged by" dataDxfId="41"/>
    <tableColumn id="8" xr3:uid="{933F82A4-0AA3-4249-9445-C35FBD4ED6AD}" name="Owner" dataDxfId="40"/>
    <tableColumn id="4" xr3:uid="{4039A50D-6D8C-4E4A-B32F-462C209F922A}" name="Date logged" dataDxfId="39"/>
    <tableColumn id="6" xr3:uid="{EBF91D38-A589-4973-970B-4DA9F0737817}" name="Action taken " dataDxfId="38"/>
    <tableColumn id="7" xr3:uid="{883C8509-531F-47EA-BF9B-A5A8FBDF22C4}" name="Status" dataDxfId="37"/>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5FDA049-F4FD-4E70-AD1C-6E656F188E0F}" name="Table5" displayName="Table5" ref="A9:J16" totalsRowShown="0" headerRowDxfId="32" dataDxfId="31" headerRowBorderDxfId="29" tableBorderDxfId="30" totalsRowBorderDxfId="28">
  <autoFilter ref="A9:J16" xr:uid="{0D3509DE-4D05-47F4-8168-F17B3F8FBCE5}"/>
  <tableColumns count="10">
    <tableColumn id="1" xr3:uid="{385600A0-EC4A-4B74-A44A-FBBD3C0718B1}" name="#" dataDxfId="27"/>
    <tableColumn id="2" xr3:uid="{6A0FEECE-CD14-4645-9943-ED46B283B7A6}" name="Details of decision" dataDxfId="26"/>
    <tableColumn id="3" xr3:uid="{36830944-CB44-44B5-8B49-EF5689ECD0DB}" name="Impact" dataDxfId="25"/>
    <tableColumn id="4" xr3:uid="{88F38CEC-3CD0-4CFF-8C6A-DB0D7D567CEA}" name="Proposed by " dataDxfId="24"/>
    <tableColumn id="5" xr3:uid="{4B9C3EE1-857B-42E3-9664-35922B512FD9}" name="Date" dataDxfId="23"/>
    <tableColumn id="6" xr3:uid="{D31B673B-8EBA-4921-B365-79A87A02E7AF}" name="Status" dataDxfId="22"/>
    <tableColumn id="7" xr3:uid="{69F90E58-0A0A-48BA-8169-A1D1288C6BEF}" name="Approved by " dataDxfId="21"/>
    <tableColumn id="8" xr3:uid="{48880B3C-9800-4CF9-9400-7EB3CAC43809}" name="Date " dataDxfId="20"/>
    <tableColumn id="9" xr3:uid="{48E70DE7-4DC8-4092-9EF5-55C78C3E8B2C}" name="Supporting assumptions " dataDxfId="19"/>
    <tableColumn id="10" xr3:uid="{B9511E9B-0057-4928-B7D9-5C542F950018}" name="Resulting action/comments " dataDxfId="18"/>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FE43BF-7A80-4551-BED9-9C11C9CD98A2}" name="Table3" displayName="Table3" ref="A9:I16" totalsRowShown="0" headerRowDxfId="13" dataDxfId="12" headerRowBorderDxfId="10" tableBorderDxfId="11" totalsRowBorderDxfId="9">
  <autoFilter ref="A9:I16" xr:uid="{AFFC2B82-A315-40AD-92A5-4E4C7F566AE0}"/>
  <tableColumns count="9">
    <tableColumn id="1" xr3:uid="{8DF0FEC4-3394-4F1C-9735-A7723E988354}" name="#" dataDxfId="8"/>
    <tableColumn id="2" xr3:uid="{CE1273B4-B5B2-44DB-999E-F2ABF05A212E}" name="Idea" dataDxfId="7"/>
    <tableColumn id="3" xr3:uid="{E0C8DB5B-13BB-48D2-B23B-5B7A93DCC1E7}" name="Proposed by " dataDxfId="6"/>
    <tableColumn id="4" xr3:uid="{E90779B5-A481-4D50-A330-EC03999907EB}" name="Date" dataDxfId="5"/>
    <tableColumn id="5" xr3:uid="{9B115FB7-1C84-4748-A3F7-40E95C3CCC78}" name="Status" dataDxfId="4"/>
    <tableColumn id="6" xr3:uid="{12AFE887-1A66-44A1-9E63-418B106E9130}" name="Priority level _x000a_(5 - High Priority)" dataDxfId="3"/>
    <tableColumn id="7" xr3:uid="{706D9D71-1F8E-445F-9227-6A3EDCF17C6D}" name="Action Taken" dataDxfId="2"/>
    <tableColumn id="8" xr3:uid="{4AAE0BED-AB21-44BB-B0AA-7D41045DBFA8}" name="Date Idea Closed" dataDxfId="1"/>
    <tableColumn id="9" xr3:uid="{AF62C40C-B3B1-499C-89C6-D694506CFFE4}" name="Resulting action/comments "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w:/r/sites/ModelImprovementsAssuranceUnit/_layouts/15/Doc.aspx?sourcedoc=%7B835A9DE5-49F6-44F3-89A5-BD27DEEB04D7%7D&amp;file=QA_plan_template.docx&amp;action=default&amp;mobileredirect=true"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4B545-A8A6-492D-B72B-D7D70AFE8046}">
  <dimension ref="A1:P52"/>
  <sheetViews>
    <sheetView topLeftCell="A4" workbookViewId="0">
      <selection activeCell="H27" sqref="H27"/>
    </sheetView>
  </sheetViews>
  <sheetFormatPr defaultRowHeight="15"/>
  <cols>
    <col min="1" max="1" width="6.85546875" customWidth="1"/>
    <col min="2" max="2" width="26.140625" customWidth="1"/>
    <col min="3" max="14" width="20.7109375" customWidth="1"/>
  </cols>
  <sheetData>
    <row r="1" spans="1:16" ht="20.25">
      <c r="A1" s="67" t="s">
        <v>0</v>
      </c>
      <c r="B1" s="63"/>
      <c r="C1" s="63"/>
      <c r="D1" s="66"/>
      <c r="E1" s="63"/>
      <c r="F1" s="63"/>
      <c r="G1" s="63"/>
      <c r="H1" s="63"/>
      <c r="I1" s="63"/>
      <c r="J1" s="63"/>
      <c r="K1" s="63"/>
      <c r="L1" s="63"/>
      <c r="M1" s="63"/>
      <c r="N1" s="63"/>
      <c r="O1" s="63"/>
      <c r="P1" s="1"/>
    </row>
    <row r="2" spans="1:16" ht="20.25">
      <c r="A2" s="67"/>
      <c r="B2" s="63"/>
      <c r="C2" s="63"/>
      <c r="D2" s="66"/>
      <c r="E2" s="63"/>
      <c r="F2" s="63"/>
      <c r="G2" s="63"/>
      <c r="H2" s="63"/>
      <c r="I2" s="63"/>
      <c r="J2" s="63"/>
      <c r="K2" s="63"/>
      <c r="L2" s="63"/>
      <c r="M2" s="63"/>
      <c r="N2" s="63"/>
      <c r="O2" s="63"/>
      <c r="P2" s="1"/>
    </row>
    <row r="3" spans="1:16" ht="15.75">
      <c r="A3" s="121" t="s">
        <v>1</v>
      </c>
      <c r="B3" s="82"/>
      <c r="C3" s="63"/>
      <c r="D3" s="66"/>
      <c r="E3" s="63"/>
      <c r="F3" s="63"/>
      <c r="G3" s="63"/>
      <c r="H3" s="63"/>
      <c r="I3" s="63"/>
      <c r="J3" s="63"/>
      <c r="K3" s="63"/>
      <c r="L3" s="63"/>
      <c r="M3" s="63"/>
      <c r="N3" s="63"/>
      <c r="O3" s="63"/>
      <c r="P3" s="1"/>
    </row>
    <row r="4" spans="1:16" ht="15.75">
      <c r="A4" s="121" t="s">
        <v>2</v>
      </c>
      <c r="B4" s="82"/>
      <c r="C4" s="63"/>
      <c r="D4" s="66"/>
      <c r="E4" s="63"/>
      <c r="F4" s="63"/>
      <c r="G4" s="63"/>
      <c r="H4" s="63"/>
      <c r="I4" s="63"/>
      <c r="J4" s="63"/>
      <c r="K4" s="63"/>
      <c r="L4" s="63"/>
      <c r="M4" s="63"/>
      <c r="N4" s="63"/>
      <c r="O4" s="63"/>
      <c r="P4" s="1"/>
    </row>
    <row r="5" spans="1:16" ht="18">
      <c r="A5" s="122"/>
      <c r="B5" s="63"/>
      <c r="C5" s="63"/>
      <c r="D5" s="63"/>
      <c r="E5" s="63"/>
      <c r="F5" s="63"/>
      <c r="G5" s="63"/>
      <c r="H5" s="63"/>
      <c r="I5" s="63"/>
      <c r="J5" s="63"/>
      <c r="K5" s="63"/>
      <c r="L5" s="63"/>
      <c r="M5" s="63"/>
      <c r="N5" s="63"/>
      <c r="O5" s="63"/>
      <c r="P5" s="1"/>
    </row>
    <row r="6" spans="1:16" ht="18">
      <c r="A6" s="63"/>
      <c r="B6" s="122" t="s">
        <v>3</v>
      </c>
      <c r="C6" s="63"/>
      <c r="D6" s="63"/>
      <c r="E6" s="63"/>
      <c r="F6" s="63"/>
      <c r="G6" s="63"/>
      <c r="H6" s="63"/>
      <c r="I6" s="63"/>
      <c r="J6" s="63"/>
      <c r="K6" s="63"/>
      <c r="L6" s="63"/>
      <c r="M6" s="63"/>
      <c r="N6" s="63"/>
      <c r="O6" s="63"/>
      <c r="P6" s="1"/>
    </row>
    <row r="7" spans="1:16">
      <c r="A7" s="63"/>
      <c r="B7" s="63"/>
      <c r="C7" s="63"/>
      <c r="D7" s="63"/>
      <c r="E7" s="63"/>
      <c r="F7" s="63"/>
      <c r="G7" s="63"/>
      <c r="H7" s="63"/>
      <c r="I7" s="63"/>
      <c r="J7" s="63"/>
      <c r="K7" s="63"/>
      <c r="L7" s="63"/>
      <c r="M7" s="63"/>
      <c r="N7" s="63"/>
      <c r="O7" s="63"/>
      <c r="P7" s="1"/>
    </row>
    <row r="8" spans="1:16">
      <c r="A8" s="63"/>
      <c r="B8" s="63"/>
      <c r="C8" s="63"/>
      <c r="D8" s="81" t="s">
        <v>4</v>
      </c>
      <c r="E8" s="63"/>
      <c r="F8" s="63"/>
      <c r="G8" s="63"/>
      <c r="H8" s="63"/>
      <c r="I8" s="63"/>
      <c r="J8" s="63"/>
      <c r="K8" s="63"/>
      <c r="L8" s="63"/>
      <c r="M8" s="63"/>
      <c r="N8" s="63"/>
      <c r="O8" s="63"/>
      <c r="P8" s="1"/>
    </row>
    <row r="9" spans="1:16">
      <c r="A9" s="63"/>
      <c r="B9" s="63"/>
      <c r="C9" s="81"/>
      <c r="D9" s="63" t="s">
        <v>5</v>
      </c>
      <c r="E9" s="63" t="s">
        <v>6</v>
      </c>
      <c r="F9" s="63" t="s">
        <v>7</v>
      </c>
      <c r="G9" s="63" t="s">
        <v>8</v>
      </c>
      <c r="H9" s="63" t="s">
        <v>9</v>
      </c>
      <c r="I9" s="63"/>
      <c r="J9" s="63"/>
      <c r="K9" s="63"/>
      <c r="L9" s="63"/>
      <c r="M9" s="63"/>
      <c r="N9" s="63"/>
      <c r="O9" s="63"/>
      <c r="P9" s="1"/>
    </row>
    <row r="10" spans="1:16">
      <c r="A10" s="80"/>
      <c r="B10" s="80" t="s">
        <v>10</v>
      </c>
      <c r="C10" s="79" t="s">
        <v>11</v>
      </c>
      <c r="D10" s="65">
        <v>5</v>
      </c>
      <c r="E10" s="65">
        <v>10</v>
      </c>
      <c r="F10" s="65">
        <v>15</v>
      </c>
      <c r="G10" s="65">
        <v>20</v>
      </c>
      <c r="H10" s="65">
        <v>25</v>
      </c>
      <c r="I10" s="63"/>
      <c r="J10" s="63"/>
      <c r="K10" s="63"/>
      <c r="L10" s="63"/>
      <c r="M10" s="63"/>
      <c r="N10" s="63"/>
      <c r="O10" s="63"/>
      <c r="P10" s="1"/>
    </row>
    <row r="11" spans="1:16">
      <c r="A11" s="63"/>
      <c r="B11" s="63"/>
      <c r="C11" s="79" t="s">
        <v>12</v>
      </c>
      <c r="D11" s="65">
        <v>4</v>
      </c>
      <c r="E11" s="65">
        <v>8</v>
      </c>
      <c r="F11" s="65">
        <v>12</v>
      </c>
      <c r="G11" s="65">
        <v>16</v>
      </c>
      <c r="H11" s="65">
        <v>20</v>
      </c>
      <c r="I11" s="63"/>
      <c r="J11" s="63"/>
      <c r="K11" s="63"/>
      <c r="L11" s="63"/>
      <c r="M11" s="63"/>
      <c r="N11" s="63"/>
      <c r="O11" s="63"/>
      <c r="P11" s="1"/>
    </row>
    <row r="12" spans="1:16">
      <c r="A12" s="63"/>
      <c r="B12" s="63"/>
      <c r="C12" s="79" t="s">
        <v>13</v>
      </c>
      <c r="D12" s="65">
        <v>3</v>
      </c>
      <c r="E12" s="65">
        <v>6</v>
      </c>
      <c r="F12" s="65">
        <v>9</v>
      </c>
      <c r="G12" s="65">
        <v>12</v>
      </c>
      <c r="H12" s="65">
        <v>15</v>
      </c>
      <c r="I12" s="63"/>
      <c r="J12" s="63"/>
      <c r="K12" s="63"/>
      <c r="L12" s="63"/>
      <c r="M12" s="63"/>
      <c r="N12" s="63"/>
      <c r="O12" s="63"/>
      <c r="P12" s="1"/>
    </row>
    <row r="13" spans="1:16">
      <c r="A13" s="63"/>
      <c r="B13" s="63"/>
      <c r="C13" s="79" t="s">
        <v>14</v>
      </c>
      <c r="D13" s="65">
        <v>2</v>
      </c>
      <c r="E13" s="65">
        <v>4</v>
      </c>
      <c r="F13" s="65">
        <v>6</v>
      </c>
      <c r="G13" s="65">
        <v>8</v>
      </c>
      <c r="H13" s="65">
        <v>10</v>
      </c>
      <c r="I13" s="63"/>
      <c r="J13" s="63"/>
      <c r="K13" s="63"/>
      <c r="L13" s="63"/>
      <c r="M13" s="63"/>
      <c r="N13" s="63"/>
      <c r="O13" s="63"/>
      <c r="P13" s="1"/>
    </row>
    <row r="14" spans="1:16">
      <c r="A14" s="63"/>
      <c r="B14" s="63"/>
      <c r="C14" s="79" t="s">
        <v>15</v>
      </c>
      <c r="D14" s="65">
        <v>1</v>
      </c>
      <c r="E14" s="65">
        <v>2</v>
      </c>
      <c r="F14" s="65">
        <v>3</v>
      </c>
      <c r="G14" s="65">
        <v>4</v>
      </c>
      <c r="H14" s="65">
        <v>5</v>
      </c>
      <c r="I14" s="63"/>
      <c r="J14" s="63"/>
      <c r="K14" s="63"/>
      <c r="L14" s="63"/>
      <c r="M14" s="63"/>
      <c r="N14" s="63"/>
      <c r="O14" s="63"/>
      <c r="P14" s="1"/>
    </row>
    <row r="15" spans="1:16">
      <c r="A15" s="63"/>
      <c r="B15" s="63"/>
      <c r="C15" s="63"/>
      <c r="D15" s="63"/>
      <c r="E15" s="63"/>
      <c r="F15" s="63"/>
      <c r="G15" s="63"/>
      <c r="H15" s="63"/>
      <c r="I15" s="63"/>
      <c r="J15" s="63"/>
      <c r="K15" s="63"/>
      <c r="L15" s="63"/>
      <c r="M15" s="63"/>
      <c r="N15" s="63"/>
      <c r="O15" s="63"/>
      <c r="P15" s="1"/>
    </row>
    <row r="16" spans="1:16" ht="18">
      <c r="A16" s="122" t="s">
        <v>16</v>
      </c>
      <c r="B16" s="63"/>
      <c r="C16" s="63"/>
      <c r="D16" s="63"/>
      <c r="E16" s="63"/>
      <c r="F16" s="63"/>
      <c r="G16" s="63"/>
      <c r="H16" s="63"/>
      <c r="I16" s="63"/>
      <c r="J16" s="63"/>
      <c r="K16" s="63"/>
      <c r="L16" s="63"/>
      <c r="M16" s="63"/>
      <c r="N16" s="63"/>
      <c r="O16" s="63"/>
      <c r="P16" s="1"/>
    </row>
    <row r="17" spans="1:16" ht="15.75">
      <c r="A17" s="78" t="s">
        <v>17</v>
      </c>
      <c r="B17" s="63"/>
      <c r="C17" s="63"/>
      <c r="D17" s="63"/>
      <c r="E17" s="63"/>
      <c r="F17" s="63"/>
      <c r="G17" s="63"/>
      <c r="H17" s="63"/>
      <c r="I17" s="63"/>
      <c r="J17" s="63"/>
      <c r="K17" s="63"/>
      <c r="L17" s="63"/>
      <c r="M17" s="63"/>
      <c r="N17" s="63"/>
      <c r="O17" s="63"/>
      <c r="P17" s="1"/>
    </row>
    <row r="18" spans="1:16" ht="15.75">
      <c r="A18" s="121"/>
      <c r="B18" s="63"/>
      <c r="C18" s="63"/>
      <c r="D18" s="63"/>
      <c r="E18" s="63"/>
      <c r="F18" s="63"/>
      <c r="G18" s="63"/>
      <c r="H18" s="63"/>
      <c r="I18" s="63"/>
      <c r="J18" s="63"/>
      <c r="K18" s="63"/>
      <c r="L18" s="63"/>
      <c r="M18" s="63"/>
      <c r="N18" s="63"/>
      <c r="O18" s="63"/>
      <c r="P18" s="1"/>
    </row>
    <row r="19" spans="1:16" ht="18">
      <c r="A19" s="122" t="s">
        <v>18</v>
      </c>
      <c r="B19" s="63"/>
      <c r="C19" s="63"/>
      <c r="D19" s="63"/>
      <c r="E19" s="63"/>
      <c r="F19" s="63"/>
      <c r="G19" s="63"/>
      <c r="H19" s="63"/>
      <c r="I19" s="63"/>
      <c r="J19" s="63"/>
      <c r="K19" s="63"/>
      <c r="L19" s="63"/>
      <c r="M19" s="63"/>
      <c r="N19" s="63"/>
      <c r="O19" s="63"/>
      <c r="P19" s="1"/>
    </row>
    <row r="20" spans="1:16" ht="15.75">
      <c r="A20" s="121" t="s">
        <v>19</v>
      </c>
      <c r="B20" s="63"/>
      <c r="C20" s="63"/>
      <c r="D20" s="63"/>
      <c r="E20" s="63"/>
      <c r="F20" s="63"/>
      <c r="G20" s="63"/>
      <c r="H20" s="63"/>
      <c r="I20" s="63"/>
      <c r="J20" s="63"/>
      <c r="K20" s="63"/>
      <c r="L20" s="63"/>
      <c r="M20" s="63"/>
      <c r="N20" s="63"/>
      <c r="O20" s="63"/>
      <c r="P20" s="1"/>
    </row>
    <row r="21" spans="1:16" ht="15.75">
      <c r="A21" s="121" t="s">
        <v>20</v>
      </c>
      <c r="B21" s="63"/>
      <c r="C21" s="63"/>
      <c r="D21" s="63"/>
      <c r="E21" s="63"/>
      <c r="F21" s="63"/>
      <c r="G21" s="63"/>
      <c r="H21" s="63"/>
      <c r="I21" s="63"/>
      <c r="J21" s="63"/>
      <c r="K21" s="63"/>
      <c r="L21" s="63"/>
      <c r="M21" s="63"/>
      <c r="N21" s="63"/>
      <c r="O21" s="63"/>
      <c r="P21" s="1"/>
    </row>
    <row r="22" spans="1:16" ht="15.75">
      <c r="A22" s="121" t="s">
        <v>21</v>
      </c>
      <c r="B22" s="63"/>
      <c r="C22" s="63"/>
      <c r="D22" s="63"/>
      <c r="E22" s="63"/>
      <c r="F22" s="63"/>
      <c r="G22" s="63"/>
      <c r="H22" s="63"/>
      <c r="I22" s="63"/>
      <c r="J22" s="63"/>
      <c r="K22" s="63"/>
      <c r="L22" s="63"/>
      <c r="M22" s="63"/>
      <c r="N22" s="63"/>
      <c r="O22" s="63"/>
      <c r="P22" s="1"/>
    </row>
    <row r="23" spans="1:16" ht="15.75">
      <c r="A23" s="121" t="s">
        <v>22</v>
      </c>
      <c r="B23" s="63"/>
      <c r="C23" s="63"/>
      <c r="D23" s="63"/>
      <c r="E23" s="63"/>
      <c r="F23" s="63"/>
      <c r="G23" s="63"/>
      <c r="H23" s="63"/>
      <c r="I23" s="63"/>
      <c r="J23" s="63"/>
      <c r="K23" s="63"/>
      <c r="L23" s="63"/>
      <c r="M23" s="63"/>
      <c r="N23" s="63"/>
      <c r="O23" s="63"/>
      <c r="P23" s="1"/>
    </row>
    <row r="24" spans="1:16">
      <c r="A24" s="63"/>
      <c r="B24" s="63"/>
      <c r="C24" s="63"/>
      <c r="D24" s="63"/>
      <c r="E24" s="63"/>
      <c r="F24" s="63"/>
      <c r="G24" s="63"/>
      <c r="H24" s="63"/>
      <c r="I24" s="63"/>
      <c r="J24" s="63"/>
      <c r="K24" s="63"/>
      <c r="L24" s="63"/>
      <c r="M24" s="63"/>
      <c r="N24" s="63"/>
      <c r="O24" s="63"/>
      <c r="P24" s="1"/>
    </row>
    <row r="25" spans="1:16">
      <c r="A25" s="77" t="s">
        <v>23</v>
      </c>
      <c r="B25" s="76" t="s">
        <v>24</v>
      </c>
      <c r="C25" s="76" t="s">
        <v>25</v>
      </c>
      <c r="D25" s="76" t="s">
        <v>26</v>
      </c>
      <c r="E25" s="76" t="s">
        <v>27</v>
      </c>
      <c r="F25" s="76" t="s">
        <v>28</v>
      </c>
      <c r="G25" s="76" t="s">
        <v>4</v>
      </c>
      <c r="H25" s="76" t="s">
        <v>29</v>
      </c>
      <c r="I25" s="76" t="s">
        <v>30</v>
      </c>
      <c r="J25" s="76" t="s">
        <v>31</v>
      </c>
      <c r="K25" s="76" t="s">
        <v>32</v>
      </c>
      <c r="L25" s="76" t="s">
        <v>33</v>
      </c>
      <c r="M25" s="76" t="s">
        <v>34</v>
      </c>
      <c r="N25" s="75" t="s">
        <v>35</v>
      </c>
      <c r="O25" s="63"/>
      <c r="P25" s="1"/>
    </row>
    <row r="26" spans="1:16">
      <c r="A26" s="74">
        <v>1</v>
      </c>
      <c r="B26" s="84"/>
      <c r="C26" s="73"/>
      <c r="D26" s="73"/>
      <c r="E26" s="83"/>
      <c r="F26" s="73"/>
      <c r="G26" s="73"/>
      <c r="H26" s="73">
        <v>0</v>
      </c>
      <c r="I26" s="73"/>
      <c r="J26" s="84"/>
      <c r="K26" s="73"/>
      <c r="L26" s="73"/>
      <c r="M26" s="73"/>
      <c r="N26" s="72">
        <f>SUM(Table6[[#This Row],[Post-action Impact]]*Table6[[#This Row],[Post-action Probability]])</f>
        <v>0</v>
      </c>
      <c r="O26" s="63"/>
      <c r="P26" s="1"/>
    </row>
    <row r="27" spans="1:16">
      <c r="A27" s="74">
        <v>2</v>
      </c>
      <c r="B27" s="73"/>
      <c r="C27" s="73"/>
      <c r="D27" s="73"/>
      <c r="E27" s="73"/>
      <c r="F27" s="73"/>
      <c r="G27" s="73"/>
      <c r="H27" s="73">
        <f>SUM(Table6[[#This Row],[Impact ]]*Table6[[#This Row],[Probability]])</f>
        <v>0</v>
      </c>
      <c r="I27" s="73"/>
      <c r="J27" s="73"/>
      <c r="K27" s="73"/>
      <c r="L27" s="73"/>
      <c r="M27" s="73"/>
      <c r="N27" s="72">
        <f>SUM(Table6[[#This Row],[Post-action Impact]]*Table6[[#This Row],[Post-action Probability]])</f>
        <v>0</v>
      </c>
      <c r="O27" s="63"/>
      <c r="P27" s="1"/>
    </row>
    <row r="28" spans="1:16">
      <c r="A28" s="74">
        <v>3</v>
      </c>
      <c r="B28" s="73"/>
      <c r="C28" s="73"/>
      <c r="D28" s="73"/>
      <c r="E28" s="73"/>
      <c r="F28" s="73"/>
      <c r="G28" s="73"/>
      <c r="H28" s="73">
        <f>SUM(Table6[[#This Row],[Impact ]]*Table6[[#This Row],[Probability]])</f>
        <v>0</v>
      </c>
      <c r="I28" s="73"/>
      <c r="J28" s="73"/>
      <c r="K28" s="73"/>
      <c r="L28" s="73"/>
      <c r="M28" s="73"/>
      <c r="N28" s="72">
        <f>SUM(Table6[[#This Row],[Post-action Impact]]*Table6[[#This Row],[Post-action Probability]])</f>
        <v>0</v>
      </c>
      <c r="O28" s="63"/>
      <c r="P28" s="1"/>
    </row>
    <row r="29" spans="1:16">
      <c r="A29" s="74">
        <v>4</v>
      </c>
      <c r="B29" s="73"/>
      <c r="C29" s="73"/>
      <c r="D29" s="73"/>
      <c r="E29" s="73"/>
      <c r="F29" s="73"/>
      <c r="G29" s="73"/>
      <c r="H29" s="73">
        <f>SUM(Table6[[#This Row],[Impact ]]*Table6[[#This Row],[Probability]])</f>
        <v>0</v>
      </c>
      <c r="I29" s="73"/>
      <c r="J29" s="73"/>
      <c r="K29" s="73"/>
      <c r="L29" s="73"/>
      <c r="M29" s="73"/>
      <c r="N29" s="72">
        <f>SUM(Table6[[#This Row],[Post-action Impact]]*Table6[[#This Row],[Post-action Probability]])</f>
        <v>0</v>
      </c>
      <c r="O29" s="63"/>
      <c r="P29" s="1"/>
    </row>
    <row r="30" spans="1:16">
      <c r="A30" s="74">
        <v>5</v>
      </c>
      <c r="B30" s="73"/>
      <c r="C30" s="73"/>
      <c r="D30" s="73"/>
      <c r="E30" s="73"/>
      <c r="F30" s="73"/>
      <c r="G30" s="73"/>
      <c r="H30" s="73">
        <f>SUM(Table6[[#This Row],[Impact ]]*Table6[[#This Row],[Probability]])</f>
        <v>0</v>
      </c>
      <c r="I30" s="73"/>
      <c r="J30" s="73"/>
      <c r="K30" s="73"/>
      <c r="L30" s="73"/>
      <c r="M30" s="73"/>
      <c r="N30" s="72">
        <f>SUM(Table6[[#This Row],[Post-action Impact]]*Table6[[#This Row],[Post-action Probability]])</f>
        <v>0</v>
      </c>
      <c r="O30" s="63"/>
      <c r="P30" s="1"/>
    </row>
    <row r="31" spans="1:16">
      <c r="A31" s="74">
        <v>6</v>
      </c>
      <c r="B31" s="73"/>
      <c r="C31" s="73"/>
      <c r="D31" s="73"/>
      <c r="E31" s="73"/>
      <c r="F31" s="73"/>
      <c r="G31" s="73"/>
      <c r="H31" s="73">
        <f>SUM(Table6[[#This Row],[Impact ]]*Table6[[#This Row],[Probability]])</f>
        <v>0</v>
      </c>
      <c r="I31" s="73"/>
      <c r="J31" s="73"/>
      <c r="K31" s="73"/>
      <c r="L31" s="73"/>
      <c r="M31" s="73"/>
      <c r="N31" s="72">
        <f>SUM(Table6[[#This Row],[Post-action Impact]]*Table6[[#This Row],[Post-action Probability]])</f>
        <v>0</v>
      </c>
      <c r="O31" s="63"/>
      <c r="P31" s="1"/>
    </row>
    <row r="32" spans="1:16">
      <c r="A32" s="74">
        <v>7</v>
      </c>
      <c r="B32" s="73"/>
      <c r="C32" s="73"/>
      <c r="D32" s="73"/>
      <c r="E32" s="73"/>
      <c r="F32" s="73"/>
      <c r="G32" s="73"/>
      <c r="H32" s="73">
        <f>SUM(Table6[[#This Row],[Impact ]]*Table6[[#This Row],[Probability]])</f>
        <v>0</v>
      </c>
      <c r="I32" s="73"/>
      <c r="J32" s="73"/>
      <c r="K32" s="73"/>
      <c r="L32" s="73"/>
      <c r="M32" s="73"/>
      <c r="N32" s="72">
        <f>SUM(Table6[[#This Row],[Post-action Impact]]*Table6[[#This Row],[Post-action Probability]])</f>
        <v>0</v>
      </c>
      <c r="O32" s="63"/>
      <c r="P32" s="1"/>
    </row>
    <row r="33" spans="1:16">
      <c r="A33" s="74">
        <v>8</v>
      </c>
      <c r="B33" s="73"/>
      <c r="C33" s="73"/>
      <c r="D33" s="73"/>
      <c r="E33" s="73"/>
      <c r="F33" s="73"/>
      <c r="G33" s="73"/>
      <c r="H33" s="73">
        <f>SUM(Table6[[#This Row],[Impact ]]*Table6[[#This Row],[Probability]])</f>
        <v>0</v>
      </c>
      <c r="I33" s="73"/>
      <c r="J33" s="73"/>
      <c r="K33" s="73"/>
      <c r="L33" s="73"/>
      <c r="M33" s="73"/>
      <c r="N33" s="72">
        <f>SUM(Table6[[#This Row],[Post-action Impact]]*Table6[[#This Row],[Post-action Probability]])</f>
        <v>0</v>
      </c>
      <c r="O33" s="63"/>
      <c r="P33" s="1"/>
    </row>
    <row r="34" spans="1:16">
      <c r="A34" s="74">
        <v>9</v>
      </c>
      <c r="B34" s="73"/>
      <c r="C34" s="73"/>
      <c r="D34" s="73"/>
      <c r="E34" s="73"/>
      <c r="F34" s="73"/>
      <c r="G34" s="73"/>
      <c r="H34" s="73">
        <f>SUM(Table6[[#This Row],[Impact ]]*Table6[[#This Row],[Probability]])</f>
        <v>0</v>
      </c>
      <c r="I34" s="73"/>
      <c r="J34" s="73"/>
      <c r="K34" s="73"/>
      <c r="L34" s="73"/>
      <c r="M34" s="73"/>
      <c r="N34" s="72">
        <f>SUM(Table6[[#This Row],[Post-action Impact]]*Table6[[#This Row],[Post-action Probability]])</f>
        <v>0</v>
      </c>
      <c r="O34" s="63"/>
      <c r="P34" s="1"/>
    </row>
    <row r="35" spans="1:16">
      <c r="A35" s="71">
        <v>10</v>
      </c>
      <c r="B35" s="70"/>
      <c r="C35" s="70"/>
      <c r="D35" s="70"/>
      <c r="E35" s="70"/>
      <c r="F35" s="70"/>
      <c r="G35" s="70"/>
      <c r="H35" s="70">
        <f>SUM(Table6[[#This Row],[Impact ]]*Table6[[#This Row],[Probability]])</f>
        <v>0</v>
      </c>
      <c r="I35" s="70"/>
      <c r="J35" s="70"/>
      <c r="K35" s="70"/>
      <c r="L35" s="70"/>
      <c r="M35" s="70"/>
      <c r="N35" s="69">
        <f>SUM(Table6[[#This Row],[Post-action Impact]]*Table6[[#This Row],[Post-action Probability]])</f>
        <v>0</v>
      </c>
      <c r="O35" s="63"/>
      <c r="P35" s="1"/>
    </row>
    <row r="36" spans="1:16">
      <c r="A36" s="63"/>
      <c r="B36" s="63"/>
      <c r="C36" s="63"/>
      <c r="D36" s="63"/>
      <c r="E36" s="63"/>
      <c r="F36" s="63"/>
      <c r="G36" s="63"/>
      <c r="H36" s="63"/>
      <c r="I36" s="63"/>
      <c r="J36" s="63"/>
      <c r="K36" s="63"/>
      <c r="L36" s="63"/>
      <c r="M36" s="63"/>
      <c r="N36" s="63"/>
      <c r="O36" s="63"/>
      <c r="P36" s="1"/>
    </row>
    <row r="37" spans="1:16">
      <c r="A37" s="63"/>
      <c r="B37" s="63"/>
      <c r="C37" s="63"/>
      <c r="D37" s="63"/>
      <c r="E37" s="63"/>
      <c r="F37" s="63"/>
      <c r="G37" s="63"/>
      <c r="H37" s="63"/>
      <c r="I37" s="63"/>
      <c r="J37" s="63"/>
      <c r="K37" s="63"/>
      <c r="L37" s="63"/>
      <c r="M37" s="63"/>
      <c r="N37" s="63"/>
      <c r="O37" s="63"/>
      <c r="P37" s="1"/>
    </row>
    <row r="38" spans="1:16">
      <c r="A38" s="63"/>
      <c r="B38" s="63"/>
      <c r="C38" s="63"/>
      <c r="D38" s="63"/>
      <c r="E38" s="63"/>
      <c r="F38" s="63"/>
      <c r="G38" s="63"/>
      <c r="H38" s="63"/>
      <c r="I38" s="63"/>
      <c r="J38" s="63"/>
      <c r="K38" s="63"/>
      <c r="L38" s="63"/>
      <c r="M38" s="63"/>
      <c r="N38" s="63"/>
      <c r="O38" s="63"/>
      <c r="P38" s="1"/>
    </row>
    <row r="39" spans="1:16">
      <c r="A39" s="63"/>
      <c r="B39" s="63"/>
      <c r="C39" s="63"/>
      <c r="D39" s="63"/>
      <c r="E39" s="63"/>
      <c r="F39" s="63"/>
      <c r="G39" s="63"/>
      <c r="H39" s="63"/>
      <c r="I39" s="63"/>
      <c r="J39" s="63"/>
      <c r="K39" s="63"/>
      <c r="L39" s="63"/>
      <c r="M39" s="63"/>
      <c r="N39" s="63"/>
      <c r="O39" s="63"/>
      <c r="P39" s="1"/>
    </row>
    <row r="40" spans="1:16">
      <c r="A40" s="61"/>
      <c r="B40" s="61"/>
      <c r="C40" s="61"/>
      <c r="D40" s="61"/>
      <c r="E40" s="61"/>
      <c r="F40" s="61"/>
      <c r="G40" s="61"/>
      <c r="H40" s="61"/>
      <c r="I40" s="61"/>
      <c r="J40" s="61"/>
      <c r="K40" s="61"/>
      <c r="L40" s="61"/>
      <c r="M40" s="61"/>
      <c r="N40" s="61"/>
      <c r="O40" s="61"/>
      <c r="P40" s="61"/>
    </row>
    <row r="41" spans="1:16">
      <c r="A41" s="61"/>
      <c r="B41" s="61"/>
      <c r="C41" s="61"/>
      <c r="D41" s="61"/>
      <c r="E41" s="61"/>
      <c r="F41" s="61"/>
      <c r="G41" s="61"/>
      <c r="H41" s="61"/>
      <c r="I41" s="61"/>
      <c r="J41" s="61"/>
      <c r="K41" s="61"/>
      <c r="L41" s="61"/>
      <c r="M41" s="61"/>
      <c r="N41" s="61"/>
      <c r="O41" s="61"/>
      <c r="P41" s="61"/>
    </row>
    <row r="42" spans="1:16">
      <c r="A42" s="61"/>
      <c r="B42" s="61"/>
      <c r="C42" s="61"/>
      <c r="D42" s="61"/>
      <c r="E42" s="61"/>
      <c r="F42" s="61"/>
      <c r="G42" s="61"/>
      <c r="H42" s="61"/>
      <c r="I42" s="61"/>
      <c r="J42" s="61"/>
      <c r="K42" s="61"/>
      <c r="L42" s="61"/>
      <c r="M42" s="61"/>
      <c r="N42" s="61"/>
      <c r="O42" s="61"/>
      <c r="P42" s="61"/>
    </row>
    <row r="43" spans="1:16">
      <c r="A43" s="61"/>
      <c r="B43" s="61"/>
      <c r="C43" s="61"/>
      <c r="D43" s="61"/>
      <c r="E43" s="61"/>
      <c r="F43" s="61"/>
      <c r="G43" s="61"/>
      <c r="H43" s="61"/>
      <c r="I43" s="61"/>
      <c r="J43" s="61"/>
      <c r="K43" s="61"/>
      <c r="L43" s="61"/>
      <c r="M43" s="61"/>
      <c r="N43" s="61"/>
      <c r="O43" s="61"/>
      <c r="P43" s="61"/>
    </row>
    <row r="44" spans="1:16">
      <c r="A44" s="61"/>
      <c r="B44" s="61"/>
      <c r="C44" s="61"/>
      <c r="D44" s="61"/>
      <c r="E44" s="61"/>
      <c r="F44" s="61"/>
      <c r="G44" s="61"/>
      <c r="H44" s="61"/>
      <c r="I44" s="61"/>
      <c r="J44" s="61"/>
      <c r="K44" s="61"/>
      <c r="L44" s="61"/>
      <c r="M44" s="61"/>
      <c r="N44" s="61"/>
      <c r="O44" s="61"/>
      <c r="P44" s="61"/>
    </row>
    <row r="45" spans="1:16">
      <c r="A45" s="61"/>
      <c r="B45" s="61"/>
      <c r="C45" s="61"/>
      <c r="D45" s="61"/>
      <c r="E45" s="61"/>
      <c r="F45" s="61"/>
      <c r="G45" s="61"/>
      <c r="H45" s="61"/>
      <c r="I45" s="61"/>
      <c r="J45" s="61"/>
      <c r="K45" s="61"/>
      <c r="L45" s="61"/>
      <c r="M45" s="61"/>
      <c r="N45" s="61"/>
      <c r="O45" s="61"/>
      <c r="P45" s="61"/>
    </row>
    <row r="46" spans="1:16">
      <c r="A46" s="61"/>
      <c r="B46" s="61"/>
      <c r="C46" s="61"/>
      <c r="D46" s="61"/>
      <c r="E46" s="61"/>
      <c r="F46" s="61"/>
      <c r="G46" s="61"/>
      <c r="H46" s="61"/>
      <c r="I46" s="61"/>
      <c r="J46" s="61"/>
      <c r="K46" s="61"/>
      <c r="L46" s="61"/>
      <c r="M46" s="61"/>
      <c r="N46" s="61"/>
      <c r="O46" s="61"/>
      <c r="P46" s="61"/>
    </row>
    <row r="47" spans="1:16">
      <c r="A47" s="61"/>
      <c r="B47" s="61"/>
      <c r="C47" s="61"/>
      <c r="D47" s="61"/>
      <c r="E47" s="61"/>
      <c r="F47" s="61"/>
      <c r="G47" s="61"/>
      <c r="H47" s="61"/>
      <c r="I47" s="61"/>
      <c r="J47" s="61"/>
      <c r="K47" s="61"/>
      <c r="L47" s="61"/>
      <c r="M47" s="61"/>
      <c r="N47" s="61"/>
      <c r="O47" s="61"/>
      <c r="P47" s="61"/>
    </row>
    <row r="48" spans="1:16">
      <c r="A48" s="61"/>
      <c r="B48" s="61"/>
      <c r="C48" s="61"/>
      <c r="D48" s="61"/>
      <c r="E48" s="61"/>
      <c r="F48" s="61"/>
      <c r="G48" s="61"/>
      <c r="H48" s="61"/>
      <c r="I48" s="61"/>
      <c r="J48" s="61"/>
      <c r="K48" s="61"/>
      <c r="L48" s="61"/>
      <c r="M48" s="61"/>
      <c r="N48" s="61"/>
      <c r="O48" s="61"/>
      <c r="P48" s="61"/>
    </row>
    <row r="49" spans="1:16">
      <c r="A49" s="61"/>
      <c r="B49" s="61"/>
      <c r="C49" s="61"/>
      <c r="D49" s="61"/>
      <c r="E49" s="61"/>
      <c r="F49" s="61"/>
      <c r="G49" s="61"/>
      <c r="H49" s="61"/>
      <c r="I49" s="61"/>
      <c r="J49" s="61"/>
      <c r="K49" s="61"/>
      <c r="L49" s="61"/>
      <c r="M49" s="61"/>
      <c r="N49" s="61"/>
      <c r="O49" s="61"/>
      <c r="P49" s="61"/>
    </row>
    <row r="50" spans="1:16">
      <c r="A50" s="61"/>
      <c r="B50" s="61"/>
      <c r="C50" s="61"/>
      <c r="D50" s="61"/>
      <c r="E50" s="61"/>
      <c r="F50" s="61"/>
      <c r="G50" s="61"/>
      <c r="H50" s="61"/>
      <c r="I50" s="61"/>
      <c r="J50" s="61"/>
      <c r="K50" s="61"/>
      <c r="L50" s="61"/>
      <c r="M50" s="61"/>
      <c r="N50" s="61"/>
      <c r="O50" s="61"/>
      <c r="P50" s="61"/>
    </row>
    <row r="51" spans="1:16">
      <c r="A51" s="61"/>
      <c r="B51" s="61"/>
      <c r="C51" s="61"/>
      <c r="D51" s="61"/>
      <c r="E51" s="61"/>
      <c r="F51" s="61"/>
      <c r="G51" s="61"/>
      <c r="H51" s="61"/>
      <c r="I51" s="61"/>
      <c r="J51" s="61"/>
      <c r="K51" s="61"/>
      <c r="L51" s="61"/>
      <c r="M51" s="61"/>
      <c r="N51" s="61"/>
      <c r="O51" s="61"/>
      <c r="P51" s="61"/>
    </row>
    <row r="52" spans="1:16">
      <c r="A52" s="61"/>
      <c r="B52" s="61"/>
      <c r="C52" s="61"/>
      <c r="D52" s="61"/>
      <c r="E52" s="61"/>
      <c r="F52" s="61"/>
      <c r="G52" s="61"/>
      <c r="H52" s="61"/>
      <c r="I52" s="61"/>
      <c r="J52" s="61"/>
      <c r="K52" s="61"/>
      <c r="L52" s="61"/>
      <c r="M52" s="61"/>
      <c r="N52" s="61"/>
      <c r="O52" s="61"/>
      <c r="P52" s="61"/>
    </row>
  </sheetData>
  <conditionalFormatting sqref="H26:H35">
    <cfRule type="colorScale" priority="17">
      <colorScale>
        <cfvo type="num" val="1"/>
        <cfvo type="percentile" val="50"/>
        <cfvo type="num" val="25"/>
        <color rgb="FF99FF66"/>
        <color rgb="FFFFFF00"/>
        <color rgb="FFA50021"/>
      </colorScale>
    </cfRule>
  </conditionalFormatting>
  <conditionalFormatting sqref="H26:H35">
    <cfRule type="colorScale" priority="14">
      <colorScale>
        <cfvo type="num" val="1"/>
        <cfvo type="percentile" val="50"/>
        <cfvo type="num" val="25"/>
        <color rgb="FF99FF66"/>
        <color rgb="FFFFCC00"/>
        <color rgb="FFA50021"/>
      </colorScale>
    </cfRule>
    <cfRule type="colorScale" priority="15">
      <colorScale>
        <cfvo type="num" val="1"/>
        <cfvo type="percentile" val="50"/>
        <cfvo type="num" val="25"/>
        <color rgb="FF99FF66"/>
        <color rgb="FFFFEB84"/>
        <color rgb="FFA50021"/>
      </colorScale>
    </cfRule>
    <cfRule type="colorScale" priority="16">
      <colorScale>
        <cfvo type="num" val="0"/>
        <cfvo type="percentile" val="50"/>
        <cfvo type="num" val="0"/>
        <color rgb="FF99FF66"/>
        <color rgb="FFFFEB84"/>
        <color rgb="FFC00000"/>
      </colorScale>
    </cfRule>
  </conditionalFormatting>
  <conditionalFormatting sqref="H26:H35">
    <cfRule type="colorScale" priority="13">
      <colorScale>
        <cfvo type="num" val="1"/>
        <cfvo type="percentile" val="50"/>
        <cfvo type="num" val="2"/>
        <color rgb="FF66FF33"/>
        <color rgb="FFFFFF00"/>
        <color rgb="FFFF0000"/>
      </colorScale>
    </cfRule>
  </conditionalFormatting>
  <conditionalFormatting sqref="H26:H35">
    <cfRule type="colorScale" priority="12">
      <colorScale>
        <cfvo type="num" val="1"/>
        <cfvo type="percentile" val="50"/>
        <cfvo type="num" val="25"/>
        <color rgb="FF66FF33"/>
        <color rgb="FFFFFF00"/>
        <color rgb="FFFF0000"/>
      </colorScale>
    </cfRule>
  </conditionalFormatting>
  <conditionalFormatting sqref="D10:H14">
    <cfRule type="colorScale" priority="2">
      <colorScale>
        <cfvo type="num" val="1"/>
        <cfvo type="num" val="7"/>
        <cfvo type="num" val="25"/>
        <color rgb="FF33CC33"/>
        <color rgb="FFFFFF00"/>
        <color rgb="FFFF0000"/>
      </colorScale>
    </cfRule>
    <cfRule type="colorScale" priority="3">
      <colorScale>
        <cfvo type="num" val="25"/>
        <cfvo type="percentile" val="10"/>
        <cfvo type="num" val="1"/>
        <color rgb="FFF8696B"/>
        <color rgb="FFFFEB84"/>
        <color rgb="FF63BE7B"/>
      </colorScale>
    </cfRule>
    <cfRule type="colorScale" priority="4">
      <colorScale>
        <cfvo type="num" val="1"/>
        <cfvo type="num" val="7"/>
        <cfvo type="num" val="25"/>
        <color rgb="FF00FF00"/>
        <color rgb="FFFFC000"/>
        <color rgb="FFFF0000"/>
      </colorScale>
    </cfRule>
    <cfRule type="colorScale" priority="5">
      <colorScale>
        <cfvo type="num" val="1"/>
        <cfvo type="num" val="7"/>
        <cfvo type="num" val="25"/>
        <color rgb="FF00FF00"/>
        <color rgb="FFFFFF00"/>
        <color rgb="FFFF0000"/>
      </colorScale>
    </cfRule>
    <cfRule type="colorScale" priority="6">
      <colorScale>
        <cfvo type="num" val="1"/>
        <cfvo type="num" val="10"/>
        <cfvo type="num" val="25"/>
        <color rgb="FF00FF00"/>
        <color rgb="FFFFFF00"/>
        <color rgb="FFFF0000"/>
      </colorScale>
    </cfRule>
    <cfRule type="colorScale" priority="7">
      <colorScale>
        <cfvo type="num" val="1"/>
        <cfvo type="num" val="12.5"/>
        <cfvo type="num" val="25"/>
        <color rgb="FF66FF33"/>
        <color rgb="FFFFFF00"/>
        <color rgb="FFFF0000"/>
      </colorScale>
    </cfRule>
    <cfRule type="colorScale" priority="8">
      <colorScale>
        <cfvo type="num" val="1"/>
        <cfvo type="percentile" val="50"/>
        <cfvo type="num" val="25"/>
        <color rgb="FF66FF33"/>
        <color rgb="FFFFFF00"/>
        <color rgb="FFFF0000"/>
      </colorScale>
    </cfRule>
    <cfRule type="colorScale" priority="9">
      <colorScale>
        <cfvo type="num" val="1"/>
        <cfvo type="percentile" val="50"/>
        <cfvo type="num" val="25"/>
        <color rgb="FF66FF33"/>
        <color rgb="FFFFFF00"/>
        <color rgb="FFFF0000"/>
      </colorScale>
    </cfRule>
    <cfRule type="colorScale" priority="11">
      <colorScale>
        <cfvo type="num" val="1"/>
        <cfvo type="percentile" val="50"/>
        <cfvo type="num" val="25"/>
        <color rgb="FF66FF33"/>
        <color rgb="FFFFFF00"/>
        <color rgb="FFFF0000"/>
      </colorScale>
    </cfRule>
  </conditionalFormatting>
  <conditionalFormatting sqref="H26:H35">
    <cfRule type="colorScale" priority="10">
      <colorScale>
        <cfvo type="num" val="1"/>
        <cfvo type="percentile" val="50"/>
        <cfvo type="num" val="25"/>
        <color rgb="FF66FF33"/>
        <color rgb="FFFFFF00"/>
        <color rgb="FFFF0000"/>
      </colorScale>
    </cfRule>
  </conditionalFormatting>
  <conditionalFormatting sqref="N26:N35">
    <cfRule type="colorScale" priority="1">
      <colorScale>
        <cfvo type="num" val="1"/>
        <cfvo type="num" val="7"/>
        <cfvo type="num" val="25"/>
        <color rgb="FF33CC33"/>
        <color rgb="FFFFFF00"/>
        <color rgb="FFFF0000"/>
      </colorScale>
    </cfRule>
  </conditionalFormatting>
  <conditionalFormatting sqref="H26:H35">
    <cfRule type="colorScale" priority="18">
      <colorScale>
        <cfvo type="num" val="1"/>
        <cfvo type="num" val="7"/>
        <cfvo type="num" val="25"/>
        <color rgb="FF33CC33"/>
        <color rgb="FFFFFF00"/>
        <color rgb="FFFF0000"/>
      </colorScale>
    </cfRule>
    <cfRule type="colorScale" priority="19">
      <colorScale>
        <cfvo type="num" val="1"/>
        <cfvo type="num" val="10"/>
        <cfvo type="num" val="25"/>
        <color rgb="FF00B050"/>
        <color rgb="FFFFFF00"/>
        <color rgb="FFFF0000"/>
      </colorScale>
    </cfRule>
    <cfRule type="colorScale" priority="20">
      <colorScale>
        <cfvo type="num" val="1"/>
        <cfvo type="num" val="8"/>
        <cfvo type="num" val="25"/>
        <color rgb="FF00FF00"/>
        <color rgb="FFFFCC00"/>
        <color rgb="FFFF0000"/>
      </colorScale>
    </cfRule>
    <cfRule type="colorScale" priority="21">
      <colorScale>
        <cfvo type="num" val="1"/>
        <cfvo type="num" val="12.5"/>
        <cfvo type="num" val="25"/>
        <color rgb="FF00FF00"/>
        <color rgb="FFFFFF00"/>
        <color rgb="FFFF0000"/>
      </colorScale>
    </cfRule>
    <cfRule type="colorScale" priority="22">
      <colorScale>
        <cfvo type="num" val="1"/>
        <cfvo type="percentile" val="50"/>
        <cfvo type="num" val="25"/>
        <color rgb="FF66FF33"/>
        <color rgb="FFFFFF00"/>
        <color rgb="FFFF0000"/>
      </colorScale>
    </cfRule>
    <cfRule type="colorScale" priority="23">
      <colorScale>
        <cfvo type="min"/>
        <cfvo type="percentile" val="50"/>
        <cfvo type="max"/>
        <color rgb="FF66FF33"/>
        <color rgb="FFFFEB84"/>
        <color rgb="FFA50021"/>
      </colorScale>
    </cfRule>
  </conditionalFormatting>
  <dataValidations count="4">
    <dataValidation allowBlank="1" showInputMessage="1" showErrorMessage="1" prompt="1 - Very Low_x000a_2 - Low_x000a_3 - Medium_x000a_4 - High_x000a_5 - Very High " sqref="F25" xr:uid="{D22C1C8C-7142-4E08-A96C-E4C62D4B7F0C}"/>
    <dataValidation type="list" allowBlank="1" showInputMessage="1" showErrorMessage="1" sqref="F26:G35 L26:L35 M26" xr:uid="{7DCC1FF5-4947-433F-8924-0836DFE7D3C7}">
      <formula1>"1,2,3,4,5"</formula1>
    </dataValidation>
    <dataValidation allowBlank="1" showInputMessage="1" showErrorMessage="1" prompt="1 - Almost Impossible_x000a_2 - Unlikely_x000a_3 - Likely_x000a_4 - Highly Likely_x000a_5 - Near Certainty " sqref="G25" xr:uid="{C048FC3A-A04A-41D0-BC66-80604431045C}"/>
    <dataValidation type="list" allowBlank="1" showInputMessage="1" showErrorMessage="1" sqref="I26:I35" xr:uid="{E847BD98-A73D-498C-AF05-86061F1DD991}">
      <formula1>"Terminate,Tolerate,Treat,Transfer"</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AB0DE-AA85-437F-9341-FCA04A62EB65}">
  <dimension ref="A1:F35"/>
  <sheetViews>
    <sheetView tabSelected="1" zoomScaleNormal="100" workbookViewId="0">
      <selection activeCell="B11" sqref="B11"/>
    </sheetView>
  </sheetViews>
  <sheetFormatPr defaultColWidth="9.140625" defaultRowHeight="15"/>
  <cols>
    <col min="1" max="1" width="53.85546875" customWidth="1"/>
    <col min="2" max="2" width="108" customWidth="1"/>
    <col min="3" max="18" width="44.140625" customWidth="1"/>
  </cols>
  <sheetData>
    <row r="1" spans="1:6" ht="18">
      <c r="A1" s="96" t="s">
        <v>36</v>
      </c>
      <c r="B1" s="66"/>
      <c r="C1" s="1"/>
      <c r="D1" s="1"/>
      <c r="E1" s="1"/>
      <c r="F1" s="1"/>
    </row>
    <row r="2" spans="1:6" ht="18">
      <c r="A2" s="122"/>
      <c r="B2" s="66"/>
      <c r="D2" s="1"/>
      <c r="E2" s="1"/>
      <c r="F2" s="1"/>
    </row>
    <row r="3" spans="1:6" ht="15.75">
      <c r="A3" s="95" t="s">
        <v>37</v>
      </c>
      <c r="B3" s="1"/>
      <c r="C3" s="1"/>
      <c r="D3" s="1"/>
      <c r="E3" s="1"/>
      <c r="F3" s="1"/>
    </row>
    <row r="4" spans="1:6" ht="15.75">
      <c r="A4" s="95" t="s">
        <v>2</v>
      </c>
      <c r="B4" s="1"/>
      <c r="C4" s="1"/>
      <c r="D4" s="1"/>
      <c r="E4" s="1"/>
      <c r="F4" s="1"/>
    </row>
    <row r="5" spans="1:6" ht="15.75">
      <c r="A5" s="95" t="s">
        <v>38</v>
      </c>
      <c r="B5" s="1"/>
      <c r="C5" s="1"/>
      <c r="D5" s="1"/>
      <c r="E5" s="1"/>
      <c r="F5" s="1"/>
    </row>
    <row r="6" spans="1:6">
      <c r="A6" s="94"/>
      <c r="B6" s="1"/>
      <c r="C6" s="1"/>
      <c r="D6" s="1"/>
      <c r="E6" s="1"/>
      <c r="F6" s="1"/>
    </row>
    <row r="7" spans="1:6">
      <c r="A7" s="93"/>
      <c r="B7" s="1"/>
      <c r="C7" s="1"/>
      <c r="D7" s="1"/>
      <c r="E7" s="1"/>
      <c r="F7" s="1"/>
    </row>
    <row r="8" spans="1:6">
      <c r="A8" s="1"/>
      <c r="B8" s="1"/>
      <c r="C8" s="1"/>
      <c r="D8" s="1"/>
      <c r="E8" s="1"/>
      <c r="F8" s="1"/>
    </row>
    <row r="9" spans="1:6" ht="27" customHeight="1">
      <c r="A9" s="139" t="s">
        <v>39</v>
      </c>
      <c r="B9" s="139"/>
      <c r="C9" s="11"/>
      <c r="D9" s="1"/>
      <c r="E9" s="1"/>
      <c r="F9" s="1"/>
    </row>
    <row r="10" spans="1:6" ht="69" customHeight="1">
      <c r="A10" s="89" t="s">
        <v>40</v>
      </c>
      <c r="B10" s="85" t="s">
        <v>41</v>
      </c>
      <c r="C10" s="11"/>
      <c r="D10" s="1"/>
      <c r="E10" s="1"/>
      <c r="F10" s="1"/>
    </row>
    <row r="11" spans="1:6" ht="69" customHeight="1">
      <c r="A11" s="89" t="s">
        <v>42</v>
      </c>
      <c r="B11" s="85" t="s">
        <v>43</v>
      </c>
      <c r="C11" s="11"/>
      <c r="D11" s="1"/>
      <c r="E11" s="1"/>
      <c r="F11" s="1"/>
    </row>
    <row r="12" spans="1:6" ht="69" customHeight="1">
      <c r="A12" s="89" t="s">
        <v>44</v>
      </c>
      <c r="B12" s="85"/>
      <c r="C12" s="11"/>
      <c r="D12" s="1"/>
      <c r="E12" s="1"/>
      <c r="F12" s="1"/>
    </row>
    <row r="13" spans="1:6" ht="69" customHeight="1">
      <c r="A13" s="89" t="s">
        <v>45</v>
      </c>
      <c r="B13" s="85" t="s">
        <v>46</v>
      </c>
      <c r="C13" s="11"/>
      <c r="D13" s="1"/>
      <c r="E13" s="1"/>
      <c r="F13" s="1"/>
    </row>
    <row r="14" spans="1:6" ht="69" customHeight="1">
      <c r="A14" s="89" t="s">
        <v>47</v>
      </c>
      <c r="B14" s="85" t="s">
        <v>48</v>
      </c>
      <c r="C14" s="11"/>
      <c r="D14" s="1"/>
      <c r="E14" s="1"/>
      <c r="F14" s="1"/>
    </row>
    <row r="15" spans="1:6" ht="29.25" customHeight="1">
      <c r="A15" s="140" t="s">
        <v>49</v>
      </c>
      <c r="B15" s="140"/>
      <c r="C15" s="11"/>
      <c r="D15" s="1"/>
      <c r="E15" s="1"/>
      <c r="F15" s="1"/>
    </row>
    <row r="16" spans="1:6" ht="68.25" customHeight="1">
      <c r="A16" s="89" t="s">
        <v>50</v>
      </c>
      <c r="B16" s="85" t="s">
        <v>51</v>
      </c>
      <c r="C16" s="11"/>
      <c r="D16" s="1"/>
      <c r="E16" s="1"/>
      <c r="F16" s="1"/>
    </row>
    <row r="17" spans="1:6" ht="68.25" customHeight="1">
      <c r="A17" s="86" t="s">
        <v>52</v>
      </c>
      <c r="B17" s="92" t="s">
        <v>53</v>
      </c>
      <c r="C17" s="91"/>
      <c r="D17" s="1"/>
      <c r="E17" s="1"/>
      <c r="F17" s="1"/>
    </row>
    <row r="18" spans="1:6" ht="68.25" customHeight="1">
      <c r="A18" s="89" t="s">
        <v>54</v>
      </c>
      <c r="B18" s="85" t="s">
        <v>55</v>
      </c>
      <c r="C18" s="11"/>
      <c r="D18" s="1"/>
      <c r="E18" s="1"/>
      <c r="F18" s="1"/>
    </row>
    <row r="19" spans="1:6" ht="68.25" customHeight="1">
      <c r="A19" s="89" t="s">
        <v>56</v>
      </c>
      <c r="B19" s="85" t="s">
        <v>57</v>
      </c>
      <c r="C19" s="11"/>
      <c r="D19" s="1"/>
      <c r="E19" s="1"/>
      <c r="F19" s="1"/>
    </row>
    <row r="20" spans="1:6" ht="71.25" customHeight="1">
      <c r="A20" s="90" t="s">
        <v>58</v>
      </c>
      <c r="B20" s="124" t="s">
        <v>59</v>
      </c>
      <c r="C20" s="11"/>
      <c r="D20" s="1"/>
      <c r="E20" s="1"/>
      <c r="F20" s="1"/>
    </row>
    <row r="21" spans="1:6" ht="30" customHeight="1">
      <c r="A21" s="140" t="s">
        <v>60</v>
      </c>
      <c r="B21" s="140"/>
      <c r="C21" s="11"/>
      <c r="D21" s="1"/>
      <c r="E21" s="1"/>
      <c r="F21" s="1"/>
    </row>
    <row r="22" spans="1:6" ht="73.5" customHeight="1">
      <c r="A22" s="88" t="s">
        <v>61</v>
      </c>
      <c r="B22" s="87" t="s">
        <v>62</v>
      </c>
      <c r="C22" s="11"/>
      <c r="D22" s="1"/>
      <c r="E22" s="1"/>
      <c r="F22" s="1"/>
    </row>
    <row r="23" spans="1:6" ht="77.25" customHeight="1">
      <c r="A23" s="86" t="s">
        <v>63</v>
      </c>
      <c r="B23" s="85" t="s">
        <v>64</v>
      </c>
      <c r="C23" s="11"/>
      <c r="D23" s="1"/>
      <c r="E23" s="1"/>
      <c r="F23" s="1"/>
    </row>
    <row r="24" spans="1:6" ht="92.25" customHeight="1">
      <c r="A24" s="86" t="s">
        <v>65</v>
      </c>
      <c r="B24" s="85" t="s">
        <v>66</v>
      </c>
      <c r="C24" s="11"/>
      <c r="D24" s="1"/>
      <c r="E24" s="1"/>
      <c r="F24" s="1"/>
    </row>
    <row r="25" spans="1:6">
      <c r="A25" s="1"/>
      <c r="B25" s="1"/>
      <c r="C25" s="1"/>
      <c r="D25" s="1"/>
      <c r="E25" s="1"/>
      <c r="F25" s="1"/>
    </row>
    <row r="26" spans="1:6">
      <c r="A26" s="1"/>
      <c r="B26" s="1"/>
      <c r="C26" s="1"/>
      <c r="D26" s="1"/>
      <c r="E26" s="1"/>
      <c r="F26" s="1"/>
    </row>
    <row r="27" spans="1:6">
      <c r="A27" s="1"/>
      <c r="B27" s="1"/>
      <c r="C27" s="1"/>
      <c r="D27" s="1"/>
      <c r="E27" s="1"/>
      <c r="F27" s="1"/>
    </row>
    <row r="28" spans="1:6">
      <c r="A28" s="1"/>
      <c r="B28" s="1"/>
      <c r="C28" s="1"/>
      <c r="D28" s="1"/>
      <c r="E28" s="1"/>
      <c r="F28" s="1"/>
    </row>
    <row r="29" spans="1:6">
      <c r="A29" s="1"/>
      <c r="B29" s="1"/>
      <c r="C29" s="1"/>
      <c r="D29" s="1"/>
      <c r="E29" s="1"/>
      <c r="F29" s="1"/>
    </row>
    <row r="30" spans="1:6">
      <c r="A30" s="1"/>
      <c r="B30" s="1"/>
      <c r="C30" s="1"/>
      <c r="D30" s="1"/>
      <c r="E30" s="1"/>
      <c r="F30" s="1"/>
    </row>
    <row r="31" spans="1:6">
      <c r="A31" s="1"/>
      <c r="B31" s="1"/>
      <c r="C31" s="1"/>
      <c r="D31" s="1"/>
      <c r="E31" s="1"/>
      <c r="F31" s="1"/>
    </row>
    <row r="32" spans="1:6">
      <c r="A32" s="1"/>
      <c r="B32" s="123"/>
      <c r="C32" s="1"/>
      <c r="D32" s="1"/>
      <c r="E32" s="1"/>
      <c r="F32" s="1"/>
    </row>
    <row r="33" spans="1:6">
      <c r="A33" s="1"/>
      <c r="B33" s="1"/>
      <c r="C33" s="1"/>
      <c r="D33" s="1"/>
      <c r="E33" s="1"/>
      <c r="F33" s="1"/>
    </row>
    <row r="34" spans="1:6">
      <c r="A34" s="1"/>
      <c r="B34" s="1"/>
      <c r="C34" s="1"/>
      <c r="D34" s="1"/>
      <c r="E34" s="1"/>
      <c r="F34" s="1"/>
    </row>
    <row r="35" spans="1:6">
      <c r="A35" s="1"/>
      <c r="B35" s="1"/>
      <c r="C35" s="1"/>
      <c r="D35" s="1"/>
      <c r="E35" s="1"/>
      <c r="F35" s="1"/>
    </row>
  </sheetData>
  <mergeCells count="3">
    <mergeCell ref="A9:B9"/>
    <mergeCell ref="A15:B15"/>
    <mergeCell ref="A21:B21"/>
  </mergeCells>
  <hyperlinks>
    <hyperlink ref="B22" r:id="rId1" xr:uid="{E71C84B2-A529-48A8-AE67-1E49ED13D58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E752C-3E70-4A19-86B0-036C2F11817C}">
  <dimension ref="B1:AZ41"/>
  <sheetViews>
    <sheetView zoomScaleNormal="100" workbookViewId="0">
      <selection activeCell="N23" sqref="N23"/>
    </sheetView>
  </sheetViews>
  <sheetFormatPr defaultColWidth="9" defaultRowHeight="15"/>
  <cols>
    <col min="1" max="1" width="3" style="1" customWidth="1"/>
    <col min="2" max="2" width="13" style="1" customWidth="1"/>
    <col min="3" max="3" width="4.28515625" style="1" customWidth="1"/>
    <col min="4" max="4" width="54.85546875" style="1" customWidth="1"/>
    <col min="5" max="5" width="10.7109375" style="1" bestFit="1" customWidth="1"/>
    <col min="6" max="6" width="12.42578125" style="1" customWidth="1"/>
    <col min="7" max="7" width="17.85546875" style="1" customWidth="1"/>
    <col min="8" max="8" width="24.28515625" style="1" customWidth="1"/>
    <col min="9" max="9" width="53.85546875" style="1" customWidth="1"/>
    <col min="10" max="10" width="26.7109375" style="1" customWidth="1"/>
    <col min="11" max="11" width="9" style="2"/>
    <col min="12" max="16384" width="9" style="1"/>
  </cols>
  <sheetData>
    <row r="1" spans="2:9" ht="68.25" customHeight="1">
      <c r="G1" s="141" t="s">
        <v>67</v>
      </c>
      <c r="H1" s="141"/>
      <c r="I1" s="141"/>
    </row>
    <row r="2" spans="2:9">
      <c r="G2" s="141"/>
      <c r="H2" s="141"/>
      <c r="I2" s="141"/>
    </row>
    <row r="3" spans="2:9">
      <c r="G3" s="141"/>
      <c r="H3" s="141"/>
      <c r="I3" s="141"/>
    </row>
    <row r="4" spans="2:9">
      <c r="C4" s="42"/>
    </row>
    <row r="5" spans="2:9" ht="15.75" thickBot="1">
      <c r="B5" s="42"/>
      <c r="C5" s="42"/>
    </row>
    <row r="6" spans="2:9">
      <c r="B6" s="60" t="s">
        <v>68</v>
      </c>
      <c r="C6" s="59"/>
      <c r="D6" s="58"/>
      <c r="G6"/>
    </row>
    <row r="7" spans="2:9">
      <c r="B7" s="57" t="s">
        <v>69</v>
      </c>
      <c r="C7" s="56"/>
      <c r="D7" s="55"/>
    </row>
    <row r="8" spans="2:9">
      <c r="B8" s="57" t="s">
        <v>70</v>
      </c>
      <c r="C8" s="56"/>
      <c r="D8" s="55"/>
    </row>
    <row r="9" spans="2:9" ht="15.75" thickBot="1">
      <c r="B9" s="54" t="s">
        <v>71</v>
      </c>
      <c r="C9" s="53"/>
      <c r="D9" s="52"/>
    </row>
    <row r="10" spans="2:9">
      <c r="B10" s="42"/>
      <c r="C10" s="42"/>
    </row>
    <row r="11" spans="2:9" ht="15.75" thickBot="1">
      <c r="B11" s="42" t="s">
        <v>72</v>
      </c>
      <c r="C11" s="42"/>
      <c r="D11" s="1" t="s">
        <v>73</v>
      </c>
      <c r="F11" s="1" t="s">
        <v>74</v>
      </c>
    </row>
    <row r="12" spans="2:9" ht="15" customHeight="1" thickTop="1" thickBot="1">
      <c r="B12" s="51" t="s">
        <v>75</v>
      </c>
      <c r="C12" s="51"/>
      <c r="D12" s="51" t="s">
        <v>76</v>
      </c>
      <c r="E12" s="50">
        <f>IF(COUNTIFS($B$20:$B$41,B12,$K$20:$K$41,"&gt;0"),SUMIFS($K$20:$K$41,$B$20:$B$41,B12,$K$20:$K$41,"&gt;0")/(COUNTIFS($B$20:$B$41,B12,$K$20:$K$41,"&gt;0")*HIGH),0)</f>
        <v>0.9</v>
      </c>
      <c r="F12" s="49">
        <v>0.2</v>
      </c>
      <c r="G12" s="142" t="s">
        <v>77</v>
      </c>
      <c r="H12" s="145">
        <f>SUMPRODUCT(E12:E16,F12:F16)</f>
        <v>0.69333333333333347</v>
      </c>
      <c r="I12" s="148" t="str">
        <f>"There are "&amp;COUNTIF(H20:H41,"TO BE CHECKED")&amp;" QA areas marked" &amp;CHAR(10) &amp;"TO BE CHECKED"</f>
        <v>There are 2 QA areas marked
TO BE CHECKED</v>
      </c>
    </row>
    <row r="13" spans="2:9" ht="15" customHeight="1" thickTop="1" thickBot="1">
      <c r="B13" s="51" t="s">
        <v>78</v>
      </c>
      <c r="C13" s="51"/>
      <c r="D13" s="51" t="s">
        <v>79</v>
      </c>
      <c r="E13" s="50">
        <f>IF(COUNTIFS($B$20:$B$41,B13,$K$20:$K$41,"&gt;0"),SUMIFS($K$20:$K$41,$B$20:$B$41,B13,$K$20:$K$41,"&gt;0")/(COUNTIFS($B$20:$B$41,B13,$K$20:$K$41,"&gt;0")*HIGH),0)</f>
        <v>0.8666666666666667</v>
      </c>
      <c r="F13" s="49">
        <v>0.2</v>
      </c>
      <c r="G13" s="143"/>
      <c r="H13" s="146"/>
      <c r="I13" s="148"/>
    </row>
    <row r="14" spans="2:9" ht="15" customHeight="1" thickTop="1" thickBot="1">
      <c r="B14" s="51" t="s">
        <v>80</v>
      </c>
      <c r="C14" s="51"/>
      <c r="D14" s="51" t="s">
        <v>81</v>
      </c>
      <c r="E14" s="50">
        <f>IF(COUNTIFS($B$20:$B$41,B14,$K$20:$K$41,"&gt;0"),SUMIFS($K$20:$K$41,$B$20:$B$41,B14,$K$20:$K$41,"&gt;0")/(COUNTIFS($B$20:$B$41,B14,$K$20:$K$41,"&gt;0")*HIGH),0)</f>
        <v>0.8</v>
      </c>
      <c r="F14" s="49">
        <v>0.2</v>
      </c>
      <c r="G14" s="143"/>
      <c r="H14" s="146"/>
      <c r="I14" s="149" t="str">
        <f>"There are "&amp;COUNTIF(H20:H41,"5) Significant issues")&amp;" QA areas marked" &amp; CHAR(10) &amp;"Significant issues"</f>
        <v>There are 0 QA areas marked
Significant issues</v>
      </c>
    </row>
    <row r="15" spans="2:9" ht="15" customHeight="1" thickTop="1" thickBot="1">
      <c r="B15" s="51" t="s">
        <v>82</v>
      </c>
      <c r="C15" s="51"/>
      <c r="D15" s="51" t="s">
        <v>83</v>
      </c>
      <c r="E15" s="50">
        <f>IF(COUNTIFS($B$20:$B$41,B15,$K$20:$K$41,"&gt;0"),(SUMIFS($K$20:$K$41,$B$20:$B$41,B15,$K$20:$K$41,"&gt;0")/(COUNTIFS($B$20:$B$41,B15,$K$20:$K$41,"&gt;0")*HIGH)),0)</f>
        <v>0.9</v>
      </c>
      <c r="F15" s="49">
        <v>0.2</v>
      </c>
      <c r="G15" s="143"/>
      <c r="H15" s="146"/>
      <c r="I15" s="149"/>
    </row>
    <row r="16" spans="2:9" ht="15" customHeight="1" thickTop="1" thickBot="1">
      <c r="B16" s="51" t="s">
        <v>84</v>
      </c>
      <c r="C16" s="51"/>
      <c r="D16" s="51" t="s">
        <v>85</v>
      </c>
      <c r="E16" s="50">
        <f>IF(COUNTIFS($B$20:$B$47,B16,$K$20:$K$47,"&gt;0"),(SUMIFS($K$20:$K$47,$B$20:$B$47,B16,$K$20:$K$47,"&gt;0")/(COUNTIFS($B$20:$B$47,B16,$K$20:$K$47,"&gt;0")*HIGH)),0)</f>
        <v>0</v>
      </c>
      <c r="F16" s="49">
        <v>0.2</v>
      </c>
      <c r="G16" s="144"/>
      <c r="H16" s="147"/>
      <c r="I16" s="149"/>
    </row>
    <row r="17" spans="2:14" ht="15.75" thickTop="1">
      <c r="F17" s="48" t="str">
        <f>IF(SUM(F12:F16)&gt;1,"Weights should sum to 1","")</f>
        <v/>
      </c>
    </row>
    <row r="18" spans="2:14" s="46" customFormat="1" ht="57" customHeight="1">
      <c r="B18" s="46" t="s">
        <v>86</v>
      </c>
      <c r="D18" s="46" t="s">
        <v>87</v>
      </c>
      <c r="E18" s="46" t="s">
        <v>88</v>
      </c>
      <c r="F18" s="46" t="s">
        <v>89</v>
      </c>
      <c r="G18" s="46" t="s">
        <v>90</v>
      </c>
      <c r="H18" s="46" t="s">
        <v>91</v>
      </c>
      <c r="I18" s="46" t="s">
        <v>92</v>
      </c>
      <c r="J18" s="46" t="s">
        <v>93</v>
      </c>
      <c r="K18" s="47" t="s">
        <v>73</v>
      </c>
    </row>
    <row r="19" spans="2:14" s="42" customFormat="1">
      <c r="B19" s="44" t="s">
        <v>94</v>
      </c>
      <c r="C19" s="44"/>
      <c r="D19" s="45"/>
      <c r="E19" s="44"/>
      <c r="F19" s="44"/>
      <c r="G19" s="44"/>
      <c r="H19" s="44"/>
      <c r="I19" s="44"/>
      <c r="J19" s="44"/>
      <c r="K19" s="43"/>
    </row>
    <row r="20" spans="2:14" s="11" customFormat="1" ht="45">
      <c r="B20" s="28" t="s">
        <v>75</v>
      </c>
      <c r="C20" s="27">
        <v>1</v>
      </c>
      <c r="D20" s="8" t="s">
        <v>95</v>
      </c>
      <c r="E20" s="32" t="s">
        <v>96</v>
      </c>
      <c r="F20" s="32" t="s">
        <v>97</v>
      </c>
      <c r="G20" s="7">
        <v>43875</v>
      </c>
      <c r="H20" s="25" t="s">
        <v>98</v>
      </c>
      <c r="I20" s="32" t="s">
        <v>99</v>
      </c>
      <c r="J20" s="32"/>
      <c r="K20" s="4">
        <f>IFERROR(INDEX([1]lists!$B$2:$B$8,MATCH(H20,RAG_List,0),1),0)</f>
        <v>0</v>
      </c>
      <c r="L20" s="12"/>
      <c r="M20" s="12"/>
      <c r="N20" s="12"/>
    </row>
    <row r="21" spans="2:14" s="11" customFormat="1" ht="60">
      <c r="B21" s="28" t="s">
        <v>75</v>
      </c>
      <c r="C21" s="27">
        <v>2</v>
      </c>
      <c r="D21" s="8" t="s">
        <v>100</v>
      </c>
      <c r="E21" s="32" t="s">
        <v>96</v>
      </c>
      <c r="F21" s="32" t="s">
        <v>97</v>
      </c>
      <c r="G21" s="7">
        <v>43875</v>
      </c>
      <c r="H21" s="25" t="s">
        <v>101</v>
      </c>
      <c r="I21" s="32" t="s">
        <v>102</v>
      </c>
      <c r="J21" s="32"/>
      <c r="K21" s="4">
        <f>IFERROR(INDEX([1]lists!$B$2:$B$8,MATCH(H21,RAG_List,0),1),0)</f>
        <v>4</v>
      </c>
      <c r="L21" s="12"/>
      <c r="M21" s="12"/>
      <c r="N21" s="12"/>
    </row>
    <row r="22" spans="2:14" s="11" customFormat="1" ht="30">
      <c r="B22" s="28" t="s">
        <v>75</v>
      </c>
      <c r="C22" s="27">
        <v>4</v>
      </c>
      <c r="D22" s="39" t="s">
        <v>103</v>
      </c>
      <c r="E22" s="32" t="s">
        <v>96</v>
      </c>
      <c r="F22" s="32" t="s">
        <v>97</v>
      </c>
      <c r="G22" s="7">
        <v>43875</v>
      </c>
      <c r="H22" s="25" t="s">
        <v>98</v>
      </c>
      <c r="I22" s="32" t="s">
        <v>99</v>
      </c>
      <c r="J22" s="32"/>
      <c r="K22" s="4">
        <f>IFERROR(INDEX([1]lists!$B$2:$B$8,MATCH(H22,RAG_List,0),1),0)</f>
        <v>0</v>
      </c>
      <c r="L22" s="12"/>
      <c r="M22" s="12"/>
      <c r="N22" s="12"/>
    </row>
    <row r="23" spans="2:14" s="11" customFormat="1" ht="60">
      <c r="B23" s="28" t="s">
        <v>75</v>
      </c>
      <c r="C23" s="27">
        <v>5</v>
      </c>
      <c r="D23" s="8" t="s">
        <v>104</v>
      </c>
      <c r="E23" s="32" t="s">
        <v>96</v>
      </c>
      <c r="F23" s="32" t="s">
        <v>97</v>
      </c>
      <c r="G23" s="7">
        <v>43875</v>
      </c>
      <c r="H23" s="25" t="s">
        <v>105</v>
      </c>
      <c r="I23" s="32" t="s">
        <v>106</v>
      </c>
      <c r="J23" s="32" t="s">
        <v>107</v>
      </c>
      <c r="K23" s="4">
        <f>IFERROR(INDEX([1]lists!$B$2:$B$8,MATCH(H23,RAG_List,0),1),0)</f>
        <v>5</v>
      </c>
      <c r="L23" s="12"/>
      <c r="M23" s="12"/>
      <c r="N23" s="12"/>
    </row>
    <row r="24" spans="2:14" s="11" customFormat="1" ht="45">
      <c r="B24" s="28" t="s">
        <v>75</v>
      </c>
      <c r="C24" s="27">
        <v>6</v>
      </c>
      <c r="D24" s="8" t="s">
        <v>108</v>
      </c>
      <c r="E24" s="32" t="s">
        <v>96</v>
      </c>
      <c r="F24" s="32" t="s">
        <v>97</v>
      </c>
      <c r="G24" s="7">
        <v>43875</v>
      </c>
      <c r="H24" s="25" t="s">
        <v>57</v>
      </c>
      <c r="I24" s="41"/>
      <c r="J24" s="32"/>
      <c r="K24" s="4">
        <f>IFERROR(INDEX([1]lists!$B$2:$B$8,MATCH(H24,RAG_List,0),1),0)</f>
        <v>0</v>
      </c>
      <c r="L24" s="12"/>
      <c r="M24" s="12"/>
      <c r="N24" s="12"/>
    </row>
    <row r="25" spans="2:14" s="11" customFormat="1" ht="30">
      <c r="B25" s="28" t="s">
        <v>75</v>
      </c>
      <c r="C25" s="27">
        <v>7</v>
      </c>
      <c r="D25" s="39" t="s">
        <v>109</v>
      </c>
      <c r="E25" s="32" t="s">
        <v>96</v>
      </c>
      <c r="F25" s="32" t="s">
        <v>97</v>
      </c>
      <c r="G25" s="7">
        <v>43875</v>
      </c>
      <c r="H25" s="25" t="s">
        <v>57</v>
      </c>
      <c r="I25" s="32" t="s">
        <v>110</v>
      </c>
      <c r="J25" s="32"/>
      <c r="K25" s="4">
        <f>IFERROR(INDEX([1]lists!$B$2:$B$8,MATCH(H25,RAG_List,0),1),0)</f>
        <v>0</v>
      </c>
      <c r="L25" s="12"/>
      <c r="M25" s="12"/>
      <c r="N25" s="12"/>
    </row>
    <row r="26" spans="2:14" s="11" customFormat="1">
      <c r="B26" s="31"/>
      <c r="C26" s="21"/>
      <c r="D26" s="31"/>
      <c r="E26" s="31"/>
      <c r="F26" s="31"/>
      <c r="G26" s="40"/>
      <c r="H26" s="22"/>
      <c r="I26" s="31"/>
      <c r="J26" s="31"/>
      <c r="K26" s="4">
        <f>IFERROR(INDEX([1]lists!$B$2:$B$8,MATCH(H26,RAG_List,0),1),0)</f>
        <v>0</v>
      </c>
      <c r="L26" s="12"/>
      <c r="M26" s="12"/>
      <c r="N26" s="12"/>
    </row>
    <row r="27" spans="2:14" s="11" customFormat="1">
      <c r="B27" s="18" t="s">
        <v>111</v>
      </c>
      <c r="C27" s="17"/>
      <c r="D27" s="13"/>
      <c r="E27" s="13"/>
      <c r="F27" s="13"/>
      <c r="G27" s="15"/>
      <c r="H27" s="14"/>
      <c r="I27" s="13"/>
      <c r="J27" s="13"/>
      <c r="K27" s="4"/>
      <c r="L27" s="12"/>
      <c r="M27" s="12"/>
      <c r="N27" s="12"/>
    </row>
    <row r="28" spans="2:14" s="11" customFormat="1" ht="90">
      <c r="B28" s="28" t="s">
        <v>78</v>
      </c>
      <c r="C28" s="27">
        <v>1</v>
      </c>
      <c r="D28" s="8" t="s">
        <v>112</v>
      </c>
      <c r="E28" s="5"/>
      <c r="F28" s="5" t="s">
        <v>97</v>
      </c>
      <c r="G28" s="7"/>
      <c r="H28" s="25" t="s">
        <v>101</v>
      </c>
      <c r="I28" s="32" t="s">
        <v>113</v>
      </c>
      <c r="J28" s="5"/>
      <c r="K28" s="4">
        <f>IFERROR(INDEX([1]lists!$B$2:$B$8,MATCH(H28,RAG_List,0),1),0)</f>
        <v>4</v>
      </c>
      <c r="L28" s="12"/>
      <c r="M28" s="12"/>
      <c r="N28" s="12"/>
    </row>
    <row r="29" spans="2:14" s="11" customFormat="1" ht="30">
      <c r="B29" s="28" t="s">
        <v>78</v>
      </c>
      <c r="C29" s="27">
        <v>2</v>
      </c>
      <c r="D29" s="8" t="s">
        <v>114</v>
      </c>
      <c r="E29" s="5"/>
      <c r="F29" s="5" t="s">
        <v>97</v>
      </c>
      <c r="G29" s="7"/>
      <c r="H29" s="25" t="s">
        <v>105</v>
      </c>
      <c r="I29" s="32" t="s">
        <v>115</v>
      </c>
      <c r="J29" s="32"/>
      <c r="K29" s="4">
        <f>IFERROR(INDEX([1]lists!$B$2:$B$8,MATCH(H29,RAG_List,0),1),0)</f>
        <v>5</v>
      </c>
      <c r="L29" s="12"/>
      <c r="M29" s="12"/>
      <c r="N29" s="12"/>
    </row>
    <row r="30" spans="2:14" s="11" customFormat="1" ht="60">
      <c r="B30" s="28" t="s">
        <v>78</v>
      </c>
      <c r="C30" s="27">
        <v>3</v>
      </c>
      <c r="D30" s="39" t="s">
        <v>116</v>
      </c>
      <c r="E30" s="5"/>
      <c r="F30" s="5" t="s">
        <v>97</v>
      </c>
      <c r="G30" s="7"/>
      <c r="H30" s="25" t="s">
        <v>101</v>
      </c>
      <c r="I30" s="32" t="s">
        <v>117</v>
      </c>
      <c r="J30" s="32" t="s">
        <v>118</v>
      </c>
      <c r="K30" s="4">
        <f>IFERROR(INDEX([1]lists!$B$2:$B$8,MATCH(H30,RAG_List,0),1),0)</f>
        <v>4</v>
      </c>
      <c r="L30" s="12"/>
      <c r="M30" s="12"/>
      <c r="N30" s="12"/>
    </row>
    <row r="31" spans="2:14" s="11" customFormat="1">
      <c r="B31" s="34"/>
      <c r="C31" s="38"/>
      <c r="D31" s="37"/>
      <c r="E31" s="34"/>
      <c r="F31" s="34"/>
      <c r="G31" s="36"/>
      <c r="H31" s="35"/>
      <c r="I31" s="34"/>
      <c r="J31" s="34"/>
      <c r="K31" s="4">
        <f>IFERROR(INDEX([1]lists!$B$2:$B$8,MATCH(H31,RAG_List,0),1),0)</f>
        <v>0</v>
      </c>
      <c r="L31" s="12"/>
      <c r="M31" s="12"/>
      <c r="N31" s="12"/>
    </row>
    <row r="32" spans="2:14" s="11" customFormat="1">
      <c r="B32" s="18" t="s">
        <v>81</v>
      </c>
      <c r="C32" s="17"/>
      <c r="D32" s="16"/>
      <c r="E32" s="13"/>
      <c r="F32" s="13"/>
      <c r="G32" s="15"/>
      <c r="H32" s="14"/>
      <c r="I32" s="13"/>
      <c r="J32" s="13"/>
      <c r="K32" s="4"/>
      <c r="L32" s="12"/>
      <c r="M32" s="12"/>
      <c r="N32" s="12"/>
    </row>
    <row r="33" spans="2:52" ht="180">
      <c r="B33" s="33" t="s">
        <v>80</v>
      </c>
      <c r="C33" s="21">
        <v>1</v>
      </c>
      <c r="D33" s="8" t="s">
        <v>119</v>
      </c>
      <c r="E33" s="5"/>
      <c r="F33" s="5" t="s">
        <v>97</v>
      </c>
      <c r="G33" s="7"/>
      <c r="H33" s="25" t="s">
        <v>120</v>
      </c>
      <c r="I33" s="32" t="s">
        <v>121</v>
      </c>
      <c r="J33" s="32" t="s">
        <v>122</v>
      </c>
      <c r="K33" s="4">
        <f>IFERROR(INDEX([1]lists!$B$2:$B$8,MATCH(H33,RAG_List,0),1),0)</f>
        <v>3</v>
      </c>
      <c r="L33" s="3"/>
      <c r="M33" s="3"/>
      <c r="N33" s="3"/>
    </row>
    <row r="34" spans="2:52" ht="30">
      <c r="B34" s="33" t="s">
        <v>80</v>
      </c>
      <c r="C34" s="21">
        <v>2</v>
      </c>
      <c r="D34" s="8" t="s">
        <v>123</v>
      </c>
      <c r="E34" s="5"/>
      <c r="F34" s="5" t="s">
        <v>97</v>
      </c>
      <c r="G34" s="7"/>
      <c r="H34" s="25" t="s">
        <v>105</v>
      </c>
      <c r="I34" s="32" t="s">
        <v>124</v>
      </c>
      <c r="J34" s="5"/>
      <c r="K34" s="4">
        <f>IFERROR(INDEX([1]lists!$B$2:$B$8,MATCH(H34,RAG_List,0),1),0)</f>
        <v>5</v>
      </c>
      <c r="L34" s="3"/>
      <c r="M34" s="3"/>
      <c r="N34" s="3"/>
    </row>
    <row r="35" spans="2:52">
      <c r="B35" s="31"/>
      <c r="C35" s="21"/>
      <c r="D35" s="31"/>
      <c r="E35" s="29"/>
      <c r="F35" s="29"/>
      <c r="G35" s="30"/>
      <c r="H35" s="22"/>
      <c r="I35" s="29"/>
      <c r="J35" s="29"/>
      <c r="K35" s="4">
        <f>IFERROR(INDEX([1]lists!$B$2:$B$8,MATCH(H35,RAG_List,0),1),0)</f>
        <v>0</v>
      </c>
      <c r="L35" s="3"/>
      <c r="M35" s="3"/>
      <c r="N35" s="3"/>
    </row>
    <row r="36" spans="2:52" s="11" customFormat="1">
      <c r="B36" s="18" t="s">
        <v>83</v>
      </c>
      <c r="C36" s="17"/>
      <c r="D36" s="16"/>
      <c r="E36" s="13"/>
      <c r="F36" s="13"/>
      <c r="G36" s="15"/>
      <c r="H36" s="14"/>
      <c r="I36" s="13"/>
      <c r="J36" s="13"/>
      <c r="K36" s="4"/>
      <c r="L36" s="12"/>
      <c r="M36" s="12"/>
      <c r="N36" s="12"/>
    </row>
    <row r="37" spans="2:52" ht="51" customHeight="1">
      <c r="B37" s="28" t="s">
        <v>82</v>
      </c>
      <c r="C37" s="27">
        <v>1</v>
      </c>
      <c r="D37" s="26" t="s">
        <v>125</v>
      </c>
      <c r="E37" s="24"/>
      <c r="F37" s="24" t="s">
        <v>97</v>
      </c>
      <c r="G37" s="7"/>
      <c r="H37" s="25" t="s">
        <v>101</v>
      </c>
      <c r="I37" s="24"/>
      <c r="J37" s="24"/>
      <c r="K37" s="4">
        <f>IFERROR(INDEX([1]lists!$B$2:$B$8,MATCH(H37,RAG_List,0),1),0)</f>
        <v>4</v>
      </c>
      <c r="L37" s="20"/>
      <c r="M37" s="20"/>
      <c r="N37" s="20"/>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row>
    <row r="38" spans="2:52" ht="180">
      <c r="B38" s="28" t="s">
        <v>82</v>
      </c>
      <c r="C38" s="27">
        <v>2</v>
      </c>
      <c r="D38" s="26" t="s">
        <v>126</v>
      </c>
      <c r="E38" s="24"/>
      <c r="F38" s="24" t="s">
        <v>97</v>
      </c>
      <c r="G38" s="7"/>
      <c r="H38" s="25" t="s">
        <v>105</v>
      </c>
      <c r="I38" s="24" t="s">
        <v>127</v>
      </c>
      <c r="J38" s="24" t="s">
        <v>128</v>
      </c>
      <c r="K38" s="4">
        <f>IFERROR(INDEX([1]lists!$B$2:$B$8,MATCH(H38,RAG_List,0),1),0)</f>
        <v>5</v>
      </c>
      <c r="L38" s="20"/>
      <c r="M38" s="20"/>
      <c r="N38" s="20"/>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row>
    <row r="39" spans="2:52">
      <c r="B39" s="21"/>
      <c r="C39" s="21"/>
      <c r="D39" s="21"/>
      <c r="E39" s="21"/>
      <c r="F39" s="21"/>
      <c r="G39" s="23"/>
      <c r="H39" s="22"/>
      <c r="I39" s="21"/>
      <c r="J39" s="21"/>
      <c r="K39" s="4">
        <f>IFERROR(INDEX([1]lists!$B$2:$B$8,MATCH(H39,RAG_List,0),1),0)</f>
        <v>0</v>
      </c>
      <c r="L39" s="20"/>
      <c r="M39" s="20"/>
      <c r="N39" s="20"/>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row>
    <row r="40" spans="2:52" s="11" customFormat="1">
      <c r="B40" s="18" t="s">
        <v>129</v>
      </c>
      <c r="C40" s="17"/>
      <c r="D40" s="16"/>
      <c r="E40" s="13"/>
      <c r="F40" s="13"/>
      <c r="G40" s="15"/>
      <c r="H40" s="14"/>
      <c r="I40" s="13"/>
      <c r="J40" s="13"/>
      <c r="K40" s="4"/>
      <c r="L40" s="12"/>
      <c r="M40" s="12"/>
      <c r="N40" s="12"/>
    </row>
    <row r="41" spans="2:52" ht="30">
      <c r="B41" s="10" t="s">
        <v>84</v>
      </c>
      <c r="C41" s="9">
        <v>1</v>
      </c>
      <c r="D41" s="8" t="s">
        <v>130</v>
      </c>
      <c r="E41" s="5"/>
      <c r="F41" s="5" t="s">
        <v>97</v>
      </c>
      <c r="G41" s="7"/>
      <c r="H41" s="6" t="s">
        <v>57</v>
      </c>
      <c r="I41" s="5"/>
      <c r="J41" s="5"/>
      <c r="K41" s="4">
        <f>IFERROR(INDEX([1]lists!$B$2:$B$8,MATCH(H41,RAG_List,0),1),0)</f>
        <v>0</v>
      </c>
      <c r="L41" s="3"/>
      <c r="M41" s="3"/>
      <c r="N41" s="3"/>
    </row>
  </sheetData>
  <sheetProtection formatColumns="0" formatRows="0"/>
  <mergeCells count="5">
    <mergeCell ref="G1:I3"/>
    <mergeCell ref="G12:G16"/>
    <mergeCell ref="H12:H16"/>
    <mergeCell ref="I12:I13"/>
    <mergeCell ref="I14:I16"/>
  </mergeCells>
  <conditionalFormatting sqref="H26:H27 H31:H32">
    <cfRule type="beginsWith" dxfId="114" priority="46" operator="beginsWith" text="1)">
      <formula>LEFT(H26,LEN("1)"))="1)"</formula>
    </cfRule>
  </conditionalFormatting>
  <conditionalFormatting sqref="H26:H27 H31:H32">
    <cfRule type="containsText" dxfId="113" priority="41" operator="containsText" text="N/A">
      <formula>NOT(ISERROR(SEARCH("N/A",H26)))</formula>
    </cfRule>
    <cfRule type="beginsWith" dxfId="112" priority="42" operator="beginsWith" text="5)">
      <formula>LEFT(H26,LEN("5)"))="5)"</formula>
    </cfRule>
    <cfRule type="beginsWith" dxfId="111" priority="43" operator="beginsWith" text="4)">
      <formula>LEFT(H26,LEN("4)"))="4)"</formula>
    </cfRule>
    <cfRule type="beginsWith" dxfId="110" priority="44" operator="beginsWith" text="3)">
      <formula>LEFT(H26,LEN("3)"))="3)"</formula>
    </cfRule>
    <cfRule type="beginsWith" dxfId="109" priority="45" operator="beginsWith" text="2)">
      <formula>LEFT(H26,LEN("2)"))="2)"</formula>
    </cfRule>
  </conditionalFormatting>
  <conditionalFormatting sqref="H36">
    <cfRule type="beginsWith" dxfId="108" priority="40" operator="beginsWith" text="1)">
      <formula>LEFT(H36,LEN("1)"))="1)"</formula>
    </cfRule>
  </conditionalFormatting>
  <conditionalFormatting sqref="H36">
    <cfRule type="containsText" dxfId="107" priority="35" operator="containsText" text="N/A">
      <formula>NOT(ISERROR(SEARCH("N/A",H36)))</formula>
    </cfRule>
    <cfRule type="beginsWith" dxfId="106" priority="36" operator="beginsWith" text="5)">
      <formula>LEFT(H36,LEN("5)"))="5)"</formula>
    </cfRule>
    <cfRule type="beginsWith" dxfId="105" priority="37" operator="beginsWith" text="4)">
      <formula>LEFT(H36,LEN("4)"))="4)"</formula>
    </cfRule>
    <cfRule type="beginsWith" dxfId="104" priority="38" operator="beginsWith" text="3)">
      <formula>LEFT(H36,LEN("3)"))="3)"</formula>
    </cfRule>
    <cfRule type="beginsWith" dxfId="103" priority="39" operator="beginsWith" text="2)">
      <formula>LEFT(H36,LEN("2)"))="2)"</formula>
    </cfRule>
  </conditionalFormatting>
  <conditionalFormatting sqref="H40">
    <cfRule type="beginsWith" dxfId="102" priority="34" operator="beginsWith" text="1)">
      <formula>LEFT(H40,LEN("1)"))="1)"</formula>
    </cfRule>
  </conditionalFormatting>
  <conditionalFormatting sqref="H40">
    <cfRule type="containsText" dxfId="101" priority="29" operator="containsText" text="N/A">
      <formula>NOT(ISERROR(SEARCH("N/A",H40)))</formula>
    </cfRule>
    <cfRule type="beginsWith" dxfId="100" priority="30" operator="beginsWith" text="5)">
      <formula>LEFT(H40,LEN("5)"))="5)"</formula>
    </cfRule>
    <cfRule type="beginsWith" dxfId="99" priority="31" operator="beginsWith" text="4)">
      <formula>LEFT(H40,LEN("4)"))="4)"</formula>
    </cfRule>
    <cfRule type="beginsWith" dxfId="98" priority="32" operator="beginsWith" text="3)">
      <formula>LEFT(H40,LEN("3)"))="3)"</formula>
    </cfRule>
    <cfRule type="beginsWith" dxfId="97" priority="33" operator="beginsWith" text="2)">
      <formula>LEFT(H40,LEN("2)"))="2)"</formula>
    </cfRule>
  </conditionalFormatting>
  <conditionalFormatting sqref="H37:H38 H28:H30 H33:H35 H41 H20:H25">
    <cfRule type="beginsWith" dxfId="96" priority="8" operator="beginsWith" text="TO">
      <formula>LEFT(H20,LEN("TO"))="TO"</formula>
    </cfRule>
    <cfRule type="containsText" dxfId="95" priority="9" operator="containsText" text="N/A">
      <formula>NOT(ISERROR(SEARCH("N/A",H20)))</formula>
    </cfRule>
    <cfRule type="beginsWith" dxfId="94" priority="10" operator="beginsWith" text="5)">
      <formula>LEFT(H20,LEN("5)"))="5)"</formula>
    </cfRule>
    <cfRule type="beginsWith" dxfId="93" priority="11" operator="beginsWith" text="4)">
      <formula>LEFT(H20,LEN("4)"))="4)"</formula>
    </cfRule>
    <cfRule type="beginsWith" dxfId="92" priority="12" operator="beginsWith" text="3)">
      <formula>LEFT(H20,LEN("3)"))="3)"</formula>
    </cfRule>
    <cfRule type="beginsWith" dxfId="91" priority="13" operator="beginsWith" text="2)">
      <formula>LEFT(H20,LEN("2)"))="2)"</formula>
    </cfRule>
    <cfRule type="beginsWith" dxfId="90" priority="14" operator="beginsWith" text="1)">
      <formula>LEFT(H20,LEN("1)"))="1)"</formula>
    </cfRule>
  </conditionalFormatting>
  <conditionalFormatting sqref="H24">
    <cfRule type="beginsWith" dxfId="89" priority="20" operator="beginsWith" text="1)">
      <formula>LEFT(H24,LEN("1)"))="1)"</formula>
    </cfRule>
  </conditionalFormatting>
  <conditionalFormatting sqref="H24">
    <cfRule type="containsText" dxfId="88" priority="15" operator="containsText" text="N/A">
      <formula>NOT(ISERROR(SEARCH("N/A",H24)))</formula>
    </cfRule>
    <cfRule type="beginsWith" dxfId="87" priority="16" operator="beginsWith" text="5)">
      <formula>LEFT(H24,LEN("5)"))="5)"</formula>
    </cfRule>
    <cfRule type="beginsWith" dxfId="86" priority="17" operator="beginsWith" text="4)">
      <formula>LEFT(H24,LEN("4)"))="4)"</formula>
    </cfRule>
    <cfRule type="beginsWith" dxfId="85" priority="18" operator="beginsWith" text="3)">
      <formula>LEFT(H24,LEN("3)"))="3)"</formula>
    </cfRule>
    <cfRule type="beginsWith" dxfId="84" priority="19" operator="beginsWith" text="2)">
      <formula>LEFT(H24,LEN("2)"))="2)"</formula>
    </cfRule>
  </conditionalFormatting>
  <conditionalFormatting sqref="H39">
    <cfRule type="beginsWith" dxfId="83" priority="1" operator="beginsWith" text="TO">
      <formula>LEFT(H39,LEN("TO"))="TO"</formula>
    </cfRule>
    <cfRule type="containsText" dxfId="82" priority="2" operator="containsText" text="N/A">
      <formula>NOT(ISERROR(SEARCH("N/A",H39)))</formula>
    </cfRule>
    <cfRule type="beginsWith" dxfId="81" priority="3" operator="beginsWith" text="5)">
      <formula>LEFT(H39,LEN("5)"))="5)"</formula>
    </cfRule>
    <cfRule type="beginsWith" dxfId="80" priority="4" operator="beginsWith" text="4)">
      <formula>LEFT(H39,LEN("4)"))="4)"</formula>
    </cfRule>
    <cfRule type="beginsWith" dxfId="79" priority="5" operator="beginsWith" text="3)">
      <formula>LEFT(H39,LEN("3)"))="3)"</formula>
    </cfRule>
    <cfRule type="beginsWith" dxfId="78" priority="6" operator="beginsWith" text="2)">
      <formula>LEFT(H39,LEN("2)"))="2)"</formula>
    </cfRule>
    <cfRule type="beginsWith" dxfId="77" priority="7" operator="beginsWith" text="1)">
      <formula>LEFT(H39,LEN("1)"))="1)"</formula>
    </cfRule>
  </conditionalFormatting>
  <conditionalFormatting sqref="B16:D16 F16">
    <cfRule type="expression" dxfId="76" priority="50">
      <formula>$E$12:$E20&gt;=#REF!</formula>
    </cfRule>
  </conditionalFormatting>
  <conditionalFormatting sqref="I12:I13">
    <cfRule type="expression" dxfId="75" priority="51">
      <formula>COUNTIF(H20:H41,"TO BE CHECKED")=0</formula>
    </cfRule>
  </conditionalFormatting>
  <conditionalFormatting sqref="I14:I16">
    <cfRule type="expression" dxfId="74" priority="52">
      <formula>COUNTIF(H20:H41,"5) Significant issues")=0</formula>
    </cfRule>
  </conditionalFormatting>
  <dataValidations count="3">
    <dataValidation type="list" allowBlank="1" showInputMessage="1" showErrorMessage="1" sqref="H40 H32 H36" xr:uid="{E8CCEBC0-2A4C-4D27-B705-F5DAB1EFED90}">
      <formula1>Rating_NoNA</formula1>
    </dataValidation>
    <dataValidation type="list" allowBlank="1" showInputMessage="1" showErrorMessage="1" sqref="H37:H39 H33:H35 H41 H20:H31" xr:uid="{6296D199-6B7E-48A9-A9F2-E7B9A0BB4BBF}">
      <formula1>RAG_List</formula1>
    </dataValidation>
    <dataValidation type="decimal" allowBlank="1" showInputMessage="1" showErrorMessage="1" sqref="F12:F16" xr:uid="{253C0CFE-97DF-48C9-B619-CF82EF8B42FE}">
      <formula1>0</formula1>
      <formula2>1</formula2>
    </dataValidation>
  </dataValidations>
  <pageMargins left="0.7" right="0.7" top="0.75" bottom="0.75" header="0.3" footer="0.3"/>
  <pageSetup paperSize="9" orientation="portrait" r:id="rId1"/>
  <drawing r:id="rId2"/>
  <legacyDrawing r:id="rId3"/>
  <extLst>
    <ext xmlns:x14="http://schemas.microsoft.com/office/spreadsheetml/2009/9/main" uri="{78C0D931-6437-407d-A8EE-F0AAD7539E65}">
      <x14:conditionalFormattings>
        <x14:conditionalFormatting xmlns:xm="http://schemas.microsoft.com/office/excel/2006/main">
          <x14:cfRule type="expression" priority="25" id="{63C4BBF4-1408-4F0B-9B82-9695277171B1}">
            <xm:f>$E12:$E16&gt;='C:\Users\egreenwood\AppData\Local\Microsoft\Windows\INetCache\Content.Outlook\32TPGO8L\[Project_Tracker_QALog.xlsx]lists'!#REF!</xm:f>
            <x14:dxf>
              <fill>
                <patternFill>
                  <bgColor theme="9"/>
                </patternFill>
              </fill>
            </x14:dxf>
          </x14:cfRule>
          <x14:cfRule type="expression" priority="26" id="{663A3E3B-7CEA-42D0-8D4C-368BBE2974AF}">
            <xm:f>$E12:$E16&gt;='C:\Users\egreenwood\AppData\Local\Microsoft\Windows\INetCache\Content.Outlook\32TPGO8L\[Project_Tracker_QALog.xlsx]lists'!#REF!</xm:f>
            <x14:dxf>
              <fill>
                <patternFill>
                  <bgColor rgb="FFFFFF00"/>
                </patternFill>
              </fill>
            </x14:dxf>
          </x14:cfRule>
          <x14:cfRule type="expression" priority="27" id="{A07D5701-6D47-4AB5-A350-D8119C9C00CC}">
            <xm:f>$E12:$E16&gt;='C:\Users\egreenwood\AppData\Local\Microsoft\Windows\INetCache\Content.Outlook\32TPGO8L\[Project_Tracker_QALog.xlsx]lists'!#REF!</xm:f>
            <x14:dxf>
              <fill>
                <patternFill>
                  <bgColor rgb="FFFFC000"/>
                </patternFill>
              </fill>
            </x14:dxf>
          </x14:cfRule>
          <x14:cfRule type="expression" priority="28" id="{210752D5-B496-413F-97C6-0EC303D25634}">
            <xm:f>$E$12:$E16&gt;='C:\Users\egreenwood\AppData\Local\Microsoft\Windows\INetCache\Content.Outlook\32TPGO8L\[Project_Tracker_QALog.xlsx]lists'!#REF!</xm:f>
            <x14:dxf>
              <fill>
                <patternFill>
                  <bgColor rgb="FFFF0000"/>
                </patternFill>
              </fill>
            </x14:dxf>
          </x14:cfRule>
          <xm:sqref>B12:D15 F12:F15 E12:E16</xm:sqref>
        </x14:conditionalFormatting>
        <x14:conditionalFormatting xmlns:xm="http://schemas.microsoft.com/office/excel/2006/main">
          <x14:cfRule type="expression" priority="21" id="{41BC7942-2393-494D-8F31-90E3D4B21FA2}">
            <xm:f>$H$12&gt;='C:\Users\egreenwood\AppData\Local\Microsoft\Windows\INetCache\Content.Outlook\32TPGO8L\[Project_Tracker_QALog.xlsx]lists'!#REF!</xm:f>
            <x14:dxf>
              <fill>
                <patternFill>
                  <bgColor theme="9"/>
                </patternFill>
              </fill>
            </x14:dxf>
          </x14:cfRule>
          <x14:cfRule type="expression" priority="22" id="{EF8E99A5-D8ED-46D1-9B93-D67A92EE7640}">
            <xm:f>$H$12&gt;='C:\Users\egreenwood\AppData\Local\Microsoft\Windows\INetCache\Content.Outlook\32TPGO8L\[Project_Tracker_QALog.xlsx]lists'!#REF!</xm:f>
            <x14:dxf>
              <fill>
                <patternFill>
                  <bgColor rgb="FFFFFF00"/>
                </patternFill>
              </fill>
            </x14:dxf>
          </x14:cfRule>
          <x14:cfRule type="expression" priority="23" id="{2C8B3794-0219-4283-965C-49A344985C07}">
            <xm:f>$H$12&gt;='C:\Users\egreenwood\AppData\Local\Microsoft\Windows\INetCache\Content.Outlook\32TPGO8L\[Project_Tracker_QALog.xlsx]lists'!#REF!</xm:f>
            <x14:dxf>
              <fill>
                <patternFill>
                  <bgColor rgb="FFFFC000"/>
                </patternFill>
              </fill>
            </x14:dxf>
          </x14:cfRule>
          <x14:cfRule type="expression" priority="24" id="{A6E8684B-2214-466A-BBF2-15D174291529}">
            <xm:f>$H$12&gt;='C:\Users\egreenwood\AppData\Local\Microsoft\Windows\INetCache\Content.Outlook\32TPGO8L\[Project_Tracker_QALog.xlsx]lists'!#REF!</xm:f>
            <x14:dxf>
              <fill>
                <patternFill>
                  <bgColor rgb="FFFF0000"/>
                </patternFill>
              </fill>
            </x14:dxf>
          </x14:cfRule>
          <xm:sqref>H12:H16</xm:sqref>
        </x14:conditionalFormatting>
        <x14:conditionalFormatting xmlns:xm="http://schemas.microsoft.com/office/excel/2006/main">
          <x14:cfRule type="expression" priority="47" id="{4820E1BE-39DA-446F-AC0B-D8107D6F64C6}">
            <xm:f>$E16:$E20&gt;='C:\Users\egreenwood\AppData\Local\Microsoft\Windows\INetCache\Content.Outlook\32TPGO8L\[Project_Tracker_QALog.xlsx]lists'!#REF!</xm:f>
            <x14:dxf>
              <fill>
                <patternFill>
                  <bgColor theme="9"/>
                </patternFill>
              </fill>
            </x14:dxf>
          </x14:cfRule>
          <x14:cfRule type="expression" priority="48" id="{3D4CD73F-B83D-4E4A-9602-CB3D2E6B5AEC}">
            <xm:f>$E16:$E20&gt;='C:\Users\egreenwood\AppData\Local\Microsoft\Windows\INetCache\Content.Outlook\32TPGO8L\[Project_Tracker_QALog.xlsx]lists'!#REF!</xm:f>
            <x14:dxf>
              <fill>
                <patternFill>
                  <bgColor rgb="FFFFFF00"/>
                </patternFill>
              </fill>
            </x14:dxf>
          </x14:cfRule>
          <x14:cfRule type="expression" priority="49" id="{F5BB751D-18DE-4A69-9280-7E18A10FD84D}">
            <xm:f>$E16:$E20&gt;='C:\Users\egreenwood\AppData\Local\Microsoft\Windows\INetCache\Content.Outlook\32TPGO8L\[Project_Tracker_QALog.xlsx]lists'!#REF!</xm:f>
            <x14:dxf>
              <fill>
                <patternFill>
                  <bgColor rgb="FFFFC000"/>
                </patternFill>
              </fill>
            </x14:dxf>
          </x14:cfRule>
          <xm:sqref>B16:D16 F16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97352-4139-4A95-B60A-55276ABEEA9A}">
  <dimension ref="A1:K21"/>
  <sheetViews>
    <sheetView workbookViewId="0">
      <selection activeCell="H15" sqref="H15"/>
    </sheetView>
  </sheetViews>
  <sheetFormatPr defaultRowHeight="14.25"/>
  <cols>
    <col min="1" max="1" width="27.7109375" style="132" customWidth="1"/>
    <col min="2" max="6" width="27.7109375" style="101" customWidth="1"/>
    <col min="7" max="7" width="45.5703125" style="101" customWidth="1"/>
    <col min="8" max="8" width="46" style="63" bestFit="1" customWidth="1"/>
    <col min="9" max="9" width="34" style="63" customWidth="1"/>
    <col min="10" max="10" width="24.7109375" style="63" customWidth="1"/>
    <col min="11" max="11" width="25.28515625" style="63" customWidth="1"/>
    <col min="12" max="16384" width="9.140625" style="63"/>
  </cols>
  <sheetData>
    <row r="1" spans="1:11" ht="18">
      <c r="A1" s="131" t="s">
        <v>131</v>
      </c>
      <c r="D1" s="130"/>
    </row>
    <row r="2" spans="1:11">
      <c r="K2" s="66"/>
    </row>
    <row r="3" spans="1:11" ht="15.75">
      <c r="A3" s="138" t="s">
        <v>1</v>
      </c>
      <c r="K3" s="66"/>
    </row>
    <row r="4" spans="1:11" ht="15.75">
      <c r="A4" s="138" t="s">
        <v>2</v>
      </c>
      <c r="K4" s="66"/>
    </row>
    <row r="5" spans="1:11" ht="15.75">
      <c r="A5" s="138"/>
      <c r="K5" s="66"/>
    </row>
    <row r="6" spans="1:11" ht="15.75">
      <c r="A6" s="138" t="s">
        <v>132</v>
      </c>
      <c r="K6" s="66"/>
    </row>
    <row r="7" spans="1:11" ht="15.75">
      <c r="A7" s="138" t="s">
        <v>133</v>
      </c>
      <c r="K7" s="66"/>
    </row>
    <row r="8" spans="1:11" ht="15.75">
      <c r="A8" s="138" t="s">
        <v>134</v>
      </c>
      <c r="K8" s="66"/>
    </row>
    <row r="9" spans="1:11" ht="15" customHeight="1">
      <c r="A9" s="138"/>
    </row>
    <row r="10" spans="1:11" s="81" customFormat="1" ht="15">
      <c r="A10" s="133" t="s">
        <v>135</v>
      </c>
      <c r="B10" s="102"/>
      <c r="C10" s="102"/>
      <c r="D10" s="102"/>
      <c r="E10" s="102"/>
      <c r="F10" s="102"/>
      <c r="G10" s="102"/>
    </row>
    <row r="11" spans="1:11" ht="15">
      <c r="A11" s="133" t="s">
        <v>136</v>
      </c>
    </row>
    <row r="13" spans="1:11" ht="15">
      <c r="A13" s="134" t="s">
        <v>137</v>
      </c>
      <c r="B13" s="112" t="s">
        <v>138</v>
      </c>
      <c r="C13" s="112" t="s">
        <v>139</v>
      </c>
      <c r="D13" s="112" t="s">
        <v>140</v>
      </c>
      <c r="E13" s="112" t="s">
        <v>141</v>
      </c>
      <c r="F13" s="112" t="s">
        <v>142</v>
      </c>
      <c r="G13" s="112" t="s">
        <v>143</v>
      </c>
      <c r="H13" s="113" t="s">
        <v>144</v>
      </c>
    </row>
    <row r="14" spans="1:11" ht="15">
      <c r="A14" s="135">
        <v>1</v>
      </c>
      <c r="B14" s="104" t="s">
        <v>145</v>
      </c>
      <c r="C14" s="104"/>
      <c r="D14" s="104"/>
      <c r="E14" s="104" t="s">
        <v>146</v>
      </c>
      <c r="F14" s="104" t="s">
        <v>147</v>
      </c>
      <c r="G14" s="103">
        <v>44138</v>
      </c>
      <c r="H14" s="106" t="s">
        <v>148</v>
      </c>
    </row>
    <row r="15" spans="1:11" ht="43.5">
      <c r="A15" s="135">
        <v>2</v>
      </c>
      <c r="B15" s="104" t="s">
        <v>149</v>
      </c>
      <c r="C15" s="104" t="s">
        <v>150</v>
      </c>
      <c r="D15" s="104" t="s">
        <v>151</v>
      </c>
      <c r="E15" s="104" t="s">
        <v>152</v>
      </c>
      <c r="F15" s="104" t="s">
        <v>147</v>
      </c>
      <c r="G15" s="103">
        <v>44168</v>
      </c>
      <c r="H15" s="137" t="s">
        <v>153</v>
      </c>
    </row>
    <row r="16" spans="1:11" ht="15">
      <c r="A16" s="135"/>
      <c r="B16" s="104"/>
      <c r="C16" s="104"/>
      <c r="D16" s="104"/>
      <c r="E16" s="104"/>
      <c r="F16" s="104"/>
      <c r="G16" s="104"/>
      <c r="H16" s="106"/>
    </row>
    <row r="17" spans="1:8" ht="15">
      <c r="A17" s="135"/>
      <c r="B17" s="104"/>
      <c r="C17" s="104"/>
      <c r="D17" s="104"/>
      <c r="E17" s="104"/>
      <c r="F17" s="104"/>
      <c r="G17" s="104"/>
      <c r="H17" s="106"/>
    </row>
    <row r="18" spans="1:8" ht="15">
      <c r="A18" s="135"/>
      <c r="B18" s="104"/>
      <c r="C18" s="104"/>
      <c r="D18" s="104"/>
      <c r="E18" s="104"/>
      <c r="F18" s="104"/>
      <c r="G18" s="104"/>
      <c r="H18" s="106"/>
    </row>
    <row r="19" spans="1:8" ht="15">
      <c r="A19" s="135"/>
      <c r="B19" s="104"/>
      <c r="C19" s="104"/>
      <c r="D19" s="104"/>
      <c r="E19" s="104"/>
      <c r="F19" s="104"/>
      <c r="G19" s="104"/>
      <c r="H19" s="106"/>
    </row>
    <row r="20" spans="1:8" ht="15">
      <c r="A20" s="135"/>
      <c r="B20" s="104"/>
      <c r="C20" s="104"/>
      <c r="D20" s="104"/>
      <c r="E20" s="104"/>
      <c r="F20" s="104"/>
      <c r="G20" s="104"/>
      <c r="H20" s="106"/>
    </row>
    <row r="21" spans="1:8" ht="15">
      <c r="A21" s="136"/>
      <c r="B21" s="114"/>
      <c r="C21" s="114"/>
      <c r="D21" s="114"/>
      <c r="E21" s="114"/>
      <c r="F21" s="114"/>
      <c r="G21" s="114"/>
      <c r="H21" s="109"/>
    </row>
  </sheetData>
  <conditionalFormatting sqref="E14:E21">
    <cfRule type="containsText" dxfId="62" priority="1" operator="containsText" text="Minor">
      <formula>NOT(ISERROR(SEARCH("Minor",E14)))</formula>
    </cfRule>
    <cfRule type="containsText" dxfId="61" priority="2" operator="containsText" text="Major">
      <formula>NOT(ISERROR(SEARCH("Major",E14)))</formula>
    </cfRule>
  </conditionalFormatting>
  <dataValidations count="1">
    <dataValidation type="list" allowBlank="1" showInputMessage="1" showErrorMessage="1" sqref="E14:E21" xr:uid="{A327326E-59EF-46A7-AF61-89746085DA2C}">
      <formula1>"Major, Minor"</formula1>
    </dataValidation>
  </dataValidation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EDB7B-E05B-47DA-8982-FE00D18979A2}">
  <dimension ref="A1:U49"/>
  <sheetViews>
    <sheetView topLeftCell="A4" workbookViewId="0">
      <selection activeCell="I15" sqref="I15"/>
    </sheetView>
  </sheetViews>
  <sheetFormatPr defaultRowHeight="15"/>
  <cols>
    <col min="1" max="1" width="9.140625" customWidth="1"/>
    <col min="2" max="2" width="28.140625" style="128" customWidth="1"/>
    <col min="3" max="9" width="28.140625" customWidth="1"/>
  </cols>
  <sheetData>
    <row r="1" spans="1:21" ht="20.25">
      <c r="A1" s="67" t="s">
        <v>154</v>
      </c>
      <c r="B1" s="101"/>
      <c r="C1" s="63"/>
      <c r="D1" s="66"/>
      <c r="E1" s="63"/>
      <c r="F1" s="63"/>
      <c r="G1" s="63"/>
      <c r="H1" s="63"/>
      <c r="I1" s="63"/>
      <c r="J1" s="1"/>
      <c r="K1" s="1"/>
      <c r="L1" s="1"/>
      <c r="M1" s="1"/>
      <c r="N1" s="1"/>
      <c r="O1" s="1"/>
      <c r="P1" s="1"/>
      <c r="Q1" s="1"/>
      <c r="R1" s="1"/>
      <c r="S1" s="1"/>
      <c r="T1" s="1"/>
      <c r="U1" s="1"/>
    </row>
    <row r="2" spans="1:21" ht="20.25">
      <c r="A2" s="67"/>
      <c r="B2" s="101"/>
      <c r="C2" s="63"/>
      <c r="D2" s="66"/>
      <c r="E2" s="63"/>
      <c r="F2" s="63"/>
      <c r="G2" s="63"/>
      <c r="H2" s="63"/>
      <c r="I2" s="63"/>
      <c r="J2" s="1"/>
      <c r="K2" s="1"/>
      <c r="L2" s="1"/>
      <c r="M2" s="1"/>
      <c r="N2" s="1"/>
      <c r="O2" s="1"/>
      <c r="P2" s="1"/>
      <c r="Q2" s="1"/>
      <c r="R2" s="1"/>
      <c r="S2" s="1"/>
      <c r="T2" s="1"/>
      <c r="U2" s="1"/>
    </row>
    <row r="3" spans="1:21" ht="15.75">
      <c r="A3" s="121" t="s">
        <v>1</v>
      </c>
      <c r="B3" s="101"/>
      <c r="C3" s="63"/>
      <c r="D3" s="66"/>
      <c r="E3" s="63"/>
      <c r="F3" s="63"/>
      <c r="G3" s="63"/>
      <c r="H3" s="63"/>
      <c r="I3" s="63"/>
      <c r="J3" s="1"/>
      <c r="K3" s="1"/>
      <c r="L3" s="1"/>
      <c r="M3" s="1"/>
      <c r="N3" s="1"/>
      <c r="O3" s="1"/>
      <c r="P3" s="1"/>
      <c r="Q3" s="1"/>
      <c r="R3" s="1"/>
      <c r="S3" s="1"/>
      <c r="T3" s="1"/>
      <c r="U3" s="1"/>
    </row>
    <row r="4" spans="1:21" ht="15.75">
      <c r="A4" s="121" t="s">
        <v>2</v>
      </c>
      <c r="B4" s="101"/>
      <c r="C4" s="63"/>
      <c r="D4" s="66"/>
      <c r="E4" s="63"/>
      <c r="F4" s="63"/>
      <c r="G4" s="63"/>
      <c r="H4" s="63"/>
      <c r="I4" s="63"/>
      <c r="J4" s="1"/>
      <c r="K4" s="1"/>
      <c r="L4" s="1"/>
      <c r="M4" s="1"/>
      <c r="N4" s="1"/>
      <c r="O4" s="1"/>
      <c r="P4" s="1"/>
      <c r="Q4" s="1"/>
      <c r="R4" s="1"/>
      <c r="S4" s="1"/>
      <c r="T4" s="1"/>
      <c r="U4" s="1"/>
    </row>
    <row r="5" spans="1:21" ht="18">
      <c r="A5" s="122"/>
      <c r="B5" s="101"/>
      <c r="C5" s="63"/>
      <c r="D5" s="63"/>
      <c r="E5" s="63"/>
      <c r="F5" s="63"/>
      <c r="G5" s="63"/>
      <c r="H5" s="63"/>
      <c r="I5" s="63"/>
      <c r="J5" s="1"/>
      <c r="K5" s="1"/>
      <c r="L5" s="1"/>
      <c r="M5" s="1"/>
      <c r="N5" s="1"/>
      <c r="O5" s="1"/>
      <c r="P5" s="1"/>
      <c r="Q5" s="1"/>
      <c r="R5" s="1"/>
      <c r="S5" s="1"/>
      <c r="T5" s="1"/>
      <c r="U5" s="1"/>
    </row>
    <row r="6" spans="1:21" ht="18">
      <c r="A6" s="122" t="s">
        <v>155</v>
      </c>
      <c r="B6" s="101"/>
      <c r="C6" s="63"/>
      <c r="D6" s="63"/>
      <c r="E6" s="63"/>
      <c r="F6" s="63"/>
      <c r="G6" s="63"/>
      <c r="H6" s="63"/>
      <c r="I6" s="63"/>
      <c r="J6" s="1"/>
      <c r="K6" s="1"/>
      <c r="L6" s="1"/>
      <c r="M6" s="1"/>
      <c r="N6" s="1"/>
      <c r="O6" s="1"/>
      <c r="P6" s="1"/>
      <c r="Q6" s="1"/>
      <c r="R6" s="1"/>
      <c r="S6" s="1"/>
      <c r="T6" s="1"/>
      <c r="U6" s="1"/>
    </row>
    <row r="7" spans="1:21">
      <c r="A7" s="63"/>
      <c r="B7" s="101"/>
      <c r="C7" s="63"/>
      <c r="D7" s="63"/>
      <c r="E7" s="63"/>
      <c r="F7" s="63"/>
      <c r="G7" s="63"/>
      <c r="H7" s="63"/>
      <c r="I7" s="63"/>
      <c r="J7" s="1"/>
      <c r="K7" s="1"/>
      <c r="L7" s="1"/>
      <c r="M7" s="1"/>
      <c r="N7" s="1"/>
      <c r="O7" s="1"/>
      <c r="P7" s="1"/>
      <c r="Q7" s="1"/>
      <c r="R7" s="1"/>
      <c r="S7" s="1"/>
      <c r="T7" s="1"/>
      <c r="U7" s="1"/>
    </row>
    <row r="8" spans="1:21">
      <c r="A8" s="63"/>
      <c r="B8" s="101" t="s">
        <v>156</v>
      </c>
      <c r="C8" s="63" t="s">
        <v>157</v>
      </c>
      <c r="D8" s="63" t="s">
        <v>158</v>
      </c>
      <c r="E8" s="63" t="s">
        <v>159</v>
      </c>
      <c r="F8" s="63" t="s">
        <v>160</v>
      </c>
      <c r="G8" s="63"/>
      <c r="H8" s="63"/>
      <c r="I8" s="63"/>
      <c r="J8" s="1"/>
      <c r="K8" s="1"/>
      <c r="L8" s="1"/>
      <c r="M8" s="1"/>
      <c r="N8" s="1"/>
      <c r="O8" s="1"/>
      <c r="P8" s="1"/>
      <c r="Q8" s="1"/>
      <c r="R8" s="1"/>
      <c r="S8" s="1"/>
      <c r="T8" s="1"/>
      <c r="U8" s="1"/>
    </row>
    <row r="9" spans="1:21">
      <c r="A9" s="63"/>
      <c r="B9" s="125">
        <v>1</v>
      </c>
      <c r="C9" s="65">
        <v>2</v>
      </c>
      <c r="D9" s="65">
        <v>3</v>
      </c>
      <c r="E9" s="65">
        <v>4</v>
      </c>
      <c r="F9" s="65">
        <v>5</v>
      </c>
      <c r="G9" s="63"/>
      <c r="H9" s="63"/>
      <c r="I9" s="63"/>
      <c r="J9" s="1"/>
      <c r="K9" s="1"/>
      <c r="L9" s="1"/>
      <c r="M9" s="1"/>
      <c r="N9" s="1"/>
      <c r="O9" s="1"/>
      <c r="P9" s="1"/>
      <c r="Q9" s="1"/>
      <c r="R9" s="1"/>
      <c r="S9" s="1"/>
      <c r="T9" s="1"/>
      <c r="U9" s="1"/>
    </row>
    <row r="10" spans="1:21">
      <c r="A10" s="63"/>
      <c r="B10" s="101"/>
      <c r="C10" s="63"/>
      <c r="D10" s="63"/>
      <c r="E10" s="63"/>
      <c r="F10" s="63"/>
      <c r="G10" s="63"/>
      <c r="H10" s="63"/>
      <c r="I10" s="63"/>
      <c r="J10" s="1"/>
      <c r="K10" s="1"/>
      <c r="L10" s="1"/>
      <c r="M10" s="1"/>
      <c r="N10" s="1"/>
      <c r="O10" s="1"/>
      <c r="P10" s="1"/>
      <c r="Q10" s="1"/>
      <c r="R10" s="1"/>
      <c r="S10" s="1"/>
      <c r="T10" s="1"/>
      <c r="U10" s="1"/>
    </row>
    <row r="11" spans="1:21" ht="15.75">
      <c r="A11" s="121" t="s">
        <v>161</v>
      </c>
      <c r="B11" s="101"/>
      <c r="C11" s="63"/>
      <c r="D11" s="63"/>
      <c r="E11" s="63"/>
      <c r="F11" s="63"/>
      <c r="G11" s="63"/>
      <c r="H11" s="63"/>
      <c r="I11" s="63"/>
      <c r="J11" s="1"/>
      <c r="K11" s="1"/>
      <c r="L11" s="1"/>
      <c r="M11" s="1"/>
      <c r="N11" s="1"/>
      <c r="O11" s="1"/>
      <c r="P11" s="1"/>
      <c r="Q11" s="1"/>
      <c r="R11" s="1"/>
      <c r="S11" s="1"/>
      <c r="T11" s="1"/>
      <c r="U11" s="1"/>
    </row>
    <row r="12" spans="1:21" ht="15.75">
      <c r="A12" s="64" t="s">
        <v>17</v>
      </c>
      <c r="B12" s="101"/>
      <c r="C12" s="63"/>
      <c r="D12" s="63"/>
      <c r="E12" s="63"/>
      <c r="F12" s="63"/>
      <c r="G12" s="63"/>
      <c r="H12" s="63"/>
      <c r="I12" s="63"/>
      <c r="J12" s="1"/>
      <c r="K12" s="1"/>
      <c r="L12" s="1"/>
      <c r="M12" s="1"/>
      <c r="N12" s="1"/>
      <c r="O12" s="1"/>
      <c r="P12" s="1"/>
      <c r="Q12" s="1"/>
      <c r="R12" s="1"/>
      <c r="S12" s="1"/>
      <c r="T12" s="1"/>
      <c r="U12" s="1"/>
    </row>
    <row r="13" spans="1:21">
      <c r="A13" s="63"/>
      <c r="B13" s="101"/>
      <c r="C13" s="63"/>
      <c r="D13" s="63"/>
      <c r="E13" s="63"/>
      <c r="F13" s="63"/>
      <c r="G13" s="63"/>
      <c r="H13" s="63"/>
      <c r="I13" s="63"/>
      <c r="J13" s="1"/>
      <c r="K13" s="1"/>
      <c r="L13" s="1"/>
      <c r="M13" s="1"/>
      <c r="N13" s="1"/>
      <c r="O13" s="1"/>
      <c r="P13" s="1"/>
      <c r="Q13" s="1"/>
      <c r="R13" s="1"/>
      <c r="S13" s="1"/>
      <c r="T13" s="1"/>
      <c r="U13" s="1"/>
    </row>
    <row r="14" spans="1:21">
      <c r="A14" s="62" t="s">
        <v>23</v>
      </c>
      <c r="B14" s="126" t="s">
        <v>162</v>
      </c>
      <c r="C14" s="62" t="s">
        <v>163</v>
      </c>
      <c r="D14" s="62" t="s">
        <v>164</v>
      </c>
      <c r="E14" s="62" t="s">
        <v>25</v>
      </c>
      <c r="F14" s="62" t="s">
        <v>165</v>
      </c>
      <c r="G14" s="62" t="s">
        <v>166</v>
      </c>
      <c r="H14" s="62" t="s">
        <v>167</v>
      </c>
      <c r="I14" s="62" t="s">
        <v>168</v>
      </c>
      <c r="J14" s="1"/>
      <c r="K14" s="1"/>
      <c r="L14" s="1"/>
      <c r="M14" s="1"/>
      <c r="N14" s="1"/>
      <c r="O14" s="1"/>
      <c r="P14" s="1"/>
      <c r="Q14" s="1"/>
      <c r="R14" s="1"/>
      <c r="S14" s="1"/>
      <c r="T14" s="1"/>
      <c r="U14" s="1"/>
    </row>
    <row r="15" spans="1:21" ht="72">
      <c r="A15" s="62">
        <v>1</v>
      </c>
      <c r="B15" s="126" t="s">
        <v>169</v>
      </c>
      <c r="C15" s="126" t="s">
        <v>170</v>
      </c>
      <c r="D15" s="62">
        <v>3</v>
      </c>
      <c r="E15" s="62" t="s">
        <v>171</v>
      </c>
      <c r="F15" s="62"/>
      <c r="G15" s="129">
        <v>44168</v>
      </c>
      <c r="H15" s="126" t="s">
        <v>172</v>
      </c>
      <c r="I15" s="62" t="s">
        <v>173</v>
      </c>
      <c r="J15" s="1"/>
      <c r="K15" s="1"/>
      <c r="L15" s="1"/>
      <c r="M15" s="1"/>
      <c r="N15" s="1"/>
      <c r="O15" s="1"/>
      <c r="P15" s="1"/>
      <c r="Q15" s="1"/>
      <c r="R15" s="1"/>
      <c r="S15" s="1"/>
      <c r="T15" s="1"/>
      <c r="U15" s="1"/>
    </row>
    <row r="16" spans="1:21">
      <c r="A16" s="62">
        <v>2</v>
      </c>
      <c r="B16" s="126"/>
      <c r="C16" s="62"/>
      <c r="D16" s="62"/>
      <c r="E16" s="62"/>
      <c r="F16" s="62"/>
      <c r="G16" s="62"/>
      <c r="H16" s="62"/>
      <c r="I16" s="62"/>
      <c r="J16" s="1"/>
      <c r="K16" s="1"/>
      <c r="L16" s="1"/>
      <c r="M16" s="1"/>
      <c r="N16" s="1"/>
      <c r="O16" s="1"/>
      <c r="P16" s="1"/>
      <c r="Q16" s="1"/>
      <c r="R16" s="1"/>
      <c r="S16" s="1"/>
      <c r="T16" s="1"/>
      <c r="U16" s="1"/>
    </row>
    <row r="17" spans="1:21">
      <c r="A17" s="62">
        <v>3</v>
      </c>
      <c r="B17" s="126"/>
      <c r="C17" s="62"/>
      <c r="D17" s="62"/>
      <c r="E17" s="62"/>
      <c r="F17" s="62"/>
      <c r="G17" s="62"/>
      <c r="H17" s="62"/>
      <c r="I17" s="62"/>
      <c r="J17" s="1"/>
      <c r="K17" s="1"/>
      <c r="L17" s="1"/>
      <c r="M17" s="1"/>
      <c r="N17" s="1"/>
      <c r="O17" s="1"/>
      <c r="P17" s="1"/>
      <c r="Q17" s="1"/>
      <c r="R17" s="1"/>
      <c r="S17" s="1"/>
      <c r="T17" s="1"/>
      <c r="U17" s="1"/>
    </row>
    <row r="18" spans="1:21">
      <c r="A18" s="62">
        <v>4</v>
      </c>
      <c r="B18" s="126"/>
      <c r="C18" s="62"/>
      <c r="D18" s="62"/>
      <c r="E18" s="62"/>
      <c r="F18" s="62"/>
      <c r="G18" s="62"/>
      <c r="H18" s="62"/>
      <c r="I18" s="62"/>
      <c r="J18" s="1"/>
      <c r="K18" s="1"/>
      <c r="L18" s="1"/>
      <c r="M18" s="1"/>
      <c r="N18" s="1"/>
      <c r="O18" s="1"/>
      <c r="P18" s="1"/>
      <c r="Q18" s="1"/>
      <c r="R18" s="1"/>
      <c r="S18" s="1"/>
      <c r="T18" s="1"/>
      <c r="U18" s="1"/>
    </row>
    <row r="19" spans="1:21">
      <c r="A19" s="62">
        <v>5</v>
      </c>
      <c r="B19" s="126"/>
      <c r="C19" s="62"/>
      <c r="D19" s="62"/>
      <c r="E19" s="62"/>
      <c r="F19" s="62"/>
      <c r="G19" s="62"/>
      <c r="H19" s="62"/>
      <c r="I19" s="62"/>
      <c r="J19" s="1"/>
      <c r="K19" s="1"/>
      <c r="L19" s="1"/>
      <c r="M19" s="1"/>
      <c r="N19" s="1"/>
      <c r="O19" s="1"/>
      <c r="P19" s="1"/>
      <c r="Q19" s="1"/>
      <c r="R19" s="1"/>
      <c r="S19" s="1"/>
      <c r="T19" s="1"/>
      <c r="U19" s="1"/>
    </row>
    <row r="20" spans="1:21">
      <c r="A20" s="62">
        <v>6</v>
      </c>
      <c r="B20" s="126"/>
      <c r="C20" s="62"/>
      <c r="D20" s="62"/>
      <c r="E20" s="62"/>
      <c r="F20" s="62"/>
      <c r="G20" s="62"/>
      <c r="H20" s="62"/>
      <c r="I20" s="62"/>
      <c r="J20" s="1"/>
      <c r="K20" s="1"/>
      <c r="L20" s="1"/>
      <c r="M20" s="1"/>
      <c r="N20" s="1"/>
      <c r="O20" s="1"/>
      <c r="P20" s="1"/>
      <c r="Q20" s="1"/>
      <c r="R20" s="1"/>
      <c r="S20" s="1"/>
      <c r="T20" s="1"/>
      <c r="U20" s="1"/>
    </row>
    <row r="21" spans="1:21">
      <c r="A21" s="62">
        <v>7</v>
      </c>
      <c r="B21" s="126"/>
      <c r="C21" s="62"/>
      <c r="D21" s="62"/>
      <c r="E21" s="62"/>
      <c r="F21" s="62"/>
      <c r="G21" s="62"/>
      <c r="H21" s="62"/>
      <c r="I21" s="62"/>
      <c r="J21" s="1"/>
      <c r="K21" s="1"/>
      <c r="L21" s="1"/>
      <c r="M21" s="1"/>
      <c r="N21" s="1"/>
      <c r="O21" s="1"/>
      <c r="P21" s="1"/>
      <c r="Q21" s="1"/>
      <c r="R21" s="1"/>
      <c r="S21" s="1"/>
      <c r="T21" s="1"/>
      <c r="U21" s="1"/>
    </row>
    <row r="22" spans="1:21">
      <c r="A22" s="62">
        <v>8</v>
      </c>
      <c r="B22" s="126"/>
      <c r="C22" s="62"/>
      <c r="D22" s="62"/>
      <c r="E22" s="62"/>
      <c r="F22" s="62"/>
      <c r="G22" s="62"/>
      <c r="H22" s="62"/>
      <c r="I22" s="62"/>
      <c r="J22" s="1"/>
      <c r="K22" s="1"/>
      <c r="L22" s="1"/>
      <c r="M22" s="1"/>
      <c r="N22" s="1"/>
      <c r="O22" s="1"/>
      <c r="P22" s="1"/>
      <c r="Q22" s="1"/>
      <c r="R22" s="1"/>
      <c r="S22" s="1"/>
      <c r="T22" s="1"/>
      <c r="U22" s="1"/>
    </row>
    <row r="23" spans="1:21">
      <c r="A23" s="62">
        <v>9</v>
      </c>
      <c r="B23" s="126"/>
      <c r="C23" s="62"/>
      <c r="D23" s="62"/>
      <c r="E23" s="62"/>
      <c r="F23" s="62"/>
      <c r="G23" s="62"/>
      <c r="H23" s="62"/>
      <c r="I23" s="62"/>
      <c r="J23" s="1"/>
      <c r="K23" s="1"/>
      <c r="L23" s="1"/>
      <c r="M23" s="1"/>
      <c r="N23" s="1"/>
      <c r="O23" s="1"/>
      <c r="P23" s="1"/>
      <c r="Q23" s="1"/>
      <c r="R23" s="1"/>
      <c r="S23" s="1"/>
      <c r="T23" s="1"/>
      <c r="U23" s="1"/>
    </row>
    <row r="24" spans="1:21">
      <c r="A24" s="62">
        <v>10</v>
      </c>
      <c r="B24" s="126"/>
      <c r="C24" s="62"/>
      <c r="D24" s="62"/>
      <c r="E24" s="62"/>
      <c r="F24" s="62"/>
      <c r="G24" s="62"/>
      <c r="H24" s="62"/>
      <c r="I24" s="62"/>
      <c r="J24" s="1"/>
      <c r="K24" s="1"/>
      <c r="L24" s="1"/>
      <c r="M24" s="1"/>
      <c r="N24" s="1"/>
      <c r="O24" s="1"/>
      <c r="P24" s="1"/>
      <c r="Q24" s="1"/>
      <c r="R24" s="1"/>
      <c r="S24" s="1"/>
      <c r="T24" s="1"/>
      <c r="U24" s="1"/>
    </row>
    <row r="25" spans="1:21">
      <c r="A25" s="1"/>
      <c r="B25" s="11"/>
      <c r="C25" s="1"/>
      <c r="D25" s="1"/>
      <c r="E25" s="1"/>
      <c r="F25" s="1"/>
      <c r="G25" s="1"/>
      <c r="H25" s="1"/>
      <c r="I25" s="1"/>
      <c r="J25" s="1"/>
      <c r="K25" s="1"/>
      <c r="L25" s="1"/>
      <c r="M25" s="1"/>
      <c r="N25" s="1"/>
      <c r="O25" s="1"/>
      <c r="P25" s="1"/>
      <c r="Q25" s="1"/>
      <c r="R25" s="1"/>
      <c r="S25" s="1"/>
      <c r="T25" s="1"/>
      <c r="U25" s="1"/>
    </row>
    <row r="26" spans="1:21">
      <c r="A26" s="1"/>
      <c r="B26" s="11"/>
      <c r="C26" s="1"/>
      <c r="D26" s="1"/>
      <c r="E26" s="1"/>
      <c r="F26" s="1"/>
      <c r="G26" s="1"/>
      <c r="H26" s="1"/>
      <c r="I26" s="1"/>
      <c r="J26" s="1"/>
      <c r="K26" s="1"/>
      <c r="L26" s="1"/>
      <c r="M26" s="1"/>
      <c r="N26" s="1"/>
      <c r="O26" s="1"/>
      <c r="P26" s="1"/>
      <c r="Q26" s="1"/>
      <c r="R26" s="1"/>
      <c r="S26" s="1"/>
      <c r="T26" s="1"/>
      <c r="U26" s="1"/>
    </row>
    <row r="27" spans="1:21">
      <c r="A27" s="1"/>
      <c r="B27" s="11"/>
      <c r="C27" s="1"/>
      <c r="D27" s="1"/>
      <c r="E27" s="1"/>
      <c r="F27" s="1"/>
      <c r="G27" s="1"/>
      <c r="H27" s="1"/>
      <c r="I27" s="1"/>
      <c r="J27" s="1"/>
      <c r="K27" s="1"/>
      <c r="L27" s="1"/>
      <c r="M27" s="1"/>
      <c r="N27" s="1"/>
      <c r="O27" s="1"/>
      <c r="P27" s="1"/>
      <c r="Q27" s="1"/>
      <c r="R27" s="1"/>
      <c r="S27" s="1"/>
      <c r="T27" s="1"/>
      <c r="U27" s="1"/>
    </row>
    <row r="28" spans="1:21">
      <c r="A28" s="1"/>
      <c r="B28" s="11"/>
      <c r="C28" s="1"/>
      <c r="D28" s="1"/>
      <c r="E28" s="1"/>
      <c r="F28" s="1"/>
      <c r="G28" s="1"/>
      <c r="H28" s="1"/>
      <c r="I28" s="1"/>
      <c r="J28" s="1"/>
      <c r="K28" s="1"/>
      <c r="L28" s="1"/>
      <c r="M28" s="1"/>
      <c r="N28" s="1"/>
      <c r="O28" s="1"/>
      <c r="P28" s="1"/>
      <c r="Q28" s="1"/>
      <c r="R28" s="1"/>
      <c r="S28" s="1"/>
      <c r="T28" s="1"/>
      <c r="U28" s="1"/>
    </row>
    <row r="29" spans="1:21">
      <c r="A29" s="1"/>
      <c r="B29" s="11"/>
      <c r="C29" s="1"/>
      <c r="D29" s="1"/>
      <c r="E29" s="1"/>
      <c r="F29" s="1"/>
      <c r="G29" s="1"/>
      <c r="H29" s="1"/>
      <c r="I29" s="1"/>
      <c r="J29" s="1"/>
      <c r="K29" s="1"/>
      <c r="L29" s="1"/>
      <c r="M29" s="1"/>
      <c r="N29" s="1"/>
      <c r="O29" s="1"/>
      <c r="P29" s="1"/>
      <c r="Q29" s="1"/>
      <c r="R29" s="1"/>
      <c r="S29" s="1"/>
      <c r="T29" s="1"/>
      <c r="U29" s="1"/>
    </row>
    <row r="30" spans="1:21">
      <c r="A30" s="1"/>
      <c r="B30" s="11"/>
      <c r="C30" s="1"/>
      <c r="D30" s="1"/>
      <c r="E30" s="1"/>
      <c r="F30" s="1"/>
      <c r="G30" s="1"/>
      <c r="H30" s="1"/>
      <c r="I30" s="1"/>
      <c r="J30" s="1"/>
      <c r="K30" s="1"/>
      <c r="L30" s="1"/>
      <c r="M30" s="1"/>
      <c r="N30" s="1"/>
      <c r="O30" s="1"/>
      <c r="P30" s="1"/>
      <c r="Q30" s="1"/>
      <c r="R30" s="1"/>
      <c r="S30" s="1"/>
      <c r="T30" s="1"/>
      <c r="U30" s="1"/>
    </row>
    <row r="31" spans="1:21">
      <c r="A31" s="1"/>
      <c r="B31" s="11"/>
      <c r="C31" s="1"/>
      <c r="D31" s="1"/>
      <c r="E31" s="1"/>
      <c r="F31" s="1"/>
      <c r="G31" s="1"/>
      <c r="H31" s="1"/>
      <c r="I31" s="1"/>
      <c r="J31" s="1"/>
      <c r="K31" s="1"/>
      <c r="L31" s="1"/>
      <c r="M31" s="1"/>
      <c r="N31" s="1"/>
      <c r="O31" s="1"/>
      <c r="P31" s="1"/>
      <c r="Q31" s="1"/>
      <c r="R31" s="1"/>
      <c r="S31" s="1"/>
      <c r="T31" s="1"/>
      <c r="U31" s="1"/>
    </row>
    <row r="32" spans="1:21">
      <c r="A32" s="1"/>
      <c r="B32" s="11"/>
      <c r="C32" s="1"/>
      <c r="D32" s="1"/>
      <c r="E32" s="1"/>
      <c r="F32" s="1"/>
      <c r="G32" s="1"/>
      <c r="H32" s="1"/>
      <c r="I32" s="1"/>
      <c r="J32" s="1"/>
      <c r="K32" s="1"/>
      <c r="L32" s="1"/>
      <c r="M32" s="1"/>
      <c r="N32" s="1"/>
      <c r="O32" s="1"/>
      <c r="P32" s="1"/>
      <c r="Q32" s="1"/>
      <c r="R32" s="1"/>
      <c r="S32" s="1"/>
      <c r="T32" s="1"/>
      <c r="U32" s="1"/>
    </row>
    <row r="33" spans="1:21">
      <c r="A33" s="1"/>
      <c r="B33" s="11"/>
      <c r="C33" s="1"/>
      <c r="D33" s="1"/>
      <c r="E33" s="1"/>
      <c r="F33" s="1"/>
      <c r="G33" s="1"/>
      <c r="H33" s="1"/>
      <c r="I33" s="1"/>
      <c r="J33" s="1"/>
      <c r="K33" s="1"/>
      <c r="L33" s="1"/>
      <c r="M33" s="1"/>
      <c r="N33" s="1"/>
      <c r="O33" s="1"/>
      <c r="P33" s="1"/>
      <c r="Q33" s="1"/>
      <c r="R33" s="1"/>
      <c r="S33" s="1"/>
      <c r="T33" s="1"/>
      <c r="U33" s="1"/>
    </row>
    <row r="34" spans="1:21">
      <c r="A34" s="1"/>
      <c r="B34" s="11"/>
      <c r="C34" s="1"/>
      <c r="D34" s="1"/>
      <c r="E34" s="1"/>
      <c r="F34" s="1"/>
      <c r="G34" s="1"/>
      <c r="H34" s="1"/>
      <c r="I34" s="1"/>
      <c r="J34" s="1"/>
      <c r="K34" s="1"/>
      <c r="L34" s="1"/>
      <c r="M34" s="1"/>
      <c r="N34" s="1"/>
      <c r="O34" s="1"/>
      <c r="P34" s="1"/>
      <c r="Q34" s="1"/>
      <c r="R34" s="1"/>
      <c r="S34" s="1"/>
      <c r="T34" s="1"/>
      <c r="U34" s="1"/>
    </row>
    <row r="35" spans="1:21">
      <c r="A35" s="61"/>
      <c r="B35" s="127"/>
      <c r="C35" s="61"/>
      <c r="D35" s="61"/>
      <c r="E35" s="61"/>
      <c r="F35" s="61"/>
      <c r="G35" s="61"/>
      <c r="H35" s="61"/>
      <c r="I35" s="61"/>
      <c r="J35" s="1"/>
      <c r="K35" s="1"/>
      <c r="L35" s="1"/>
      <c r="M35" s="1"/>
      <c r="N35" s="1"/>
      <c r="O35" s="1"/>
      <c r="P35" s="1"/>
      <c r="Q35" s="1"/>
      <c r="R35" s="1"/>
      <c r="S35" s="1"/>
      <c r="T35" s="1"/>
      <c r="U35" s="1"/>
    </row>
    <row r="36" spans="1:21">
      <c r="A36" s="61"/>
      <c r="B36" s="127"/>
      <c r="C36" s="61"/>
      <c r="D36" s="61"/>
      <c r="E36" s="61"/>
      <c r="F36" s="61"/>
      <c r="G36" s="61"/>
      <c r="H36" s="61"/>
      <c r="I36" s="61"/>
      <c r="J36" s="61"/>
      <c r="K36" s="61"/>
      <c r="L36" s="61"/>
      <c r="M36" s="61"/>
      <c r="N36" s="61"/>
      <c r="O36" s="61"/>
      <c r="P36" s="61"/>
      <c r="Q36" s="61"/>
      <c r="R36" s="61"/>
      <c r="S36" s="61"/>
      <c r="T36" s="61"/>
      <c r="U36" s="61"/>
    </row>
    <row r="37" spans="1:21">
      <c r="A37" s="61"/>
      <c r="B37" s="127"/>
      <c r="C37" s="61"/>
      <c r="D37" s="61"/>
      <c r="E37" s="61"/>
      <c r="F37" s="61"/>
      <c r="G37" s="61"/>
      <c r="H37" s="61"/>
      <c r="I37" s="61"/>
      <c r="J37" s="61"/>
      <c r="K37" s="61"/>
      <c r="L37" s="61"/>
      <c r="M37" s="61"/>
      <c r="N37" s="61"/>
      <c r="O37" s="61"/>
      <c r="P37" s="61"/>
      <c r="Q37" s="61"/>
      <c r="R37" s="61"/>
      <c r="S37" s="61"/>
      <c r="T37" s="61"/>
      <c r="U37" s="61"/>
    </row>
    <row r="38" spans="1:21">
      <c r="A38" s="61"/>
      <c r="B38" s="127"/>
      <c r="C38" s="61"/>
      <c r="D38" s="61"/>
      <c r="E38" s="61"/>
      <c r="F38" s="61"/>
      <c r="G38" s="61"/>
      <c r="H38" s="61"/>
      <c r="I38" s="61"/>
      <c r="J38" s="61"/>
      <c r="K38" s="61"/>
      <c r="L38" s="61"/>
      <c r="M38" s="61"/>
      <c r="N38" s="61"/>
      <c r="O38" s="61"/>
      <c r="P38" s="61"/>
      <c r="Q38" s="61"/>
      <c r="R38" s="61"/>
      <c r="S38" s="61"/>
      <c r="T38" s="61"/>
      <c r="U38" s="61"/>
    </row>
    <row r="39" spans="1:21">
      <c r="A39" s="61"/>
      <c r="B39" s="127"/>
      <c r="C39" s="61"/>
      <c r="D39" s="61"/>
      <c r="E39" s="61"/>
      <c r="F39" s="61"/>
      <c r="G39" s="61"/>
      <c r="H39" s="61"/>
      <c r="I39" s="61"/>
      <c r="J39" s="61"/>
      <c r="K39" s="61"/>
      <c r="L39" s="61"/>
      <c r="M39" s="61"/>
      <c r="N39" s="61"/>
      <c r="O39" s="61"/>
      <c r="P39" s="61"/>
      <c r="Q39" s="61"/>
      <c r="R39" s="61"/>
      <c r="S39" s="61"/>
      <c r="T39" s="61"/>
      <c r="U39" s="61"/>
    </row>
    <row r="40" spans="1:21">
      <c r="A40" s="61"/>
      <c r="B40" s="127"/>
      <c r="C40" s="61"/>
      <c r="D40" s="61"/>
      <c r="E40" s="61"/>
      <c r="F40" s="61"/>
      <c r="G40" s="61"/>
      <c r="H40" s="61"/>
      <c r="I40" s="61"/>
      <c r="J40" s="61"/>
      <c r="K40" s="61"/>
      <c r="L40" s="61"/>
      <c r="M40" s="61"/>
      <c r="N40" s="61"/>
      <c r="O40" s="61"/>
      <c r="P40" s="61"/>
      <c r="Q40" s="61"/>
      <c r="R40" s="61"/>
      <c r="S40" s="61"/>
      <c r="T40" s="61"/>
      <c r="U40" s="61"/>
    </row>
    <row r="41" spans="1:21">
      <c r="A41" s="61"/>
      <c r="B41" s="127"/>
      <c r="C41" s="61"/>
      <c r="D41" s="61"/>
      <c r="E41" s="61"/>
      <c r="F41" s="61"/>
      <c r="G41" s="61"/>
      <c r="H41" s="61"/>
      <c r="I41" s="61"/>
      <c r="J41" s="61"/>
      <c r="K41" s="61"/>
      <c r="L41" s="61"/>
      <c r="M41" s="61"/>
      <c r="N41" s="61"/>
      <c r="O41" s="61"/>
      <c r="P41" s="61"/>
      <c r="Q41" s="61"/>
      <c r="R41" s="61"/>
      <c r="S41" s="61"/>
      <c r="T41" s="61"/>
      <c r="U41" s="61"/>
    </row>
    <row r="42" spans="1:21">
      <c r="A42" s="61"/>
      <c r="B42" s="127"/>
      <c r="C42" s="61"/>
      <c r="D42" s="61"/>
      <c r="E42" s="61"/>
      <c r="F42" s="61"/>
      <c r="G42" s="61"/>
      <c r="H42" s="61"/>
      <c r="I42" s="61"/>
      <c r="J42" s="61"/>
      <c r="K42" s="61"/>
      <c r="L42" s="61"/>
      <c r="M42" s="61"/>
      <c r="N42" s="61"/>
      <c r="O42" s="61"/>
      <c r="P42" s="61"/>
      <c r="Q42" s="61"/>
      <c r="R42" s="61"/>
      <c r="S42" s="61"/>
      <c r="T42" s="61"/>
      <c r="U42" s="61"/>
    </row>
    <row r="43" spans="1:21">
      <c r="A43" s="61"/>
      <c r="B43" s="127"/>
      <c r="C43" s="61"/>
      <c r="D43" s="61"/>
      <c r="E43" s="61"/>
      <c r="F43" s="61"/>
      <c r="G43" s="61"/>
      <c r="H43" s="61"/>
      <c r="I43" s="61"/>
      <c r="J43" s="61"/>
      <c r="K43" s="61"/>
      <c r="L43" s="61"/>
      <c r="M43" s="61"/>
      <c r="N43" s="61"/>
      <c r="O43" s="61"/>
      <c r="P43" s="61"/>
      <c r="Q43" s="61"/>
      <c r="R43" s="61"/>
      <c r="S43" s="61"/>
      <c r="T43" s="61"/>
      <c r="U43" s="61"/>
    </row>
    <row r="44" spans="1:21">
      <c r="A44" s="61"/>
      <c r="B44" s="127"/>
      <c r="C44" s="61"/>
      <c r="D44" s="61"/>
      <c r="E44" s="61"/>
      <c r="F44" s="61"/>
      <c r="G44" s="61"/>
      <c r="H44" s="61"/>
      <c r="I44" s="61"/>
      <c r="J44" s="61"/>
      <c r="K44" s="61"/>
      <c r="L44" s="61"/>
      <c r="M44" s="61"/>
      <c r="N44" s="61"/>
      <c r="O44" s="61"/>
      <c r="P44" s="61"/>
      <c r="Q44" s="61"/>
      <c r="R44" s="61"/>
      <c r="S44" s="61"/>
      <c r="T44" s="61"/>
      <c r="U44" s="61"/>
    </row>
    <row r="45" spans="1:21">
      <c r="A45" s="61"/>
      <c r="B45" s="127"/>
      <c r="C45" s="61"/>
      <c r="D45" s="61"/>
      <c r="E45" s="61"/>
      <c r="F45" s="61"/>
      <c r="G45" s="61"/>
      <c r="H45" s="61"/>
      <c r="I45" s="61"/>
      <c r="J45" s="61"/>
      <c r="K45" s="61"/>
      <c r="L45" s="61"/>
      <c r="M45" s="61"/>
      <c r="N45" s="61"/>
      <c r="O45" s="61"/>
      <c r="P45" s="61"/>
      <c r="Q45" s="61"/>
      <c r="R45" s="61"/>
      <c r="S45" s="61"/>
      <c r="T45" s="61"/>
      <c r="U45" s="61"/>
    </row>
    <row r="46" spans="1:21">
      <c r="A46" s="61"/>
      <c r="B46" s="127"/>
      <c r="C46" s="61"/>
      <c r="D46" s="61"/>
      <c r="E46" s="61"/>
      <c r="F46" s="61"/>
      <c r="G46" s="61"/>
      <c r="H46" s="61"/>
      <c r="I46" s="61"/>
      <c r="J46" s="61"/>
      <c r="K46" s="61"/>
      <c r="L46" s="61"/>
      <c r="M46" s="61"/>
      <c r="N46" s="61"/>
      <c r="O46" s="61"/>
      <c r="P46" s="61"/>
      <c r="Q46" s="61"/>
      <c r="R46" s="61"/>
      <c r="S46" s="61"/>
      <c r="T46" s="61"/>
      <c r="U46" s="61"/>
    </row>
    <row r="47" spans="1:21">
      <c r="A47" s="61"/>
      <c r="B47" s="127"/>
      <c r="C47" s="61"/>
      <c r="D47" s="61"/>
      <c r="E47" s="61"/>
      <c r="F47" s="61"/>
      <c r="G47" s="61"/>
      <c r="H47" s="61"/>
      <c r="I47" s="61"/>
      <c r="J47" s="61"/>
      <c r="K47" s="61"/>
      <c r="L47" s="61"/>
      <c r="M47" s="61"/>
      <c r="N47" s="61"/>
      <c r="O47" s="61"/>
      <c r="P47" s="61"/>
      <c r="Q47" s="61"/>
      <c r="R47" s="61"/>
      <c r="S47" s="61"/>
      <c r="T47" s="61"/>
      <c r="U47" s="61"/>
    </row>
    <row r="48" spans="1:21">
      <c r="A48" s="61"/>
      <c r="B48" s="127"/>
      <c r="C48" s="61"/>
      <c r="D48" s="61"/>
      <c r="E48" s="61"/>
      <c r="F48" s="61"/>
      <c r="G48" s="61"/>
      <c r="H48" s="61"/>
      <c r="I48" s="61"/>
      <c r="J48" s="61"/>
      <c r="K48" s="61"/>
      <c r="L48" s="61"/>
      <c r="M48" s="61"/>
      <c r="N48" s="61"/>
      <c r="O48" s="61"/>
      <c r="P48" s="61"/>
      <c r="Q48" s="61"/>
      <c r="R48" s="61"/>
      <c r="S48" s="61"/>
      <c r="T48" s="61"/>
      <c r="U48" s="61"/>
    </row>
    <row r="49" spans="1:21">
      <c r="A49" s="61"/>
      <c r="B49" s="127"/>
      <c r="C49" s="61"/>
      <c r="D49" s="61"/>
      <c r="E49" s="61"/>
      <c r="F49" s="61"/>
      <c r="G49" s="61"/>
      <c r="H49" s="61"/>
      <c r="I49" s="61"/>
      <c r="J49" s="61"/>
      <c r="K49" s="61"/>
      <c r="L49" s="61"/>
      <c r="M49" s="61"/>
      <c r="N49" s="61"/>
      <c r="O49" s="61"/>
      <c r="P49" s="61"/>
      <c r="Q49" s="61"/>
      <c r="R49" s="61"/>
      <c r="S49" s="61"/>
      <c r="T49" s="61"/>
      <c r="U49" s="61"/>
    </row>
  </sheetData>
  <conditionalFormatting sqref="B9:F9">
    <cfRule type="colorScale" priority="2">
      <colorScale>
        <cfvo type="num" val="1"/>
        <cfvo type="num" val="5"/>
        <color rgb="FFFFFF99"/>
        <color rgb="FFFF0000"/>
      </colorScale>
    </cfRule>
    <cfRule type="colorScale" priority="3">
      <colorScale>
        <cfvo type="num" val="1"/>
        <cfvo type="num" val="5"/>
        <color rgb="FFFFFF66"/>
        <color rgb="FFC00000"/>
      </colorScale>
    </cfRule>
  </conditionalFormatting>
  <conditionalFormatting sqref="D15:D24">
    <cfRule type="colorScale" priority="1">
      <colorScale>
        <cfvo type="num" val="1"/>
        <cfvo type="num" val="5"/>
        <color rgb="FFFFFF99"/>
        <color rgb="FFFF0000"/>
      </colorScale>
    </cfRule>
  </conditionalFormatting>
  <dataValidations count="2">
    <dataValidation type="list" allowBlank="1" showInputMessage="1" showErrorMessage="1" sqref="D15:D24" xr:uid="{CC90652B-6267-4BE6-B52A-D8DB405E8FF3}">
      <formula1>"1,2,3,4,5"</formula1>
    </dataValidation>
    <dataValidation type="list" allowBlank="1" showInputMessage="1" showErrorMessage="1" sqref="I15:I24" xr:uid="{A11AEB6E-175F-4863-962A-75D3ED23D253}">
      <formula1>"Active, Closed"</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5C79-FCD0-4E04-87CB-7EA3AFA5AD5B}">
  <dimension ref="A1:Q51"/>
  <sheetViews>
    <sheetView workbookViewId="0">
      <selection activeCell="F10" sqref="F10"/>
    </sheetView>
  </sheetViews>
  <sheetFormatPr defaultRowHeight="15"/>
  <cols>
    <col min="1" max="1" width="4.42578125" customWidth="1"/>
    <col min="2" max="2" width="31.140625" customWidth="1"/>
    <col min="3" max="3" width="41.5703125" customWidth="1"/>
    <col min="4" max="4" width="22.85546875" customWidth="1"/>
    <col min="5" max="5" width="14" customWidth="1"/>
    <col min="6" max="6" width="18.5703125" customWidth="1"/>
    <col min="7" max="7" width="24.140625" customWidth="1"/>
    <col min="8" max="8" width="21.42578125" customWidth="1"/>
    <col min="9" max="9" width="31.140625" customWidth="1"/>
    <col min="10" max="10" width="31" customWidth="1"/>
  </cols>
  <sheetData>
    <row r="1" spans="1:17" ht="18">
      <c r="A1" s="122" t="s">
        <v>174</v>
      </c>
      <c r="B1" s="63"/>
      <c r="C1" s="63"/>
      <c r="D1" s="66"/>
      <c r="E1" s="63"/>
      <c r="F1" s="63"/>
      <c r="G1" s="63"/>
      <c r="H1" s="63"/>
      <c r="I1" s="63"/>
      <c r="J1" s="1"/>
      <c r="K1" s="1"/>
      <c r="L1" s="1"/>
      <c r="M1" s="1"/>
      <c r="N1" s="1"/>
      <c r="O1" s="1"/>
      <c r="P1" s="1"/>
      <c r="Q1" s="1"/>
    </row>
    <row r="2" spans="1:17" ht="18">
      <c r="A2" s="122"/>
      <c r="B2" s="121"/>
      <c r="C2" s="63"/>
      <c r="D2" s="63"/>
      <c r="E2" s="63"/>
      <c r="F2" s="63"/>
      <c r="G2" s="63"/>
      <c r="H2" s="63"/>
      <c r="I2" s="63"/>
      <c r="J2" s="1"/>
      <c r="K2" s="1"/>
      <c r="L2" s="1"/>
      <c r="M2" s="1"/>
      <c r="N2" s="1"/>
      <c r="O2" s="1"/>
      <c r="P2" s="1"/>
      <c r="Q2" s="1"/>
    </row>
    <row r="3" spans="1:17" ht="15.75">
      <c r="A3" s="121" t="s">
        <v>1</v>
      </c>
      <c r="B3" s="121"/>
      <c r="C3" s="121"/>
      <c r="D3" s="121"/>
      <c r="E3" s="121"/>
      <c r="F3" s="121"/>
      <c r="G3" s="121"/>
      <c r="H3" s="121"/>
      <c r="I3" s="63"/>
      <c r="J3" s="1"/>
      <c r="K3" s="1"/>
      <c r="L3" s="1"/>
      <c r="M3" s="1"/>
      <c r="N3" s="1"/>
      <c r="O3" s="1"/>
      <c r="P3" s="1"/>
      <c r="Q3" s="1"/>
    </row>
    <row r="4" spans="1:17" ht="15.75">
      <c r="A4" s="121" t="s">
        <v>2</v>
      </c>
      <c r="B4" s="121"/>
      <c r="C4" s="121"/>
      <c r="D4" s="121"/>
      <c r="E4" s="121"/>
      <c r="F4" s="121"/>
      <c r="G4" s="121"/>
      <c r="H4" s="121"/>
      <c r="I4" s="63"/>
      <c r="J4" s="1"/>
      <c r="K4" s="1"/>
      <c r="L4" s="1"/>
      <c r="M4" s="1"/>
      <c r="N4" s="1"/>
      <c r="O4" s="1"/>
      <c r="P4" s="1"/>
      <c r="Q4" s="1"/>
    </row>
    <row r="5" spans="1:17" ht="15.75">
      <c r="A5" s="121"/>
      <c r="C5" s="121"/>
      <c r="D5" s="121"/>
      <c r="E5" s="121"/>
      <c r="F5" s="121"/>
      <c r="G5" s="121"/>
      <c r="H5" s="121"/>
      <c r="I5" s="63"/>
      <c r="J5" s="1"/>
      <c r="K5" s="1"/>
      <c r="L5" s="1"/>
      <c r="M5" s="1"/>
      <c r="N5" s="1"/>
      <c r="O5" s="1"/>
      <c r="P5" s="1"/>
      <c r="Q5" s="1"/>
    </row>
    <row r="6" spans="1:17" ht="15.75">
      <c r="A6" s="121" t="s">
        <v>175</v>
      </c>
      <c r="B6" s="121"/>
      <c r="C6" s="121"/>
      <c r="D6" s="121"/>
      <c r="E6" s="121"/>
      <c r="F6" s="121"/>
      <c r="G6" s="121"/>
      <c r="H6" s="121"/>
      <c r="I6" s="63"/>
      <c r="J6" s="1"/>
      <c r="K6" s="1"/>
      <c r="L6" s="1"/>
      <c r="M6" s="1"/>
      <c r="N6" s="1"/>
      <c r="O6" s="1"/>
      <c r="P6" s="1"/>
      <c r="Q6" s="1"/>
    </row>
    <row r="7" spans="1:17" ht="15.75">
      <c r="A7" s="121" t="s">
        <v>176</v>
      </c>
      <c r="B7" s="121"/>
      <c r="C7" s="121"/>
      <c r="D7" s="121"/>
      <c r="E7" s="121"/>
      <c r="F7" s="121"/>
      <c r="G7" s="121"/>
      <c r="H7" s="121"/>
      <c r="I7" s="63"/>
      <c r="J7" s="1"/>
      <c r="K7" s="1"/>
      <c r="L7" s="1"/>
      <c r="M7" s="1"/>
      <c r="N7" s="1"/>
      <c r="O7" s="1"/>
      <c r="P7" s="1"/>
      <c r="Q7" s="1"/>
    </row>
    <row r="8" spans="1:17">
      <c r="A8" s="63"/>
      <c r="B8" s="63"/>
      <c r="C8" s="63"/>
      <c r="D8" s="63"/>
      <c r="E8" s="63"/>
      <c r="F8" s="63"/>
      <c r="G8" s="63"/>
      <c r="H8" s="63"/>
      <c r="I8" s="63"/>
      <c r="J8" s="1"/>
      <c r="K8" s="1"/>
      <c r="L8" s="1"/>
      <c r="M8" s="1"/>
      <c r="N8" s="1"/>
      <c r="O8" s="1"/>
      <c r="P8" s="1"/>
      <c r="Q8" s="1"/>
    </row>
    <row r="9" spans="1:17">
      <c r="A9" s="110" t="s">
        <v>23</v>
      </c>
      <c r="B9" s="111" t="s">
        <v>177</v>
      </c>
      <c r="C9" s="111" t="s">
        <v>10</v>
      </c>
      <c r="D9" s="111" t="s">
        <v>178</v>
      </c>
      <c r="E9" s="111" t="s">
        <v>90</v>
      </c>
      <c r="F9" s="111" t="s">
        <v>168</v>
      </c>
      <c r="G9" s="111" t="s">
        <v>179</v>
      </c>
      <c r="H9" s="111" t="s">
        <v>180</v>
      </c>
      <c r="I9" s="111" t="s">
        <v>181</v>
      </c>
      <c r="J9" s="113" t="s">
        <v>182</v>
      </c>
      <c r="K9" s="1"/>
      <c r="L9" s="1"/>
      <c r="M9" s="1"/>
      <c r="N9" s="1"/>
      <c r="O9" s="1"/>
      <c r="P9" s="1"/>
      <c r="Q9" s="1"/>
    </row>
    <row r="10" spans="1:17">
      <c r="A10" s="116">
        <v>1</v>
      </c>
      <c r="B10" s="115"/>
      <c r="C10" s="115"/>
      <c r="D10" s="115"/>
      <c r="E10" s="115"/>
      <c r="F10" s="115"/>
      <c r="G10" s="115"/>
      <c r="H10" s="115"/>
      <c r="I10" s="115"/>
      <c r="J10" s="117"/>
      <c r="K10" s="1"/>
      <c r="L10" s="1"/>
      <c r="M10" s="1"/>
      <c r="N10" s="1"/>
      <c r="O10" s="1"/>
      <c r="P10" s="1"/>
      <c r="Q10" s="1"/>
    </row>
    <row r="11" spans="1:17">
      <c r="A11" s="116">
        <v>2</v>
      </c>
      <c r="B11" s="115"/>
      <c r="C11" s="115"/>
      <c r="D11" s="115"/>
      <c r="E11" s="115"/>
      <c r="F11" s="115"/>
      <c r="G11" s="115"/>
      <c r="H11" s="115"/>
      <c r="I11" s="115"/>
      <c r="J11" s="117"/>
      <c r="K11" s="1"/>
      <c r="L11" s="1"/>
      <c r="M11" s="1"/>
      <c r="N11" s="1"/>
      <c r="O11" s="1"/>
      <c r="P11" s="1"/>
      <c r="Q11" s="1"/>
    </row>
    <row r="12" spans="1:17">
      <c r="A12" s="116">
        <v>3</v>
      </c>
      <c r="B12" s="115"/>
      <c r="C12" s="115"/>
      <c r="D12" s="115"/>
      <c r="E12" s="115"/>
      <c r="F12" s="115"/>
      <c r="G12" s="115"/>
      <c r="H12" s="115"/>
      <c r="I12" s="115"/>
      <c r="J12" s="117"/>
      <c r="K12" s="1"/>
      <c r="L12" s="1"/>
      <c r="M12" s="1"/>
      <c r="N12" s="1"/>
      <c r="O12" s="1"/>
      <c r="P12" s="1"/>
      <c r="Q12" s="1"/>
    </row>
    <row r="13" spans="1:17">
      <c r="A13" s="116">
        <v>4</v>
      </c>
      <c r="B13" s="115"/>
      <c r="C13" s="115"/>
      <c r="D13" s="115"/>
      <c r="E13" s="115"/>
      <c r="F13" s="115"/>
      <c r="G13" s="115"/>
      <c r="H13" s="115"/>
      <c r="I13" s="115"/>
      <c r="J13" s="117"/>
      <c r="K13" s="1"/>
      <c r="L13" s="1"/>
      <c r="M13" s="1"/>
      <c r="N13" s="1"/>
      <c r="O13" s="1"/>
      <c r="P13" s="1"/>
      <c r="Q13" s="1"/>
    </row>
    <row r="14" spans="1:17">
      <c r="A14" s="116">
        <v>5</v>
      </c>
      <c r="B14" s="115"/>
      <c r="C14" s="115"/>
      <c r="D14" s="115"/>
      <c r="E14" s="115"/>
      <c r="F14" s="115"/>
      <c r="G14" s="115"/>
      <c r="H14" s="115"/>
      <c r="I14" s="115"/>
      <c r="J14" s="117"/>
      <c r="K14" s="1"/>
      <c r="L14" s="1"/>
      <c r="M14" s="1"/>
      <c r="N14" s="1"/>
      <c r="O14" s="1"/>
      <c r="P14" s="1"/>
      <c r="Q14" s="1"/>
    </row>
    <row r="15" spans="1:17">
      <c r="A15" s="116">
        <v>6</v>
      </c>
      <c r="B15" s="115"/>
      <c r="C15" s="115"/>
      <c r="D15" s="115"/>
      <c r="E15" s="115"/>
      <c r="F15" s="115"/>
      <c r="G15" s="115"/>
      <c r="H15" s="115"/>
      <c r="I15" s="115"/>
      <c r="J15" s="117"/>
      <c r="K15" s="1"/>
      <c r="L15" s="1"/>
      <c r="M15" s="1"/>
      <c r="N15" s="1"/>
      <c r="O15" s="1"/>
      <c r="P15" s="1"/>
      <c r="Q15" s="1"/>
    </row>
    <row r="16" spans="1:17">
      <c r="A16" s="118">
        <v>7</v>
      </c>
      <c r="B16" s="119"/>
      <c r="C16" s="119"/>
      <c r="D16" s="119"/>
      <c r="E16" s="119"/>
      <c r="F16" s="119"/>
      <c r="G16" s="119"/>
      <c r="H16" s="119"/>
      <c r="I16" s="119"/>
      <c r="J16" s="120"/>
      <c r="K16" s="1"/>
      <c r="L16" s="1"/>
      <c r="M16" s="1"/>
      <c r="N16" s="1"/>
      <c r="O16" s="1"/>
      <c r="P16" s="1"/>
      <c r="Q16" s="1"/>
    </row>
    <row r="17" spans="1:17">
      <c r="A17" s="1"/>
      <c r="B17" s="1"/>
      <c r="C17" s="1"/>
      <c r="D17" s="1"/>
      <c r="E17" s="1"/>
      <c r="F17" s="1"/>
      <c r="G17" s="1"/>
      <c r="H17" s="1"/>
      <c r="I17" s="1"/>
      <c r="J17" s="1"/>
      <c r="K17" s="1"/>
      <c r="L17" s="1"/>
      <c r="M17" s="1"/>
      <c r="N17" s="1"/>
      <c r="O17" s="1"/>
      <c r="P17" s="1"/>
      <c r="Q17" s="1"/>
    </row>
    <row r="18" spans="1:17">
      <c r="A18" s="1"/>
      <c r="B18" s="1"/>
      <c r="C18" s="1"/>
      <c r="D18" s="1"/>
      <c r="E18" s="1"/>
      <c r="F18" s="1"/>
      <c r="G18" s="1"/>
      <c r="H18" s="1"/>
      <c r="I18" s="1"/>
      <c r="J18" s="1"/>
      <c r="K18" s="1"/>
      <c r="L18" s="1"/>
      <c r="M18" s="1"/>
      <c r="N18" s="1"/>
      <c r="O18" s="1"/>
      <c r="P18" s="1"/>
      <c r="Q18" s="1"/>
    </row>
    <row r="19" spans="1:17">
      <c r="A19" s="1"/>
      <c r="B19" s="1"/>
      <c r="C19" s="1"/>
      <c r="D19" s="1"/>
      <c r="E19" s="1"/>
      <c r="F19" s="1"/>
      <c r="G19" s="1"/>
      <c r="H19" s="1"/>
      <c r="I19" s="1"/>
      <c r="J19" s="1"/>
      <c r="K19" s="1"/>
      <c r="L19" s="1"/>
      <c r="M19" s="1"/>
      <c r="N19" s="1"/>
      <c r="O19" s="1"/>
      <c r="P19" s="1"/>
      <c r="Q19" s="1"/>
    </row>
    <row r="20" spans="1:17">
      <c r="A20" s="1"/>
      <c r="B20" s="1"/>
      <c r="C20" s="1"/>
      <c r="D20" s="1"/>
      <c r="E20" s="1"/>
      <c r="F20" s="1"/>
      <c r="G20" s="1"/>
      <c r="H20" s="1"/>
      <c r="I20" s="1"/>
      <c r="J20" s="1"/>
      <c r="K20" s="1"/>
      <c r="L20" s="1"/>
      <c r="M20" s="1"/>
      <c r="N20" s="1"/>
      <c r="O20" s="1"/>
      <c r="P20" s="1"/>
      <c r="Q20" s="1"/>
    </row>
    <row r="21" spans="1:17">
      <c r="A21" s="1"/>
      <c r="B21" s="1"/>
      <c r="C21" s="1"/>
      <c r="D21" s="1"/>
      <c r="E21" s="1"/>
      <c r="F21" s="1"/>
      <c r="G21" s="1"/>
      <c r="H21" s="1"/>
      <c r="I21" s="1"/>
      <c r="J21" s="1"/>
      <c r="K21" s="1"/>
      <c r="L21" s="1"/>
      <c r="M21" s="1"/>
      <c r="N21" s="1"/>
      <c r="O21" s="1"/>
      <c r="P21" s="1"/>
      <c r="Q21" s="1"/>
    </row>
    <row r="22" spans="1:17">
      <c r="A22" s="1"/>
      <c r="B22" s="1"/>
      <c r="C22" s="1"/>
      <c r="D22" s="1"/>
      <c r="E22" s="1"/>
      <c r="F22" s="1"/>
      <c r="G22" s="1"/>
      <c r="H22" s="1"/>
      <c r="I22" s="1"/>
      <c r="J22" s="1"/>
      <c r="K22" s="1"/>
      <c r="L22" s="1"/>
      <c r="M22" s="1"/>
      <c r="N22" s="1"/>
      <c r="O22" s="1"/>
      <c r="P22" s="1"/>
      <c r="Q22" s="1"/>
    </row>
    <row r="23" spans="1:17">
      <c r="A23" s="1"/>
      <c r="B23" s="1"/>
      <c r="C23" s="1"/>
      <c r="D23" s="1"/>
      <c r="E23" s="1"/>
      <c r="F23" s="1"/>
      <c r="G23" s="1"/>
      <c r="H23" s="1"/>
      <c r="I23" s="1"/>
      <c r="J23" s="1"/>
      <c r="K23" s="1"/>
      <c r="L23" s="1"/>
      <c r="M23" s="1"/>
      <c r="N23" s="1"/>
      <c r="O23" s="1"/>
      <c r="P23" s="1"/>
      <c r="Q23" s="1"/>
    </row>
    <row r="24" spans="1:17">
      <c r="A24" s="1"/>
      <c r="B24" s="1"/>
      <c r="C24" s="1"/>
      <c r="D24" s="1"/>
      <c r="E24" s="1"/>
      <c r="F24" s="1"/>
      <c r="G24" s="1"/>
      <c r="H24" s="1"/>
      <c r="I24" s="1"/>
      <c r="J24" s="1"/>
      <c r="K24" s="1"/>
      <c r="L24" s="1"/>
      <c r="M24" s="1"/>
      <c r="N24" s="1"/>
      <c r="O24" s="1"/>
      <c r="P24" s="1"/>
      <c r="Q24" s="1"/>
    </row>
    <row r="25" spans="1:17">
      <c r="A25" s="1"/>
      <c r="B25" s="1"/>
      <c r="C25" s="1"/>
      <c r="D25" s="1"/>
      <c r="E25" s="1"/>
      <c r="F25" s="1"/>
      <c r="G25" s="1"/>
      <c r="H25" s="1"/>
      <c r="I25" s="1"/>
      <c r="J25" s="1"/>
      <c r="K25" s="1"/>
      <c r="L25" s="1"/>
      <c r="M25" s="1"/>
      <c r="N25" s="1"/>
      <c r="O25" s="1"/>
      <c r="P25" s="1"/>
      <c r="Q25" s="1"/>
    </row>
    <row r="26" spans="1:17">
      <c r="A26" s="1"/>
      <c r="B26" s="1"/>
      <c r="C26" s="1"/>
      <c r="D26" s="1"/>
      <c r="E26" s="1"/>
      <c r="F26" s="1"/>
      <c r="G26" s="1"/>
      <c r="H26" s="1"/>
      <c r="I26" s="1"/>
      <c r="J26" s="1"/>
      <c r="K26" s="1"/>
      <c r="L26" s="1"/>
      <c r="M26" s="1"/>
      <c r="N26" s="1"/>
      <c r="O26" s="1"/>
      <c r="P26" s="1"/>
      <c r="Q26" s="1"/>
    </row>
    <row r="27" spans="1:17">
      <c r="A27" s="1"/>
      <c r="B27" s="1"/>
      <c r="C27" s="1"/>
      <c r="D27" s="1"/>
      <c r="E27" s="1"/>
      <c r="F27" s="1"/>
      <c r="G27" s="1"/>
      <c r="H27" s="1"/>
      <c r="I27" s="1"/>
      <c r="J27" s="1"/>
      <c r="K27" s="1"/>
      <c r="L27" s="1"/>
      <c r="M27" s="1"/>
      <c r="N27" s="1"/>
      <c r="O27" s="1"/>
      <c r="P27" s="1"/>
      <c r="Q27" s="1"/>
    </row>
    <row r="28" spans="1:17">
      <c r="A28" s="1"/>
      <c r="B28" s="1"/>
      <c r="C28" s="1"/>
      <c r="D28" s="1"/>
      <c r="E28" s="1"/>
      <c r="F28" s="1"/>
      <c r="G28" s="1"/>
      <c r="H28" s="1"/>
      <c r="I28" s="1"/>
      <c r="J28" s="1"/>
      <c r="K28" s="1"/>
      <c r="L28" s="1"/>
      <c r="M28" s="1"/>
      <c r="N28" s="1"/>
      <c r="O28" s="1"/>
      <c r="P28" s="1"/>
      <c r="Q28" s="1"/>
    </row>
    <row r="29" spans="1:17">
      <c r="A29" s="1"/>
      <c r="B29" s="1"/>
      <c r="C29" s="1"/>
      <c r="D29" s="1"/>
      <c r="E29" s="1"/>
      <c r="F29" s="1"/>
      <c r="G29" s="1"/>
      <c r="H29" s="1"/>
      <c r="I29" s="1"/>
      <c r="J29" s="1"/>
      <c r="K29" s="1"/>
      <c r="L29" s="1"/>
      <c r="M29" s="1"/>
      <c r="N29" s="1"/>
      <c r="O29" s="1"/>
      <c r="P29" s="1"/>
      <c r="Q29" s="1"/>
    </row>
    <row r="30" spans="1:17">
      <c r="A30" s="1"/>
      <c r="B30" s="1"/>
      <c r="C30" s="1"/>
      <c r="D30" s="1"/>
      <c r="E30" s="1"/>
      <c r="F30" s="1"/>
      <c r="G30" s="1"/>
      <c r="H30" s="1"/>
      <c r="I30" s="1"/>
      <c r="J30" s="1"/>
      <c r="K30" s="1"/>
      <c r="L30" s="1"/>
      <c r="M30" s="1"/>
      <c r="N30" s="1"/>
      <c r="O30" s="1"/>
      <c r="P30" s="1"/>
      <c r="Q30" s="1"/>
    </row>
    <row r="31" spans="1:17">
      <c r="A31" s="1"/>
      <c r="B31" s="1"/>
      <c r="C31" s="1"/>
      <c r="D31" s="1"/>
      <c r="E31" s="1"/>
      <c r="F31" s="1"/>
      <c r="G31" s="1"/>
      <c r="H31" s="1"/>
      <c r="I31" s="1"/>
      <c r="J31" s="1"/>
      <c r="K31" s="1"/>
      <c r="L31" s="1"/>
      <c r="M31" s="1"/>
      <c r="N31" s="1"/>
      <c r="O31" s="1"/>
      <c r="P31" s="1"/>
      <c r="Q31" s="1"/>
    </row>
    <row r="32" spans="1:17">
      <c r="A32" s="1"/>
      <c r="B32" s="1"/>
      <c r="C32" s="1"/>
      <c r="D32" s="1"/>
      <c r="E32" s="1"/>
      <c r="F32" s="1"/>
      <c r="G32" s="1"/>
      <c r="H32" s="1"/>
      <c r="I32" s="1"/>
      <c r="J32" s="1"/>
      <c r="K32" s="1"/>
      <c r="L32" s="1"/>
      <c r="M32" s="1"/>
      <c r="N32" s="1"/>
      <c r="O32" s="1"/>
      <c r="P32" s="1"/>
      <c r="Q32" s="1"/>
    </row>
    <row r="33" spans="1:17">
      <c r="A33" s="1"/>
      <c r="B33" s="1"/>
      <c r="C33" s="1"/>
      <c r="D33" s="1"/>
      <c r="E33" s="1"/>
      <c r="F33" s="1"/>
      <c r="G33" s="1"/>
      <c r="H33" s="1"/>
      <c r="I33" s="1"/>
      <c r="J33" s="1"/>
      <c r="K33" s="1"/>
      <c r="L33" s="1"/>
      <c r="M33" s="1"/>
      <c r="N33" s="1"/>
      <c r="O33" s="1"/>
      <c r="P33" s="1"/>
      <c r="Q33" s="1"/>
    </row>
    <row r="34" spans="1:17">
      <c r="A34" s="1"/>
      <c r="B34" s="1"/>
      <c r="C34" s="1"/>
      <c r="D34" s="1"/>
      <c r="E34" s="1"/>
      <c r="F34" s="1"/>
      <c r="G34" s="1"/>
      <c r="H34" s="1"/>
      <c r="I34" s="1"/>
      <c r="J34" s="1"/>
      <c r="K34" s="1"/>
      <c r="L34" s="1"/>
      <c r="M34" s="1"/>
      <c r="N34" s="1"/>
      <c r="O34" s="1"/>
      <c r="P34" s="1"/>
      <c r="Q34" s="1"/>
    </row>
    <row r="35" spans="1:17">
      <c r="A35" s="1"/>
      <c r="B35" s="1"/>
      <c r="C35" s="1"/>
      <c r="D35" s="1"/>
      <c r="E35" s="1"/>
      <c r="F35" s="1"/>
      <c r="G35" s="1"/>
      <c r="H35" s="1"/>
      <c r="I35" s="1"/>
      <c r="J35" s="1"/>
      <c r="K35" s="1"/>
      <c r="L35" s="1"/>
      <c r="M35" s="1"/>
      <c r="N35" s="1"/>
      <c r="O35" s="1"/>
      <c r="P35" s="1"/>
      <c r="Q35" s="1"/>
    </row>
    <row r="36" spans="1:17">
      <c r="A36" s="1"/>
      <c r="B36" s="1"/>
      <c r="C36" s="1"/>
      <c r="D36" s="1"/>
      <c r="E36" s="1"/>
      <c r="F36" s="1"/>
      <c r="G36" s="1"/>
      <c r="H36" s="1"/>
      <c r="I36" s="1"/>
      <c r="J36" s="1"/>
      <c r="K36" s="1"/>
      <c r="L36" s="1"/>
      <c r="M36" s="1"/>
      <c r="N36" s="1"/>
      <c r="O36" s="1"/>
      <c r="P36" s="1"/>
      <c r="Q36" s="1"/>
    </row>
    <row r="37" spans="1:17">
      <c r="A37" s="1"/>
      <c r="B37" s="1"/>
      <c r="C37" s="1"/>
      <c r="D37" s="1"/>
      <c r="E37" s="1"/>
      <c r="F37" s="1"/>
      <c r="G37" s="1"/>
      <c r="H37" s="1"/>
      <c r="I37" s="1"/>
      <c r="J37" s="1"/>
      <c r="K37" s="1"/>
      <c r="L37" s="1"/>
      <c r="M37" s="1"/>
      <c r="N37" s="1"/>
      <c r="O37" s="1"/>
      <c r="P37" s="1"/>
      <c r="Q37" s="1"/>
    </row>
    <row r="38" spans="1:17">
      <c r="A38" s="1"/>
      <c r="B38" s="1"/>
      <c r="C38" s="1"/>
      <c r="D38" s="1"/>
      <c r="E38" s="1"/>
      <c r="F38" s="1"/>
      <c r="G38" s="1"/>
      <c r="H38" s="1"/>
      <c r="I38" s="1"/>
      <c r="J38" s="1"/>
      <c r="K38" s="1"/>
      <c r="L38" s="1"/>
      <c r="M38" s="1"/>
      <c r="N38" s="1"/>
      <c r="O38" s="1"/>
      <c r="P38" s="1"/>
      <c r="Q38" s="1"/>
    </row>
    <row r="39" spans="1:17">
      <c r="A39" s="1"/>
      <c r="B39" s="1"/>
      <c r="C39" s="1"/>
      <c r="D39" s="1"/>
      <c r="E39" s="1"/>
      <c r="F39" s="1"/>
      <c r="G39" s="1"/>
      <c r="H39" s="1"/>
      <c r="I39" s="1"/>
      <c r="J39" s="1"/>
      <c r="K39" s="1"/>
      <c r="L39" s="1"/>
      <c r="M39" s="1"/>
      <c r="N39" s="1"/>
      <c r="O39" s="1"/>
      <c r="P39" s="1"/>
      <c r="Q39" s="1"/>
    </row>
    <row r="40" spans="1:17">
      <c r="A40" s="1"/>
      <c r="B40" s="1"/>
      <c r="C40" s="1"/>
      <c r="D40" s="1"/>
      <c r="E40" s="1"/>
      <c r="F40" s="1"/>
      <c r="G40" s="1"/>
      <c r="H40" s="1"/>
      <c r="I40" s="1"/>
      <c r="J40" s="1"/>
      <c r="K40" s="1"/>
      <c r="L40" s="1"/>
      <c r="M40" s="1"/>
      <c r="N40" s="1"/>
      <c r="O40" s="1"/>
      <c r="P40" s="1"/>
      <c r="Q40" s="1"/>
    </row>
    <row r="41" spans="1:17">
      <c r="A41" s="1"/>
      <c r="B41" s="1"/>
      <c r="C41" s="1"/>
      <c r="D41" s="1"/>
      <c r="E41" s="1"/>
      <c r="F41" s="1"/>
      <c r="G41" s="1"/>
      <c r="H41" s="1"/>
      <c r="I41" s="1"/>
      <c r="J41" s="1"/>
      <c r="K41" s="1"/>
      <c r="L41" s="1"/>
      <c r="M41" s="1"/>
      <c r="N41" s="1"/>
      <c r="O41" s="1"/>
      <c r="P41" s="1"/>
      <c r="Q41" s="1"/>
    </row>
    <row r="42" spans="1:17">
      <c r="A42" s="1"/>
      <c r="B42" s="1"/>
      <c r="C42" s="1"/>
      <c r="D42" s="1"/>
      <c r="E42" s="1"/>
      <c r="F42" s="1"/>
      <c r="G42" s="1"/>
      <c r="H42" s="1"/>
      <c r="I42" s="1"/>
      <c r="J42" s="1"/>
      <c r="K42" s="1"/>
      <c r="L42" s="1"/>
      <c r="M42" s="1"/>
      <c r="N42" s="1"/>
      <c r="O42" s="1"/>
      <c r="P42" s="1"/>
      <c r="Q42" s="1"/>
    </row>
    <row r="43" spans="1:17">
      <c r="A43" s="1"/>
      <c r="B43" s="1"/>
      <c r="C43" s="1"/>
      <c r="D43" s="1"/>
      <c r="E43" s="1"/>
      <c r="F43" s="1"/>
      <c r="G43" s="1"/>
      <c r="H43" s="1"/>
      <c r="I43" s="1"/>
      <c r="J43" s="1"/>
      <c r="K43" s="1"/>
      <c r="L43" s="1"/>
      <c r="M43" s="1"/>
      <c r="N43" s="1"/>
      <c r="O43" s="1"/>
      <c r="P43" s="1"/>
      <c r="Q43" s="1"/>
    </row>
    <row r="44" spans="1:17">
      <c r="A44" s="1"/>
      <c r="B44" s="1"/>
      <c r="C44" s="1"/>
      <c r="D44" s="1"/>
      <c r="E44" s="1"/>
      <c r="F44" s="1"/>
      <c r="G44" s="1"/>
      <c r="H44" s="1"/>
      <c r="I44" s="1"/>
      <c r="J44" s="1"/>
      <c r="K44" s="1"/>
      <c r="L44" s="1"/>
      <c r="M44" s="1"/>
      <c r="N44" s="1"/>
      <c r="O44" s="1"/>
      <c r="P44" s="1"/>
      <c r="Q44" s="1"/>
    </row>
    <row r="45" spans="1:17">
      <c r="A45" s="1"/>
      <c r="B45" s="1"/>
      <c r="C45" s="1"/>
      <c r="D45" s="1"/>
      <c r="E45" s="1"/>
      <c r="F45" s="1"/>
      <c r="G45" s="1"/>
      <c r="H45" s="1"/>
      <c r="I45" s="1"/>
      <c r="J45" s="1"/>
      <c r="K45" s="1"/>
      <c r="L45" s="1"/>
      <c r="M45" s="1"/>
      <c r="N45" s="1"/>
      <c r="O45" s="1"/>
      <c r="P45" s="1"/>
      <c r="Q45" s="1"/>
    </row>
    <row r="46" spans="1:17">
      <c r="A46" s="1"/>
      <c r="B46" s="1"/>
      <c r="C46" s="1"/>
      <c r="D46" s="1"/>
      <c r="E46" s="1"/>
      <c r="F46" s="1"/>
      <c r="G46" s="1"/>
      <c r="H46" s="1"/>
      <c r="I46" s="1"/>
      <c r="J46" s="1"/>
      <c r="K46" s="1"/>
      <c r="L46" s="1"/>
      <c r="M46" s="1"/>
      <c r="N46" s="1"/>
      <c r="O46" s="1"/>
      <c r="P46" s="1"/>
      <c r="Q46" s="1"/>
    </row>
    <row r="47" spans="1:17">
      <c r="A47" s="1"/>
      <c r="B47" s="1"/>
      <c r="C47" s="1"/>
      <c r="D47" s="1"/>
      <c r="E47" s="1"/>
      <c r="F47" s="1"/>
      <c r="G47" s="1"/>
      <c r="H47" s="1"/>
      <c r="I47" s="1"/>
      <c r="J47" s="1"/>
      <c r="K47" s="1"/>
      <c r="L47" s="1"/>
      <c r="M47" s="1"/>
      <c r="N47" s="1"/>
      <c r="O47" s="1"/>
      <c r="P47" s="1"/>
      <c r="Q47" s="1"/>
    </row>
    <row r="48" spans="1:17">
      <c r="A48" s="1"/>
      <c r="B48" s="1"/>
      <c r="C48" s="1"/>
      <c r="D48" s="1"/>
      <c r="E48" s="1"/>
      <c r="F48" s="1"/>
      <c r="G48" s="1"/>
      <c r="H48" s="1"/>
      <c r="I48" s="1"/>
      <c r="J48" s="1"/>
      <c r="K48" s="1"/>
      <c r="L48" s="1"/>
      <c r="M48" s="1"/>
      <c r="N48" s="1"/>
      <c r="O48" s="1"/>
      <c r="P48" s="1"/>
      <c r="Q48" s="1"/>
    </row>
    <row r="49" spans="1:17">
      <c r="A49" s="1"/>
      <c r="B49" s="1"/>
      <c r="C49" s="1"/>
      <c r="D49" s="1"/>
      <c r="E49" s="1"/>
      <c r="F49" s="1"/>
      <c r="G49" s="1"/>
      <c r="H49" s="1"/>
      <c r="J49" s="1"/>
      <c r="K49" s="1"/>
      <c r="L49" s="1"/>
      <c r="M49" s="1"/>
      <c r="N49" s="1"/>
      <c r="O49" s="1"/>
      <c r="P49" s="1"/>
      <c r="Q49" s="1"/>
    </row>
    <row r="50" spans="1:17">
      <c r="A50" s="1"/>
      <c r="B50" s="1"/>
      <c r="C50" s="1"/>
      <c r="D50" s="1"/>
      <c r="E50" s="1"/>
      <c r="F50" s="1"/>
      <c r="G50" s="1"/>
      <c r="H50" s="1"/>
      <c r="O50" s="1"/>
      <c r="P50" s="1"/>
      <c r="Q50" s="1"/>
    </row>
    <row r="51" spans="1:17">
      <c r="A51" s="1"/>
      <c r="B51" s="1"/>
      <c r="C51" s="1"/>
      <c r="D51" s="1"/>
      <c r="E51" s="1"/>
      <c r="F51" s="1"/>
      <c r="G51" s="1"/>
      <c r="H51" s="1"/>
      <c r="O51" s="1"/>
      <c r="P51" s="1"/>
      <c r="Q51" s="1"/>
    </row>
  </sheetData>
  <conditionalFormatting sqref="F10:F16">
    <cfRule type="containsText" dxfId="36" priority="1" operator="containsText" text="Abandoned">
      <formula>NOT(ISERROR(SEARCH("Abandoned",F10)))</formula>
    </cfRule>
    <cfRule type="containsText" dxfId="35" priority="2" operator="containsText" text="Declined">
      <formula>NOT(ISERROR(SEARCH("Declined",F10)))</formula>
    </cfRule>
    <cfRule type="containsText" dxfId="34" priority="3" operator="containsText" text="Pending">
      <formula>NOT(ISERROR(SEARCH("Pending",F10)))</formula>
    </cfRule>
    <cfRule type="containsText" dxfId="33" priority="4" operator="containsText" text="Approved">
      <formula>NOT(ISERROR(SEARCH("Approved",F10)))</formula>
    </cfRule>
  </conditionalFormatting>
  <dataValidations count="1">
    <dataValidation type="list" allowBlank="1" showInputMessage="1" showErrorMessage="1" sqref="F10:F16" xr:uid="{0EA8BB58-1DDD-4AB4-BD38-920BE11E7BED}">
      <formula1>"Approved, Pending, Declined, Abandoned"</formula1>
    </dataValidation>
  </dataValidation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CA828-9EA1-4B29-BDCF-E70E8831CC14}">
  <dimension ref="A1:W16"/>
  <sheetViews>
    <sheetView showGridLines="0" workbookViewId="0">
      <selection activeCell="F10" sqref="F10"/>
    </sheetView>
  </sheetViews>
  <sheetFormatPr defaultRowHeight="15"/>
  <cols>
    <col min="1" max="1" width="4.28515625" customWidth="1"/>
    <col min="2" max="2" width="40.7109375" customWidth="1"/>
    <col min="3" max="3" width="16.42578125" customWidth="1"/>
    <col min="4" max="5" width="15.7109375" customWidth="1"/>
    <col min="6" max="6" width="20.7109375" customWidth="1"/>
    <col min="7" max="7" width="30.7109375" customWidth="1"/>
    <col min="8" max="8" width="20.7109375" customWidth="1"/>
    <col min="9" max="9" width="31" customWidth="1"/>
    <col min="10" max="11" width="29.42578125" bestFit="1" customWidth="1"/>
  </cols>
  <sheetData>
    <row r="1" spans="1:23" ht="18">
      <c r="A1" s="151" t="s">
        <v>183</v>
      </c>
      <c r="B1" s="151"/>
      <c r="C1" s="151"/>
      <c r="D1" s="151"/>
      <c r="E1" s="63"/>
      <c r="F1" s="63"/>
      <c r="G1" s="63"/>
      <c r="H1" s="63"/>
      <c r="I1" s="63"/>
      <c r="J1" s="63"/>
      <c r="K1" s="1"/>
    </row>
    <row r="2" spans="1:23" ht="18">
      <c r="A2" s="151"/>
      <c r="B2" s="151"/>
      <c r="C2" s="151"/>
      <c r="D2" s="151"/>
      <c r="E2" s="63"/>
      <c r="F2" s="63"/>
      <c r="G2" s="63"/>
      <c r="H2" s="63"/>
      <c r="I2" s="63"/>
      <c r="J2" s="63"/>
      <c r="K2" s="1"/>
    </row>
    <row r="3" spans="1:23" ht="15.75">
      <c r="A3" s="150" t="s">
        <v>1</v>
      </c>
      <c r="B3" s="150"/>
      <c r="C3" s="150"/>
      <c r="D3" s="150"/>
      <c r="E3" s="121"/>
      <c r="F3" s="121"/>
      <c r="G3" s="121"/>
      <c r="H3" s="121"/>
      <c r="I3" s="121"/>
      <c r="J3" s="63"/>
      <c r="K3" s="1"/>
    </row>
    <row r="4" spans="1:23" ht="15.75">
      <c r="A4" s="150" t="s">
        <v>2</v>
      </c>
      <c r="B4" s="150"/>
      <c r="C4" s="150"/>
      <c r="D4" s="150"/>
      <c r="E4" s="121"/>
      <c r="F4" s="121"/>
      <c r="G4" s="121"/>
      <c r="H4" s="121"/>
      <c r="I4" s="121"/>
      <c r="J4" s="63"/>
      <c r="K4" s="1"/>
    </row>
    <row r="5" spans="1:23" ht="15.75">
      <c r="A5" s="121"/>
      <c r="C5" s="121"/>
      <c r="D5" s="121"/>
      <c r="E5" s="121"/>
      <c r="F5" s="121"/>
      <c r="G5" s="121"/>
      <c r="H5" s="121"/>
      <c r="I5" s="121"/>
      <c r="J5" s="63"/>
      <c r="K5" s="1"/>
    </row>
    <row r="6" spans="1:23" ht="15.75">
      <c r="A6" s="150" t="s">
        <v>175</v>
      </c>
      <c r="B6" s="150"/>
      <c r="C6" s="150"/>
      <c r="D6" s="150"/>
      <c r="E6" s="150"/>
      <c r="F6" s="150"/>
      <c r="G6" s="150"/>
      <c r="H6" s="150"/>
      <c r="I6" s="150"/>
      <c r="J6" s="150"/>
      <c r="K6" s="150"/>
      <c r="L6" s="150"/>
      <c r="M6" s="150"/>
      <c r="N6" s="150"/>
      <c r="O6" s="150"/>
      <c r="P6" s="150"/>
      <c r="Q6" s="150"/>
      <c r="R6" s="150"/>
      <c r="S6" s="150"/>
      <c r="T6" s="150"/>
      <c r="U6" s="150"/>
      <c r="V6" s="150"/>
      <c r="W6" s="150"/>
    </row>
    <row r="7" spans="1:23" ht="15.75">
      <c r="A7" s="150" t="s">
        <v>176</v>
      </c>
      <c r="B7" s="150"/>
      <c r="C7" s="150"/>
      <c r="D7" s="150"/>
      <c r="E7" s="150"/>
      <c r="F7" s="150"/>
      <c r="G7" s="150"/>
      <c r="H7" s="150"/>
      <c r="I7" s="150"/>
      <c r="J7" s="150"/>
      <c r="K7" s="150"/>
      <c r="L7" s="150"/>
      <c r="M7" s="150"/>
      <c r="N7" s="150"/>
      <c r="O7" s="150"/>
      <c r="P7" s="150"/>
      <c r="Q7" s="150"/>
      <c r="R7" s="150"/>
      <c r="S7" s="150"/>
      <c r="T7" s="150"/>
      <c r="U7" s="150"/>
      <c r="V7" s="150"/>
      <c r="W7" s="150"/>
    </row>
    <row r="8" spans="1:23">
      <c r="A8" s="63"/>
      <c r="B8" s="63"/>
      <c r="C8" s="63"/>
      <c r="D8" s="63"/>
      <c r="E8" s="63"/>
      <c r="F8" s="63"/>
      <c r="G8" s="63"/>
      <c r="H8" s="63"/>
      <c r="I8" s="63"/>
      <c r="J8" s="63"/>
      <c r="K8" s="1"/>
    </row>
    <row r="9" spans="1:23" ht="30">
      <c r="A9" s="110" t="s">
        <v>23</v>
      </c>
      <c r="B9" s="111" t="s">
        <v>184</v>
      </c>
      <c r="C9" s="111" t="s">
        <v>178</v>
      </c>
      <c r="D9" s="111" t="s">
        <v>90</v>
      </c>
      <c r="E9" s="111" t="s">
        <v>168</v>
      </c>
      <c r="F9" s="112" t="s">
        <v>185</v>
      </c>
      <c r="G9" s="112" t="s">
        <v>186</v>
      </c>
      <c r="H9" s="111" t="s">
        <v>187</v>
      </c>
      <c r="I9" s="113" t="s">
        <v>182</v>
      </c>
    </row>
    <row r="10" spans="1:23">
      <c r="A10" s="105">
        <v>1</v>
      </c>
      <c r="B10" s="68"/>
      <c r="C10" s="68"/>
      <c r="D10" s="68"/>
      <c r="E10" s="68"/>
      <c r="F10" s="68"/>
      <c r="G10" s="68"/>
      <c r="H10" s="68"/>
      <c r="I10" s="106"/>
    </row>
    <row r="11" spans="1:23">
      <c r="A11" s="105">
        <v>2</v>
      </c>
      <c r="B11" s="68"/>
      <c r="C11" s="68"/>
      <c r="D11" s="68"/>
      <c r="E11" s="68"/>
      <c r="F11" s="68"/>
      <c r="G11" s="68"/>
      <c r="H11" s="68"/>
      <c r="I11" s="106"/>
    </row>
    <row r="12" spans="1:23">
      <c r="A12" s="105">
        <v>3</v>
      </c>
      <c r="B12" s="68"/>
      <c r="C12" s="68"/>
      <c r="D12" s="68"/>
      <c r="E12" s="68"/>
      <c r="F12" s="68"/>
      <c r="G12" s="68"/>
      <c r="H12" s="68"/>
      <c r="I12" s="106"/>
    </row>
    <row r="13" spans="1:23">
      <c r="A13" s="105">
        <v>4</v>
      </c>
      <c r="B13" s="68"/>
      <c r="C13" s="68"/>
      <c r="D13" s="68"/>
      <c r="E13" s="68"/>
      <c r="F13" s="68"/>
      <c r="G13" s="68"/>
      <c r="H13" s="68"/>
      <c r="I13" s="106"/>
    </row>
    <row r="14" spans="1:23">
      <c r="A14" s="105">
        <v>5</v>
      </c>
      <c r="B14" s="68"/>
      <c r="C14" s="68"/>
      <c r="D14" s="68"/>
      <c r="E14" s="68"/>
      <c r="F14" s="68"/>
      <c r="G14" s="68"/>
      <c r="H14" s="68"/>
      <c r="I14" s="106"/>
    </row>
    <row r="15" spans="1:23">
      <c r="A15" s="105">
        <v>6</v>
      </c>
      <c r="B15" s="68"/>
      <c r="C15" s="68"/>
      <c r="D15" s="68"/>
      <c r="E15" s="68"/>
      <c r="F15" s="68"/>
      <c r="G15" s="68"/>
      <c r="H15" s="68"/>
      <c r="I15" s="106"/>
    </row>
    <row r="16" spans="1:23">
      <c r="A16" s="107">
        <v>7</v>
      </c>
      <c r="B16" s="108"/>
      <c r="C16" s="108"/>
      <c r="D16" s="108"/>
      <c r="E16" s="108"/>
      <c r="F16" s="108"/>
      <c r="G16" s="108"/>
      <c r="H16" s="108"/>
      <c r="I16" s="109"/>
    </row>
  </sheetData>
  <mergeCells count="6">
    <mergeCell ref="A6:W6"/>
    <mergeCell ref="A7:W7"/>
    <mergeCell ref="A1:D1"/>
    <mergeCell ref="A2:D2"/>
    <mergeCell ref="A3:D3"/>
    <mergeCell ref="A4:D4"/>
  </mergeCells>
  <conditionalFormatting sqref="E10:E16">
    <cfRule type="containsText" dxfId="17" priority="3" operator="containsText" text="Abandoned">
      <formula>NOT(ISERROR(SEARCH("Abandoned",E10)))</formula>
    </cfRule>
    <cfRule type="containsText" dxfId="16" priority="4" operator="containsText" text="Declined">
      <formula>NOT(ISERROR(SEARCH("Declined",E10)))</formula>
    </cfRule>
    <cfRule type="containsText" dxfId="15" priority="5" operator="containsText" text="Pending">
      <formula>NOT(ISERROR(SEARCH("Pending",E10)))</formula>
    </cfRule>
    <cfRule type="containsText" dxfId="14" priority="6" operator="containsText" text="Approved">
      <formula>NOT(ISERROR(SEARCH("Approved",E10)))</formula>
    </cfRule>
  </conditionalFormatting>
  <conditionalFormatting sqref="F10:F16">
    <cfRule type="colorScale" priority="1">
      <colorScale>
        <cfvo type="num" val="1"/>
        <cfvo type="num" val="5"/>
        <color rgb="FFFFEF9C"/>
        <color rgb="FFFF7128"/>
      </colorScale>
    </cfRule>
  </conditionalFormatting>
  <dataValidations count="2">
    <dataValidation type="list" allowBlank="1" showInputMessage="1" showErrorMessage="1" sqref="E10:E16" xr:uid="{D14C4DEE-A7A6-448E-A416-E456E213C6F0}">
      <formula1>"Approved, Pending, Declined, Abandoned"</formula1>
    </dataValidation>
    <dataValidation type="list" allowBlank="1" showInputMessage="1" showErrorMessage="1" sqref="F10:F16" xr:uid="{7711F839-5236-461B-8745-1C751E726C8A}">
      <formula1>"0,1,2,3,4,5"</formula1>
    </dataValidation>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064C9-5F40-4CB8-B4C5-4A143CC67159}">
  <dimension ref="A1:O32"/>
  <sheetViews>
    <sheetView workbookViewId="0">
      <selection activeCell="B1" sqref="B1"/>
    </sheetView>
  </sheetViews>
  <sheetFormatPr defaultRowHeight="15"/>
  <cols>
    <col min="1" max="1" width="48.5703125" customWidth="1"/>
    <col min="2" max="2" width="89.42578125" customWidth="1"/>
  </cols>
  <sheetData>
    <row r="1" spans="1:15" ht="18">
      <c r="A1" s="96" t="s">
        <v>188</v>
      </c>
      <c r="B1" s="66"/>
      <c r="C1" s="1"/>
      <c r="D1" s="1"/>
      <c r="E1" s="1"/>
      <c r="F1" s="1"/>
      <c r="G1" s="1"/>
      <c r="H1" s="1"/>
      <c r="I1" s="1"/>
      <c r="J1" s="1"/>
      <c r="K1" s="1"/>
      <c r="L1" s="61"/>
      <c r="M1" s="61"/>
      <c r="N1" s="61"/>
      <c r="O1" s="61"/>
    </row>
    <row r="2" spans="1:15">
      <c r="A2" s="63"/>
      <c r="B2" s="63"/>
      <c r="C2" s="1"/>
      <c r="D2" s="1"/>
      <c r="E2" s="1"/>
      <c r="F2" s="1"/>
      <c r="G2" s="1"/>
      <c r="H2" s="1"/>
      <c r="I2" s="1"/>
      <c r="J2" s="1"/>
      <c r="K2" s="1"/>
      <c r="L2" s="61"/>
      <c r="M2" s="61"/>
      <c r="N2" s="61"/>
      <c r="O2" s="61"/>
    </row>
    <row r="3" spans="1:15" ht="15.75">
      <c r="A3" s="121" t="s">
        <v>1</v>
      </c>
      <c r="B3" s="63"/>
      <c r="C3" s="1"/>
      <c r="D3" s="1"/>
      <c r="E3" s="1"/>
      <c r="F3" s="1"/>
      <c r="G3" s="1"/>
      <c r="H3" s="1"/>
      <c r="I3" s="1"/>
      <c r="J3" s="1"/>
      <c r="K3" s="1"/>
      <c r="L3" s="61"/>
      <c r="M3" s="61"/>
      <c r="N3" s="61"/>
      <c r="O3" s="61"/>
    </row>
    <row r="4" spans="1:15" ht="15.75">
      <c r="A4" s="121" t="s">
        <v>2</v>
      </c>
      <c r="B4" s="63"/>
      <c r="C4" s="1"/>
      <c r="D4" s="1"/>
      <c r="E4" s="1"/>
      <c r="F4" s="1"/>
      <c r="G4" s="1"/>
      <c r="H4" s="1"/>
      <c r="I4" s="1"/>
      <c r="J4" s="1"/>
      <c r="K4" s="1"/>
      <c r="L4" s="61"/>
      <c r="M4" s="61"/>
      <c r="N4" s="61"/>
      <c r="O4" s="61"/>
    </row>
    <row r="5" spans="1:15" ht="15.75">
      <c r="A5" s="121" t="s">
        <v>189</v>
      </c>
      <c r="B5" s="63"/>
      <c r="C5" s="1"/>
      <c r="D5" s="1"/>
      <c r="E5" s="1"/>
      <c r="F5" s="1"/>
      <c r="G5" s="1"/>
      <c r="H5" s="1"/>
      <c r="I5" s="1"/>
      <c r="J5" s="1"/>
      <c r="K5" s="1"/>
      <c r="L5" s="61"/>
      <c r="M5" s="61"/>
      <c r="N5" s="61"/>
      <c r="O5" s="61"/>
    </row>
    <row r="6" spans="1:15">
      <c r="A6" s="81"/>
      <c r="B6" s="63"/>
      <c r="C6" s="1"/>
      <c r="D6" s="1"/>
      <c r="E6" s="1"/>
      <c r="F6" s="1"/>
      <c r="G6" s="1"/>
      <c r="H6" s="1"/>
      <c r="I6" s="1"/>
      <c r="J6" s="1"/>
      <c r="K6" s="1"/>
      <c r="L6" s="61"/>
      <c r="M6" s="61"/>
      <c r="N6" s="61"/>
      <c r="O6" s="61"/>
    </row>
    <row r="7" spans="1:15" ht="28.35" customHeight="1">
      <c r="A7" s="152" t="s">
        <v>190</v>
      </c>
      <c r="B7" s="152"/>
      <c r="C7" s="1"/>
      <c r="D7" s="1"/>
      <c r="E7" s="1"/>
      <c r="F7" s="1"/>
      <c r="G7" s="1"/>
      <c r="H7" s="1"/>
      <c r="I7" s="1"/>
      <c r="J7" s="1"/>
      <c r="K7" s="1"/>
      <c r="L7" s="61"/>
      <c r="M7" s="61"/>
      <c r="N7" s="61"/>
      <c r="O7" s="61"/>
    </row>
    <row r="8" spans="1:15" ht="76.5" customHeight="1">
      <c r="A8" s="97" t="s">
        <v>191</v>
      </c>
      <c r="B8" s="100"/>
      <c r="C8" s="1"/>
      <c r="D8" s="1"/>
      <c r="E8" s="1"/>
      <c r="F8" s="1"/>
      <c r="G8" s="1"/>
      <c r="H8" s="1"/>
      <c r="I8" s="1"/>
      <c r="J8" s="1"/>
      <c r="K8" s="1"/>
      <c r="L8" s="61"/>
      <c r="M8" s="61"/>
      <c r="N8" s="61"/>
      <c r="O8" s="61"/>
    </row>
    <row r="9" spans="1:15" ht="76.5" customHeight="1">
      <c r="A9" s="97" t="s">
        <v>192</v>
      </c>
      <c r="B9" s="100"/>
      <c r="C9" s="1"/>
      <c r="D9" s="1"/>
      <c r="E9" s="1"/>
      <c r="F9" s="1"/>
      <c r="G9" s="1"/>
      <c r="H9" s="1"/>
      <c r="I9" s="1"/>
      <c r="J9" s="1"/>
      <c r="K9" s="1"/>
      <c r="L9" s="61"/>
      <c r="M9" s="61"/>
      <c r="N9" s="61"/>
      <c r="O9" s="61"/>
    </row>
    <row r="10" spans="1:15" ht="32.65" customHeight="1">
      <c r="A10" s="153" t="s">
        <v>193</v>
      </c>
      <c r="B10" s="154"/>
      <c r="C10" s="1"/>
      <c r="D10" s="1"/>
      <c r="E10" s="1"/>
      <c r="F10" s="1"/>
      <c r="G10" s="1"/>
      <c r="H10" s="1"/>
      <c r="I10" s="1"/>
      <c r="J10" s="1"/>
      <c r="K10" s="1"/>
      <c r="L10" s="61"/>
      <c r="M10" s="61"/>
      <c r="N10" s="61"/>
      <c r="O10" s="61"/>
    </row>
    <row r="11" spans="1:15" ht="73.5" customHeight="1">
      <c r="A11" s="97" t="s">
        <v>194</v>
      </c>
      <c r="B11" s="84"/>
      <c r="C11" s="1"/>
      <c r="D11" s="1"/>
      <c r="E11" s="1"/>
      <c r="F11" s="1"/>
      <c r="G11" s="1"/>
      <c r="H11" s="1"/>
      <c r="I11" s="1"/>
      <c r="J11" s="1"/>
      <c r="K11" s="1"/>
      <c r="L11" s="61"/>
      <c r="M11" s="61"/>
      <c r="N11" s="61"/>
      <c r="O11" s="61"/>
    </row>
    <row r="12" spans="1:15" ht="73.5" customHeight="1">
      <c r="A12" s="97" t="s">
        <v>195</v>
      </c>
      <c r="B12" s="84"/>
      <c r="C12" s="1"/>
      <c r="D12" s="1"/>
      <c r="E12" s="1"/>
      <c r="F12" s="1"/>
      <c r="G12" s="1"/>
      <c r="H12" s="1"/>
      <c r="I12" s="1"/>
      <c r="J12" s="1"/>
      <c r="K12" s="1"/>
      <c r="L12" s="61"/>
      <c r="M12" s="61"/>
      <c r="N12" s="61"/>
      <c r="O12" s="61"/>
    </row>
    <row r="13" spans="1:15" ht="73.5" customHeight="1">
      <c r="A13" s="97" t="s">
        <v>196</v>
      </c>
      <c r="B13" s="84"/>
      <c r="C13" s="1"/>
      <c r="D13" s="1"/>
      <c r="E13" s="1"/>
      <c r="F13" s="1"/>
      <c r="G13" s="1"/>
      <c r="H13" s="1"/>
      <c r="I13" s="1"/>
      <c r="J13" s="1"/>
      <c r="K13" s="1"/>
      <c r="L13" s="61"/>
      <c r="M13" s="61"/>
      <c r="N13" s="61"/>
      <c r="O13" s="61"/>
    </row>
    <row r="14" spans="1:15" ht="87.75" customHeight="1">
      <c r="A14" s="99" t="s">
        <v>197</v>
      </c>
      <c r="B14" s="84"/>
      <c r="C14" s="1"/>
      <c r="D14" s="1"/>
      <c r="E14" s="1"/>
      <c r="F14" s="1"/>
      <c r="G14" s="1"/>
      <c r="H14" s="1"/>
      <c r="I14" s="1"/>
      <c r="J14" s="1"/>
      <c r="K14" s="1"/>
      <c r="L14" s="61"/>
      <c r="M14" s="61"/>
      <c r="N14" s="61"/>
      <c r="O14" s="61"/>
    </row>
    <row r="15" spans="1:15" s="1" customFormat="1" ht="31.9" customHeight="1">
      <c r="A15" s="155" t="s">
        <v>198</v>
      </c>
      <c r="B15" s="156"/>
      <c r="L15" s="61"/>
      <c r="M15" s="61"/>
      <c r="N15" s="61"/>
      <c r="O15" s="61"/>
    </row>
    <row r="16" spans="1:15" ht="42" customHeight="1">
      <c r="A16" s="97" t="s">
        <v>199</v>
      </c>
      <c r="B16" s="84"/>
      <c r="C16" s="1"/>
      <c r="D16" s="1"/>
      <c r="E16" s="1"/>
      <c r="F16" s="1"/>
      <c r="G16" s="1"/>
      <c r="H16" s="1"/>
      <c r="I16" s="1"/>
      <c r="J16" s="1"/>
      <c r="K16" s="1"/>
      <c r="L16" s="61"/>
      <c r="M16" s="61"/>
      <c r="N16" s="61"/>
      <c r="O16" s="61"/>
    </row>
    <row r="17" spans="1:15" ht="67.5" customHeight="1">
      <c r="A17" s="97" t="s">
        <v>200</v>
      </c>
      <c r="B17" s="84"/>
      <c r="C17" s="1"/>
      <c r="D17" s="1"/>
      <c r="E17" s="1"/>
      <c r="F17" s="1"/>
      <c r="G17" s="1"/>
      <c r="H17" s="1"/>
      <c r="I17" s="1"/>
      <c r="J17" s="1"/>
      <c r="K17" s="1"/>
      <c r="L17" s="61"/>
      <c r="M17" s="61"/>
      <c r="N17" s="61"/>
      <c r="O17" s="61"/>
    </row>
    <row r="18" spans="1:15" ht="42.75" customHeight="1">
      <c r="A18" s="152" t="s">
        <v>201</v>
      </c>
      <c r="B18" s="152"/>
      <c r="C18" s="1"/>
      <c r="D18" s="1"/>
      <c r="E18" s="1"/>
      <c r="F18" s="1"/>
      <c r="G18" s="1"/>
      <c r="H18" s="1"/>
      <c r="I18" s="1"/>
      <c r="J18" s="1"/>
      <c r="K18" s="1"/>
      <c r="L18" s="61"/>
      <c r="M18" s="61"/>
      <c r="N18" s="61"/>
      <c r="O18" s="61"/>
    </row>
    <row r="19" spans="1:15" ht="57" customHeight="1">
      <c r="A19" s="98" t="s">
        <v>202</v>
      </c>
      <c r="B19" s="98"/>
      <c r="C19" s="1"/>
      <c r="D19" s="1"/>
      <c r="E19" s="1"/>
      <c r="F19" s="1"/>
      <c r="G19" s="1"/>
      <c r="H19" s="1"/>
      <c r="I19" s="1"/>
      <c r="J19" s="1"/>
      <c r="K19" s="1"/>
      <c r="L19" s="61"/>
      <c r="M19" s="61"/>
      <c r="N19" s="61"/>
      <c r="O19" s="61"/>
    </row>
    <row r="20" spans="1:15" ht="72.75" customHeight="1">
      <c r="A20" s="98" t="s">
        <v>203</v>
      </c>
      <c r="B20" s="98"/>
      <c r="C20" s="1"/>
      <c r="D20" s="1"/>
      <c r="E20" s="1"/>
      <c r="F20" s="1"/>
      <c r="G20" s="1"/>
      <c r="H20" s="1"/>
      <c r="I20" s="1"/>
      <c r="J20" s="1"/>
      <c r="K20" s="1"/>
      <c r="L20" s="61"/>
      <c r="M20" s="61"/>
      <c r="N20" s="61"/>
      <c r="O20" s="61"/>
    </row>
    <row r="21" spans="1:15" ht="84.75" customHeight="1">
      <c r="A21" s="97" t="s">
        <v>204</v>
      </c>
      <c r="B21" s="84"/>
      <c r="C21" s="1"/>
      <c r="D21" s="1"/>
      <c r="E21" s="1"/>
      <c r="F21" s="1"/>
      <c r="G21" s="1"/>
      <c r="H21" s="1"/>
      <c r="I21" s="1"/>
      <c r="J21" s="1"/>
      <c r="K21" s="1"/>
      <c r="L21" s="61"/>
      <c r="M21" s="61"/>
      <c r="N21" s="61"/>
      <c r="O21" s="61"/>
    </row>
    <row r="22" spans="1:15" ht="96" customHeight="1">
      <c r="A22" s="97" t="s">
        <v>205</v>
      </c>
      <c r="B22" s="84"/>
      <c r="C22" s="1"/>
      <c r="D22" s="1"/>
      <c r="E22" s="1"/>
      <c r="F22" s="1"/>
      <c r="G22" s="1"/>
      <c r="H22" s="1"/>
      <c r="I22" s="1"/>
      <c r="J22" s="1"/>
      <c r="K22" s="1"/>
      <c r="L22" s="61"/>
      <c r="M22" s="61"/>
      <c r="N22" s="61"/>
      <c r="O22" s="61"/>
    </row>
    <row r="23" spans="1:15" ht="39" customHeight="1">
      <c r="A23" s="153" t="s">
        <v>206</v>
      </c>
      <c r="B23" s="154"/>
      <c r="C23" s="1"/>
      <c r="D23" s="1"/>
      <c r="E23" s="1"/>
      <c r="F23" s="1"/>
      <c r="G23" s="1"/>
      <c r="H23" s="1"/>
      <c r="I23" s="1"/>
      <c r="J23" s="1"/>
      <c r="K23" s="1"/>
      <c r="L23" s="61"/>
      <c r="M23" s="61"/>
      <c r="N23" s="61"/>
      <c r="O23" s="61"/>
    </row>
    <row r="24" spans="1:15" ht="77.45" customHeight="1">
      <c r="A24" s="97" t="s">
        <v>207</v>
      </c>
      <c r="B24" s="84"/>
      <c r="C24" s="1"/>
      <c r="D24" s="1"/>
      <c r="E24" s="1"/>
      <c r="F24" s="1"/>
      <c r="G24" s="1"/>
      <c r="H24" s="1"/>
      <c r="I24" s="1"/>
      <c r="J24" s="1"/>
      <c r="K24" s="1"/>
      <c r="L24" s="61"/>
      <c r="M24" s="61"/>
      <c r="N24" s="61"/>
      <c r="O24" s="61"/>
    </row>
    <row r="25" spans="1:15" ht="77.45" customHeight="1">
      <c r="A25" s="97" t="s">
        <v>208</v>
      </c>
      <c r="B25" s="84"/>
      <c r="C25" s="1"/>
      <c r="D25" s="1"/>
      <c r="E25" s="1"/>
      <c r="F25" s="1"/>
      <c r="G25" s="1"/>
      <c r="H25" s="1"/>
      <c r="I25" s="1"/>
      <c r="J25" s="1"/>
      <c r="K25" s="1"/>
      <c r="L25" s="61"/>
      <c r="M25" s="61"/>
      <c r="N25" s="61"/>
      <c r="O25" s="61"/>
    </row>
    <row r="26" spans="1:15" ht="77.45" customHeight="1">
      <c r="A26" s="97" t="s">
        <v>209</v>
      </c>
      <c r="B26" s="84"/>
      <c r="C26" s="1"/>
      <c r="D26" s="1"/>
      <c r="E26" s="1"/>
      <c r="F26" s="1"/>
      <c r="G26" s="1"/>
      <c r="H26" s="1"/>
      <c r="I26" s="1"/>
      <c r="J26" s="1"/>
      <c r="K26" s="1"/>
      <c r="L26" s="61"/>
      <c r="M26" s="61"/>
      <c r="N26" s="61"/>
      <c r="O26" s="61"/>
    </row>
    <row r="27" spans="1:15">
      <c r="A27" s="63"/>
      <c r="B27" s="63"/>
      <c r="C27" s="1"/>
      <c r="D27" s="1"/>
      <c r="E27" s="1"/>
      <c r="F27" s="1"/>
      <c r="G27" s="1"/>
      <c r="H27" s="1"/>
      <c r="I27" s="1"/>
      <c r="J27" s="1"/>
      <c r="K27" s="1"/>
      <c r="L27" s="61"/>
      <c r="M27" s="61"/>
      <c r="N27" s="61"/>
      <c r="O27" s="61"/>
    </row>
    <row r="28" spans="1:15">
      <c r="A28" s="63"/>
      <c r="B28" s="1"/>
      <c r="C28" s="1"/>
      <c r="D28" s="1"/>
      <c r="E28" s="1"/>
      <c r="F28" s="1"/>
      <c r="G28" s="1"/>
      <c r="H28" s="1"/>
      <c r="I28" s="1"/>
      <c r="J28" s="1"/>
      <c r="K28" s="1"/>
      <c r="L28" s="61"/>
      <c r="M28" s="61"/>
      <c r="N28" s="61"/>
      <c r="O28" s="61"/>
    </row>
    <row r="29" spans="1:15">
      <c r="A29" s="63"/>
      <c r="B29" s="1"/>
      <c r="C29" s="1"/>
      <c r="D29" s="1"/>
      <c r="E29" s="1"/>
      <c r="F29" s="1"/>
      <c r="G29" s="1"/>
      <c r="H29" s="1"/>
      <c r="I29" s="1"/>
      <c r="J29" s="1"/>
      <c r="K29" s="1"/>
      <c r="L29" s="61"/>
      <c r="M29" s="61"/>
      <c r="N29" s="61"/>
      <c r="O29" s="61"/>
    </row>
    <row r="30" spans="1:15">
      <c r="A30" s="1"/>
      <c r="B30" s="1"/>
      <c r="C30" s="1"/>
      <c r="D30" s="1"/>
      <c r="E30" s="1"/>
      <c r="F30" s="1"/>
      <c r="G30" s="1"/>
      <c r="H30" s="1"/>
      <c r="I30" s="1"/>
      <c r="J30" s="1"/>
      <c r="K30" s="1"/>
      <c r="L30" s="61"/>
      <c r="M30" s="61"/>
      <c r="N30" s="61"/>
      <c r="O30" s="61"/>
    </row>
    <row r="31" spans="1:15">
      <c r="A31" s="1"/>
      <c r="B31" s="1"/>
      <c r="C31" s="1"/>
      <c r="D31" s="1"/>
      <c r="E31" s="1"/>
      <c r="F31" s="1"/>
      <c r="G31" s="1"/>
      <c r="H31" s="1"/>
      <c r="I31" s="1"/>
      <c r="J31" s="1"/>
      <c r="K31" s="1"/>
      <c r="L31" s="61"/>
      <c r="M31" s="61"/>
      <c r="N31" s="61"/>
      <c r="O31" s="61"/>
    </row>
    <row r="32" spans="1:15">
      <c r="A32" s="1"/>
      <c r="B32" s="1"/>
      <c r="C32" s="1"/>
      <c r="D32" s="1"/>
      <c r="E32" s="1"/>
      <c r="F32" s="1"/>
      <c r="G32" s="1"/>
      <c r="H32" s="1"/>
      <c r="I32" s="1"/>
      <c r="J32" s="1"/>
      <c r="K32" s="1"/>
      <c r="L32" s="61"/>
      <c r="M32" s="61"/>
      <c r="N32" s="61"/>
      <c r="O32" s="61"/>
    </row>
  </sheetData>
  <mergeCells count="5">
    <mergeCell ref="A7:B7"/>
    <mergeCell ref="A23:B23"/>
    <mergeCell ref="A15:B15"/>
    <mergeCell ref="A10:B10"/>
    <mergeCell ref="A18:B18"/>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29A97A5299AAA42922E0E84A0F1F130" ma:contentTypeVersion="12" ma:contentTypeDescription="Create a new document." ma:contentTypeScope="" ma:versionID="4b6e0a349bcb777118bdfd09918876e6">
  <xsd:schema xmlns:xsd="http://www.w3.org/2001/XMLSchema" xmlns:xs="http://www.w3.org/2001/XMLSchema" xmlns:p="http://schemas.microsoft.com/office/2006/metadata/properties" xmlns:ns2="28300bae-d138-43c4-8319-6d322909ee70" xmlns:ns3="d683db60-e4d8-4c0a-82ea-9bea6e4bf158" targetNamespace="http://schemas.microsoft.com/office/2006/metadata/properties" ma:root="true" ma:fieldsID="950e35f413e6aac0874cdb19cfb07187" ns2:_="" ns3:_="">
    <xsd:import namespace="28300bae-d138-43c4-8319-6d322909ee70"/>
    <xsd:import namespace="d683db60-e4d8-4c0a-82ea-9bea6e4bf15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AutoKeyPoints" minOccurs="0"/>
                <xsd:element ref="ns2:MediaServiceKeyPoint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300bae-d138-43c4-8319-6d322909ee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83db60-e4d8-4c0a-82ea-9bea6e4bf158"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710CCDF-7833-422B-B77E-C467F98028E2}"/>
</file>

<file path=customXml/itemProps2.xml><?xml version="1.0" encoding="utf-8"?>
<ds:datastoreItem xmlns:ds="http://schemas.openxmlformats.org/officeDocument/2006/customXml" ds:itemID="{154979EA-4B06-4F5A-A040-6E41E8C638A7}"/>
</file>

<file path=customXml/itemProps3.xml><?xml version="1.0" encoding="utf-8"?>
<ds:datastoreItem xmlns:ds="http://schemas.openxmlformats.org/officeDocument/2006/customXml" ds:itemID="{69833EDF-907F-432F-8C8A-AB32D5EE042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GREENWOOD, Elizabeth</dc:creator>
  <cp:keywords/>
  <dc:description/>
  <cp:lastModifiedBy>GREENWOOD, Elizabeth</cp:lastModifiedBy>
  <cp:revision/>
  <dcterms:created xsi:type="dcterms:W3CDTF">2020-03-11T08:20:01Z</dcterms:created>
  <dcterms:modified xsi:type="dcterms:W3CDTF">2020-04-20T14:03:01Z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0x010100829A97A5299AAA42922E0E84A0F1F130</vt:lpwstr>
  </property>
</Properties>
</file>