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mabroe\ABS\profile_simulation\Nozzle_size\"/>
    </mc:Choice>
  </mc:AlternateContent>
  <xr:revisionPtr revIDLastSave="0" documentId="13_ncr:1_{AA3F2B67-9FBF-48AC-8942-B6D1132ABB35}" xr6:coauthVersionLast="46" xr6:coauthVersionMax="46" xr10:uidLastSave="{00000000-0000-0000-0000-000000000000}"/>
  <bookViews>
    <workbookView xWindow="-108" yWindow="-108" windowWidth="23256" windowHeight="12576" xr2:uid="{76750123-A793-4332-AF3E-9B6089685C5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2" l="1"/>
  <c r="E11" i="2"/>
  <c r="B191" i="1"/>
  <c r="B175" i="1"/>
  <c r="B190" i="1"/>
  <c r="B174" i="1"/>
  <c r="B159" i="1"/>
  <c r="B158" i="1"/>
  <c r="B147" i="1"/>
  <c r="A2" i="2"/>
  <c r="B143" i="1"/>
  <c r="B131" i="1"/>
  <c r="B142" i="1"/>
  <c r="B127" i="1"/>
  <c r="B126" i="1"/>
  <c r="B115" i="1"/>
  <c r="B111" i="1"/>
  <c r="B110" i="1"/>
  <c r="B95" i="1"/>
  <c r="B94" i="1"/>
  <c r="B83" i="1"/>
  <c r="B79" i="1"/>
  <c r="B78" i="1"/>
  <c r="B63" i="1"/>
  <c r="B47" i="1"/>
  <c r="B31" i="1"/>
  <c r="B18" i="1"/>
  <c r="B2" i="1"/>
  <c r="B15" i="1"/>
</calcChain>
</file>

<file path=xl/sharedStrings.xml><?xml version="1.0" encoding="utf-8"?>
<sst xmlns="http://schemas.openxmlformats.org/spreadsheetml/2006/main" count="174" uniqueCount="21">
  <si>
    <t xml:space="preserve"> Total</t>
  </si>
  <si>
    <t>Percent lost on first skimmer</t>
  </si>
  <si>
    <t>Percent through first skimmer</t>
  </si>
  <si>
    <t>Percent lost on second skimmer</t>
  </si>
  <si>
    <t>Percent through second skimmer</t>
  </si>
  <si>
    <t>Percent lost to Quad entryway</t>
  </si>
  <si>
    <t>Percent "rejected" by Quad field</t>
  </si>
  <si>
    <t>Percent lost to Quad</t>
  </si>
  <si>
    <t>Percent through Quad</t>
  </si>
  <si>
    <t>average theta</t>
  </si>
  <si>
    <t>Tnoz</t>
  </si>
  <si>
    <t>Pol</t>
  </si>
  <si>
    <t>T/R</t>
  </si>
  <si>
    <t>Total</t>
  </si>
  <si>
    <t>Rnoz (mm)</t>
  </si>
  <si>
    <t>Pol=</t>
  </si>
  <si>
    <t xml:space="preserve">Pol </t>
  </si>
  <si>
    <t>Lost Q Face</t>
  </si>
  <si>
    <t>Lost Q Field</t>
  </si>
  <si>
    <t>Transmission</t>
  </si>
  <si>
    <t>Polarization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</si>
</sst>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7" formatCode="0.00000%"/>
    <numFmt numFmtId="168" formatCode="0.000000%"/>
    <numFmt numFmtId="169" formatCode="0.000000"/>
    <numFmt numFmtId="170" formatCode="0.0000000"/>
    <numFmt numFmtId="172" formatCode="0.00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2" fontId="0" fillId="0" borderId="0" xfId="0" applyNumberFormat="1"/>
    <xf numFmtId="167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 and 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Sheet2!$D$2:$D$12</c:f>
              <c:numCache>
                <c:formatCode>0.0000000%</c:formatCode>
                <c:ptCount val="11"/>
                <c:pt idx="0">
                  <c:v>2.4296399999999998E-3</c:v>
                </c:pt>
                <c:pt idx="1">
                  <c:v>2.40048E-3</c:v>
                </c:pt>
                <c:pt idx="2">
                  <c:v>2.3452500000000001E-3</c:v>
                </c:pt>
                <c:pt idx="3">
                  <c:v>2.28145E-3</c:v>
                </c:pt>
                <c:pt idx="4">
                  <c:v>2.2041700000000001E-3</c:v>
                </c:pt>
                <c:pt idx="5">
                  <c:v>2.1117800000000002E-3</c:v>
                </c:pt>
                <c:pt idx="6">
                  <c:v>1.9046600000000001E-3</c:v>
                </c:pt>
                <c:pt idx="7">
                  <c:v>1.7726300000000001E-3</c:v>
                </c:pt>
                <c:pt idx="8">
                  <c:v>1.6044200000000001E-3</c:v>
                </c:pt>
                <c:pt idx="9" formatCode="0.000000%">
                  <c:v>1.44892E-3</c:v>
                </c:pt>
                <c:pt idx="10" formatCode="0.000000%">
                  <c:v>1.31091E-3</c:v>
                </c:pt>
              </c:numCache>
            </c:numRef>
          </c:xVal>
          <c:yVal>
            <c:numRef>
              <c:f>Sheet2!$E$2:$E$12</c:f>
              <c:numCache>
                <c:formatCode>0.00000%</c:formatCode>
                <c:ptCount val="11"/>
                <c:pt idx="0">
                  <c:v>0.99814800000000004</c:v>
                </c:pt>
                <c:pt idx="1">
                  <c:v>0.99780899999999995</c:v>
                </c:pt>
                <c:pt idx="2">
                  <c:v>0.99739</c:v>
                </c:pt>
                <c:pt idx="3">
                  <c:v>0.99668599999999996</c:v>
                </c:pt>
                <c:pt idx="4">
                  <c:v>0.99629800000000002</c:v>
                </c:pt>
                <c:pt idx="5">
                  <c:v>0.99560599999999999</c:v>
                </c:pt>
                <c:pt idx="6">
                  <c:v>0.993448</c:v>
                </c:pt>
                <c:pt idx="7">
                  <c:v>0.99177499999999996</c:v>
                </c:pt>
                <c:pt idx="8">
                  <c:v>0.99027699999999996</c:v>
                </c:pt>
                <c:pt idx="9">
                  <c:v>0.98854299999999995</c:v>
                </c:pt>
                <c:pt idx="10">
                  <c:v>0.98695600000000006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B8-493D-8D94-682A0D4B9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765744"/>
        <c:axId val="2053766576"/>
      </c:scatterChart>
      <c:valAx>
        <c:axId val="2053765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766576"/>
        <c:crosses val="autoZero"/>
        <c:crossBetween val="midCat"/>
      </c:valAx>
      <c:valAx>
        <c:axId val="20537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76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160020</xdr:colOff>
      <xdr:row>3</xdr:row>
      <xdr:rowOff>118110</xdr:rowOff>
    </xdr:from>
    <xdr:to>
      <xdr:col>15</xdr:col>
      <xdr:colOff>464820</xdr:colOff>
      <xdr:row>18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B79A88-E432-4B41-9B4C-56C699F2B2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E3FE-0EFA-42E5-8F69-15FB8B74A675}">
  <dimension ref="A2:C191"/>
  <sheetViews>
    <sheetView tabSelected="1" topLeftCell="A169" zoomScaleNormal="100" workbookViewId="0">
      <selection activeCell="B191" sqref="B191"/>
    </sheetView>
  </sheetViews>
  <sheetFormatPr defaultRowHeight="14.4" x14ac:dyDescent="0.3"/>
  <cols>
    <col min="1" max="1" width="28" bestFit="1" customWidth="1"/>
    <col min="2" max="2" width="10" bestFit="1" customWidth="1"/>
  </cols>
  <sheetData>
    <row r="2" spans="1:3" x14ac:dyDescent="0.3">
      <c r="A2" t="s">
        <v>14</v>
      </c>
      <c r="B2">
        <f>6.337/2</f>
        <v>3.1684999999999999</v>
      </c>
    </row>
    <row r="3" spans="1:3" x14ac:dyDescent="0.3">
      <c r="A3" t="s">
        <v>10</v>
      </c>
      <c r="B3">
        <v>5</v>
      </c>
    </row>
    <row r="4" spans="1:3" x14ac:dyDescent="0.3">
      <c r="A4" t="s">
        <v>0</v>
      </c>
      <c r="B4">
        <v>100000000</v>
      </c>
    </row>
    <row r="5" spans="1:3" x14ac:dyDescent="0.3">
      <c r="A5" t="s">
        <v>1</v>
      </c>
      <c r="B5" s="1">
        <v>0.13774600000000001</v>
      </c>
    </row>
    <row r="6" spans="1:3" x14ac:dyDescent="0.3">
      <c r="A6" t="s">
        <v>2</v>
      </c>
      <c r="B6" s="1">
        <v>0.86225399999999996</v>
      </c>
    </row>
    <row r="7" spans="1:3" x14ac:dyDescent="0.3">
      <c r="A7" t="s">
        <v>3</v>
      </c>
      <c r="B7" s="1">
        <v>0.407661</v>
      </c>
    </row>
    <row r="8" spans="1:3" x14ac:dyDescent="0.3">
      <c r="A8" t="s">
        <v>4</v>
      </c>
      <c r="B8" s="1">
        <v>0.45459300000000002</v>
      </c>
    </row>
    <row r="9" spans="1:3" x14ac:dyDescent="0.3">
      <c r="A9" t="s">
        <v>5</v>
      </c>
      <c r="B9" s="1">
        <v>0.43996600000000002</v>
      </c>
    </row>
    <row r="10" spans="1:3" x14ac:dyDescent="0.3">
      <c r="A10" t="s">
        <v>6</v>
      </c>
      <c r="B10" s="2">
        <v>1.3695300000000001E-2</v>
      </c>
    </row>
    <row r="11" spans="1:3" x14ac:dyDescent="0.3">
      <c r="A11" t="s">
        <v>7</v>
      </c>
      <c r="B11" s="1">
        <v>0.45366099999999998</v>
      </c>
    </row>
    <row r="12" spans="1:3" x14ac:dyDescent="0.3">
      <c r="A12" t="s">
        <v>8</v>
      </c>
      <c r="B12" s="2">
        <v>9.3159999999999998E-4</v>
      </c>
    </row>
    <row r="13" spans="1:3" x14ac:dyDescent="0.3">
      <c r="A13" t="s">
        <v>9</v>
      </c>
      <c r="B13" s="4">
        <v>0.61055000000000004</v>
      </c>
    </row>
    <row r="14" spans="1:3" x14ac:dyDescent="0.3">
      <c r="A14" t="s">
        <v>11</v>
      </c>
      <c r="B14">
        <v>-0.85856600000000005</v>
      </c>
      <c r="C14">
        <v>1.6797800000000001E-3</v>
      </c>
    </row>
    <row r="15" spans="1:3" x14ac:dyDescent="0.3">
      <c r="A15" t="s">
        <v>12</v>
      </c>
      <c r="B15" s="2">
        <f>B12/B10</f>
        <v>6.8023336473096607E-2</v>
      </c>
    </row>
    <row r="18" spans="1:3" x14ac:dyDescent="0.3">
      <c r="A18" t="s">
        <v>14</v>
      </c>
      <c r="B18">
        <f>6.337/2</f>
        <v>3.1684999999999999</v>
      </c>
    </row>
    <row r="19" spans="1:3" x14ac:dyDescent="0.3">
      <c r="A19" t="s">
        <v>10</v>
      </c>
      <c r="B19">
        <v>1</v>
      </c>
    </row>
    <row r="20" spans="1:3" x14ac:dyDescent="0.3">
      <c r="A20" t="s">
        <v>13</v>
      </c>
      <c r="B20">
        <v>100000000</v>
      </c>
    </row>
    <row r="21" spans="1:3" x14ac:dyDescent="0.3">
      <c r="A21" t="s">
        <v>1</v>
      </c>
      <c r="B21" s="1">
        <v>0.137741</v>
      </c>
    </row>
    <row r="22" spans="1:3" x14ac:dyDescent="0.3">
      <c r="A22" t="s">
        <v>2</v>
      </c>
      <c r="B22" s="1">
        <v>0.862259</v>
      </c>
    </row>
    <row r="23" spans="1:3" x14ac:dyDescent="0.3">
      <c r="A23" t="s">
        <v>3</v>
      </c>
      <c r="B23" s="1">
        <v>0.40765499999999999</v>
      </c>
    </row>
    <row r="24" spans="1:3" x14ac:dyDescent="0.3">
      <c r="A24" t="s">
        <v>4</v>
      </c>
      <c r="B24" s="1">
        <v>0.45460499999999998</v>
      </c>
    </row>
    <row r="25" spans="1:3" x14ac:dyDescent="0.3">
      <c r="A25" t="s">
        <v>5</v>
      </c>
      <c r="B25" s="1">
        <v>0.43997799999999998</v>
      </c>
    </row>
    <row r="26" spans="1:3" x14ac:dyDescent="0.3">
      <c r="A26" t="s">
        <v>6</v>
      </c>
      <c r="B26" s="2">
        <v>1.2197299999999999E-2</v>
      </c>
    </row>
    <row r="27" spans="1:3" x14ac:dyDescent="0.3">
      <c r="A27" t="s">
        <v>7</v>
      </c>
      <c r="B27" s="1">
        <v>0.45217499999999999</v>
      </c>
    </row>
    <row r="28" spans="1:3" x14ac:dyDescent="0.3">
      <c r="A28" t="s">
        <v>8</v>
      </c>
      <c r="B28" s="2">
        <v>2.4296399999999998E-3</v>
      </c>
    </row>
    <row r="29" spans="1:3" x14ac:dyDescent="0.3">
      <c r="A29" t="s">
        <v>9</v>
      </c>
      <c r="B29" s="4">
        <v>0.61057399999999995</v>
      </c>
    </row>
    <row r="30" spans="1:3" x14ac:dyDescent="0.3">
      <c r="A30" t="s">
        <v>11</v>
      </c>
      <c r="B30">
        <v>-0.99814800000000004</v>
      </c>
      <c r="C30">
        <v>1.23418E-4</v>
      </c>
    </row>
    <row r="31" spans="1:3" x14ac:dyDescent="0.3">
      <c r="A31" t="s">
        <v>12</v>
      </c>
      <c r="B31" s="1">
        <f>B28/B26</f>
        <v>0.19919490379018306</v>
      </c>
    </row>
    <row r="34" spans="1:3" x14ac:dyDescent="0.3">
      <c r="A34" t="s">
        <v>14</v>
      </c>
      <c r="B34">
        <v>3.5</v>
      </c>
    </row>
    <row r="35" spans="1:3" x14ac:dyDescent="0.3">
      <c r="A35" t="s">
        <v>10</v>
      </c>
      <c r="B35">
        <v>1</v>
      </c>
    </row>
    <row r="36" spans="1:3" x14ac:dyDescent="0.3">
      <c r="A36" t="s">
        <v>13</v>
      </c>
      <c r="B36">
        <v>100000000</v>
      </c>
    </row>
    <row r="37" spans="1:3" x14ac:dyDescent="0.3">
      <c r="A37" t="s">
        <v>1</v>
      </c>
      <c r="B37" s="1">
        <v>0.13775699999999999</v>
      </c>
    </row>
    <row r="38" spans="1:3" x14ac:dyDescent="0.3">
      <c r="A38" t="s">
        <v>2</v>
      </c>
      <c r="B38" s="1">
        <v>0.86224299999999998</v>
      </c>
    </row>
    <row r="39" spans="1:3" x14ac:dyDescent="0.3">
      <c r="A39" t="s">
        <v>3</v>
      </c>
      <c r="B39" s="1">
        <v>0.40765000000000001</v>
      </c>
    </row>
    <row r="40" spans="1:3" x14ac:dyDescent="0.3">
      <c r="A40" t="s">
        <v>4</v>
      </c>
      <c r="B40" s="1">
        <v>0.45459300000000002</v>
      </c>
    </row>
    <row r="41" spans="1:3" x14ac:dyDescent="0.3">
      <c r="A41" t="s">
        <v>5</v>
      </c>
      <c r="B41" s="1">
        <v>0.44010199999999999</v>
      </c>
    </row>
    <row r="42" spans="1:3" x14ac:dyDescent="0.3">
      <c r="A42" t="s">
        <v>6</v>
      </c>
      <c r="B42" s="2">
        <v>1.2090500000000001E-2</v>
      </c>
    </row>
    <row r="43" spans="1:3" x14ac:dyDescent="0.3">
      <c r="A43" t="s">
        <v>7</v>
      </c>
      <c r="B43" s="1">
        <v>0.45219300000000001</v>
      </c>
    </row>
    <row r="44" spans="1:3" x14ac:dyDescent="0.3">
      <c r="A44" t="s">
        <v>8</v>
      </c>
      <c r="B44" s="2">
        <v>2.40048E-3</v>
      </c>
    </row>
    <row r="45" spans="1:3" x14ac:dyDescent="0.3">
      <c r="A45" t="s">
        <v>9</v>
      </c>
      <c r="B45" s="4">
        <v>0.61057399999999995</v>
      </c>
    </row>
    <row r="46" spans="1:3" x14ac:dyDescent="0.3">
      <c r="A46" t="s">
        <v>15</v>
      </c>
      <c r="B46">
        <v>-0.99780899999999995</v>
      </c>
      <c r="C46">
        <v>1.35043E-4</v>
      </c>
    </row>
    <row r="47" spans="1:3" x14ac:dyDescent="0.3">
      <c r="A47" t="s">
        <v>12</v>
      </c>
      <c r="B47" s="1">
        <f>B44/B42</f>
        <v>0.19854265745833505</v>
      </c>
    </row>
    <row r="50" spans="1:3" x14ac:dyDescent="0.3">
      <c r="A50" t="s">
        <v>14</v>
      </c>
      <c r="B50">
        <v>4</v>
      </c>
    </row>
    <row r="51" spans="1:3" x14ac:dyDescent="0.3">
      <c r="A51" t="s">
        <v>10</v>
      </c>
      <c r="B51">
        <v>1</v>
      </c>
    </row>
    <row r="52" spans="1:3" x14ac:dyDescent="0.3">
      <c r="A52" t="s">
        <v>13</v>
      </c>
      <c r="B52">
        <v>100000000</v>
      </c>
    </row>
    <row r="53" spans="1:3" x14ac:dyDescent="0.3">
      <c r="A53" t="s">
        <v>1</v>
      </c>
      <c r="B53" s="1">
        <v>0.13777600000000001</v>
      </c>
    </row>
    <row r="54" spans="1:3" x14ac:dyDescent="0.3">
      <c r="A54" t="s">
        <v>2</v>
      </c>
      <c r="B54" s="1">
        <v>0.86222399999999999</v>
      </c>
    </row>
    <row r="55" spans="1:3" x14ac:dyDescent="0.3">
      <c r="A55" t="s">
        <v>3</v>
      </c>
      <c r="B55" s="1">
        <v>0.40766799999999997</v>
      </c>
    </row>
    <row r="56" spans="1:3" x14ac:dyDescent="0.3">
      <c r="A56" t="s">
        <v>4</v>
      </c>
      <c r="B56" s="1">
        <v>0.45455600000000002</v>
      </c>
    </row>
    <row r="57" spans="1:3" x14ac:dyDescent="0.3">
      <c r="A57" t="s">
        <v>5</v>
      </c>
      <c r="B57" s="1">
        <v>0.44028699999999998</v>
      </c>
    </row>
    <row r="58" spans="1:3" x14ac:dyDescent="0.3">
      <c r="A58" t="s">
        <v>6</v>
      </c>
      <c r="B58" s="2">
        <v>1.1923700000000001E-2</v>
      </c>
    </row>
    <row r="59" spans="1:3" x14ac:dyDescent="0.3">
      <c r="A59" t="s">
        <v>7</v>
      </c>
      <c r="B59" s="1">
        <v>0.45221099999999997</v>
      </c>
    </row>
    <row r="60" spans="1:3" x14ac:dyDescent="0.3">
      <c r="A60" t="s">
        <v>8</v>
      </c>
      <c r="B60" s="2">
        <v>2.3452500000000001E-3</v>
      </c>
    </row>
    <row r="61" spans="1:3" x14ac:dyDescent="0.3">
      <c r="A61" t="s">
        <v>9</v>
      </c>
      <c r="B61" s="4">
        <v>0.61057300000000003</v>
      </c>
    </row>
    <row r="62" spans="1:3" x14ac:dyDescent="0.3">
      <c r="A62" t="s">
        <v>15</v>
      </c>
      <c r="B62" s="3">
        <v>-0.99739</v>
      </c>
      <c r="C62">
        <v>1.4908E-4</v>
      </c>
    </row>
    <row r="63" spans="1:3" x14ac:dyDescent="0.3">
      <c r="A63" t="s">
        <v>12</v>
      </c>
      <c r="B63" s="1">
        <f>B60/B58</f>
        <v>0.19668810855690766</v>
      </c>
    </row>
    <row r="66" spans="1:3" x14ac:dyDescent="0.3">
      <c r="A66" t="s">
        <v>14</v>
      </c>
      <c r="B66">
        <v>4.5</v>
      </c>
    </row>
    <row r="67" spans="1:3" x14ac:dyDescent="0.3">
      <c r="A67" t="s">
        <v>10</v>
      </c>
      <c r="B67">
        <v>1</v>
      </c>
    </row>
    <row r="68" spans="1:3" x14ac:dyDescent="0.3">
      <c r="A68" t="s">
        <v>13</v>
      </c>
      <c r="B68">
        <v>100000000</v>
      </c>
    </row>
    <row r="69" spans="1:3" x14ac:dyDescent="0.3">
      <c r="A69" t="s">
        <v>1</v>
      </c>
      <c r="B69" s="1">
        <v>0.13781299999999999</v>
      </c>
    </row>
    <row r="70" spans="1:3" x14ac:dyDescent="0.3">
      <c r="A70" t="s">
        <v>2</v>
      </c>
      <c r="B70" s="1">
        <v>0.86218700000000004</v>
      </c>
    </row>
    <row r="71" spans="1:3" x14ac:dyDescent="0.3">
      <c r="A71" t="s">
        <v>3</v>
      </c>
      <c r="B71" s="1">
        <v>0.40765200000000001</v>
      </c>
    </row>
    <row r="72" spans="1:3" x14ac:dyDescent="0.3">
      <c r="A72" t="s">
        <v>4</v>
      </c>
      <c r="B72" s="1">
        <v>0.45453500000000002</v>
      </c>
    </row>
    <row r="73" spans="1:3" x14ac:dyDescent="0.3">
      <c r="A73" t="s">
        <v>5</v>
      </c>
      <c r="B73" s="1">
        <v>0.44050899999999998</v>
      </c>
    </row>
    <row r="74" spans="1:3" x14ac:dyDescent="0.3">
      <c r="A74" t="s">
        <v>6</v>
      </c>
      <c r="B74" s="2">
        <v>1.17442E-2</v>
      </c>
    </row>
    <row r="75" spans="1:3" x14ac:dyDescent="0.3">
      <c r="A75" t="s">
        <v>7</v>
      </c>
      <c r="B75" s="1">
        <v>0.45225399999999999</v>
      </c>
    </row>
    <row r="76" spans="1:3" x14ac:dyDescent="0.3">
      <c r="A76" t="s">
        <v>8</v>
      </c>
      <c r="B76" s="2">
        <v>2.28145E-3</v>
      </c>
    </row>
    <row r="77" spans="1:3" x14ac:dyDescent="0.3">
      <c r="A77" t="s">
        <v>9</v>
      </c>
      <c r="B77" s="4">
        <v>0.610572</v>
      </c>
    </row>
    <row r="78" spans="1:3" x14ac:dyDescent="0.3">
      <c r="A78" t="s">
        <v>11</v>
      </c>
      <c r="B78">
        <f>-0.996686</f>
        <v>-0.99668599999999996</v>
      </c>
      <c r="C78">
        <v>1.7029600000000001E-4</v>
      </c>
    </row>
    <row r="79" spans="1:3" x14ac:dyDescent="0.3">
      <c r="A79" t="s">
        <v>12</v>
      </c>
      <c r="B79" s="1">
        <f>B76/B74</f>
        <v>0.19426184840176428</v>
      </c>
    </row>
    <row r="82" spans="1:3" x14ac:dyDescent="0.3">
      <c r="A82" t="s">
        <v>14</v>
      </c>
      <c r="B82">
        <v>5</v>
      </c>
    </row>
    <row r="83" spans="1:3" x14ac:dyDescent="0.3">
      <c r="A83" t="s">
        <v>10</v>
      </c>
      <c r="B83">
        <f>1</f>
        <v>1</v>
      </c>
    </row>
    <row r="84" spans="1:3" x14ac:dyDescent="0.3">
      <c r="A84" t="s">
        <v>13</v>
      </c>
      <c r="B84">
        <v>100000000</v>
      </c>
    </row>
    <row r="85" spans="1:3" x14ac:dyDescent="0.3">
      <c r="A85" t="s">
        <v>1</v>
      </c>
      <c r="B85" s="1">
        <v>0.13784399999999999</v>
      </c>
    </row>
    <row r="86" spans="1:3" x14ac:dyDescent="0.3">
      <c r="A86" t="s">
        <v>2</v>
      </c>
      <c r="B86" s="1">
        <v>0.86215600000000003</v>
      </c>
    </row>
    <row r="87" spans="1:3" x14ac:dyDescent="0.3">
      <c r="A87" t="s">
        <v>3</v>
      </c>
      <c r="B87" s="1">
        <v>0.40765000000000001</v>
      </c>
    </row>
    <row r="88" spans="1:3" x14ac:dyDescent="0.3">
      <c r="A88" t="s">
        <v>4</v>
      </c>
      <c r="B88" s="1">
        <v>0.45450600000000002</v>
      </c>
    </row>
    <row r="89" spans="1:3" x14ac:dyDescent="0.3">
      <c r="A89" t="s">
        <v>5</v>
      </c>
      <c r="B89" s="1">
        <v>0.44077100000000002</v>
      </c>
    </row>
    <row r="90" spans="1:3" x14ac:dyDescent="0.3">
      <c r="A90" t="s">
        <v>6</v>
      </c>
      <c r="B90" s="2">
        <v>1.15306E-2</v>
      </c>
    </row>
    <row r="91" spans="1:3" x14ac:dyDescent="0.3">
      <c r="A91" t="s">
        <v>7</v>
      </c>
      <c r="B91" s="1">
        <v>0.45230100000000001</v>
      </c>
    </row>
    <row r="92" spans="1:3" x14ac:dyDescent="0.3">
      <c r="A92" t="s">
        <v>8</v>
      </c>
      <c r="B92" s="2">
        <v>2.2041700000000001E-3</v>
      </c>
    </row>
    <row r="93" spans="1:3" x14ac:dyDescent="0.3">
      <c r="A93" t="s">
        <v>9</v>
      </c>
      <c r="B93" s="4">
        <v>0.61057099999999997</v>
      </c>
    </row>
    <row r="94" spans="1:3" x14ac:dyDescent="0.3">
      <c r="A94" t="s">
        <v>16</v>
      </c>
      <c r="B94">
        <f>-0.996298</f>
        <v>-0.99629800000000002</v>
      </c>
      <c r="C94">
        <v>1.8311E-4</v>
      </c>
    </row>
    <row r="95" spans="1:3" x14ac:dyDescent="0.3">
      <c r="A95" t="s">
        <v>12</v>
      </c>
      <c r="B95" s="1">
        <f>B92/B90</f>
        <v>0.19115830919466464</v>
      </c>
    </row>
    <row r="98" spans="1:3" x14ac:dyDescent="0.3">
      <c r="A98" t="s">
        <v>14</v>
      </c>
      <c r="B98">
        <v>6</v>
      </c>
    </row>
    <row r="99" spans="1:3" x14ac:dyDescent="0.3">
      <c r="A99" t="s">
        <v>10</v>
      </c>
      <c r="B99">
        <v>1</v>
      </c>
    </row>
    <row r="100" spans="1:3" x14ac:dyDescent="0.3">
      <c r="A100" t="s">
        <v>13</v>
      </c>
      <c r="B100">
        <v>100000000</v>
      </c>
    </row>
    <row r="101" spans="1:3" x14ac:dyDescent="0.3">
      <c r="A101" t="s">
        <v>1</v>
      </c>
      <c r="B101" s="1">
        <v>0.137877</v>
      </c>
    </row>
    <row r="102" spans="1:3" x14ac:dyDescent="0.3">
      <c r="A102" t="s">
        <v>2</v>
      </c>
      <c r="B102" s="1">
        <v>0.86212299999999997</v>
      </c>
    </row>
    <row r="103" spans="1:3" x14ac:dyDescent="0.3">
      <c r="A103" t="s">
        <v>3</v>
      </c>
      <c r="B103" s="1">
        <v>0.40765000000000001</v>
      </c>
    </row>
    <row r="104" spans="1:3" x14ac:dyDescent="0.3">
      <c r="A104" t="s">
        <v>4</v>
      </c>
      <c r="B104" s="1">
        <v>0.45447300000000002</v>
      </c>
    </row>
    <row r="105" spans="1:3" x14ac:dyDescent="0.3">
      <c r="A105" t="s">
        <v>5</v>
      </c>
      <c r="B105" s="1">
        <v>0.44106000000000001</v>
      </c>
    </row>
    <row r="106" spans="1:3" x14ac:dyDescent="0.3">
      <c r="A106" t="s">
        <v>6</v>
      </c>
      <c r="B106" s="2">
        <v>1.13005E-2</v>
      </c>
    </row>
    <row r="107" spans="1:3" x14ac:dyDescent="0.3">
      <c r="A107" t="s">
        <v>7</v>
      </c>
      <c r="B107" s="1">
        <v>0.45236100000000001</v>
      </c>
    </row>
    <row r="108" spans="1:3" x14ac:dyDescent="0.3">
      <c r="A108" t="s">
        <v>8</v>
      </c>
      <c r="B108" s="2">
        <v>2.1117800000000002E-3</v>
      </c>
    </row>
    <row r="109" spans="1:3" x14ac:dyDescent="0.3">
      <c r="A109" t="s">
        <v>9</v>
      </c>
      <c r="B109" s="4">
        <v>0.61056900000000003</v>
      </c>
    </row>
    <row r="110" spans="1:3" x14ac:dyDescent="0.3">
      <c r="A110" t="s">
        <v>11</v>
      </c>
      <c r="B110">
        <f>-0.995606</f>
        <v>-0.99560599999999999</v>
      </c>
      <c r="C110">
        <v>2.0378099999999999E-4</v>
      </c>
    </row>
    <row r="111" spans="1:3" x14ac:dyDescent="0.3">
      <c r="A111" t="s">
        <v>12</v>
      </c>
      <c r="B111" s="1">
        <f>B108/B106</f>
        <v>0.18687491703906908</v>
      </c>
    </row>
    <row r="114" spans="1:3" x14ac:dyDescent="0.3">
      <c r="A114" t="s">
        <v>14</v>
      </c>
      <c r="B114">
        <v>6.5</v>
      </c>
    </row>
    <row r="115" spans="1:3" x14ac:dyDescent="0.3">
      <c r="A115" t="s">
        <v>10</v>
      </c>
      <c r="B115">
        <f>1</f>
        <v>1</v>
      </c>
    </row>
    <row r="116" spans="1:3" x14ac:dyDescent="0.3">
      <c r="A116" t="s">
        <v>13</v>
      </c>
      <c r="B116">
        <v>100000000</v>
      </c>
    </row>
    <row r="117" spans="1:3" x14ac:dyDescent="0.3">
      <c r="A117" t="s">
        <v>1</v>
      </c>
      <c r="B117" s="1">
        <v>0.13800100000000001</v>
      </c>
    </row>
    <row r="118" spans="1:3" x14ac:dyDescent="0.3">
      <c r="A118" t="s">
        <v>2</v>
      </c>
      <c r="B118" s="1">
        <v>0.86199899999999996</v>
      </c>
    </row>
    <row r="119" spans="1:3" x14ac:dyDescent="0.3">
      <c r="A119" t="s">
        <v>3</v>
      </c>
      <c r="B119" s="1">
        <v>0.40761799999999998</v>
      </c>
    </row>
    <row r="120" spans="1:3" x14ac:dyDescent="0.3">
      <c r="A120" t="s">
        <v>4</v>
      </c>
      <c r="B120" s="1">
        <v>0.45438099999999998</v>
      </c>
    </row>
    <row r="121" spans="1:3" x14ac:dyDescent="0.3">
      <c r="A121" t="s">
        <v>5</v>
      </c>
      <c r="B121" s="1">
        <v>0.44162699999999999</v>
      </c>
    </row>
    <row r="122" spans="1:3" x14ac:dyDescent="0.3">
      <c r="A122" t="s">
        <v>6</v>
      </c>
      <c r="B122" s="2">
        <v>1.08491E-2</v>
      </c>
    </row>
    <row r="123" spans="1:3" x14ac:dyDescent="0.3">
      <c r="A123" t="s">
        <v>7</v>
      </c>
      <c r="B123" s="1">
        <v>0.45247599999999999</v>
      </c>
    </row>
    <row r="124" spans="1:3" x14ac:dyDescent="0.3">
      <c r="A124" t="s">
        <v>8</v>
      </c>
      <c r="B124" s="2">
        <v>1.9046600000000001E-3</v>
      </c>
    </row>
    <row r="125" spans="1:3" x14ac:dyDescent="0.3">
      <c r="A125" t="s">
        <v>9</v>
      </c>
      <c r="B125" s="4">
        <v>0.61056699999999997</v>
      </c>
    </row>
    <row r="126" spans="1:3" x14ac:dyDescent="0.3">
      <c r="A126" t="s">
        <v>11</v>
      </c>
      <c r="B126">
        <f>-0.993448</f>
        <v>-0.993448</v>
      </c>
      <c r="C126">
        <v>2.6187399999999999E-4</v>
      </c>
    </row>
    <row r="127" spans="1:3" x14ac:dyDescent="0.3">
      <c r="A127" t="s">
        <v>12</v>
      </c>
      <c r="B127" s="1">
        <f>B124/B122</f>
        <v>0.17555926298033939</v>
      </c>
    </row>
    <row r="130" spans="1:3" x14ac:dyDescent="0.3">
      <c r="A130" t="s">
        <v>14</v>
      </c>
      <c r="B130">
        <v>7</v>
      </c>
    </row>
    <row r="131" spans="1:3" x14ac:dyDescent="0.3">
      <c r="A131" t="s">
        <v>10</v>
      </c>
      <c r="B131">
        <f>1</f>
        <v>1</v>
      </c>
    </row>
    <row r="132" spans="1:3" x14ac:dyDescent="0.3">
      <c r="A132" t="s">
        <v>13</v>
      </c>
      <c r="B132">
        <v>100000000</v>
      </c>
    </row>
    <row r="133" spans="1:3" x14ac:dyDescent="0.3">
      <c r="A133" t="s">
        <v>1</v>
      </c>
      <c r="B133" s="1">
        <v>0.13804900000000001</v>
      </c>
    </row>
    <row r="134" spans="1:3" x14ac:dyDescent="0.3">
      <c r="A134" t="s">
        <v>2</v>
      </c>
      <c r="B134" s="1">
        <v>0.86195100000000002</v>
      </c>
    </row>
    <row r="135" spans="1:3" x14ac:dyDescent="0.3">
      <c r="A135" t="s">
        <v>3</v>
      </c>
      <c r="B135" s="1">
        <v>0.40759699999999999</v>
      </c>
    </row>
    <row r="136" spans="1:3" x14ac:dyDescent="0.3">
      <c r="A136" t="s">
        <v>4</v>
      </c>
      <c r="B136" s="1">
        <v>0.45435399999999998</v>
      </c>
    </row>
    <row r="137" spans="1:3" x14ac:dyDescent="0.3">
      <c r="A137" t="s">
        <v>5</v>
      </c>
      <c r="B137" s="1">
        <v>0.441965</v>
      </c>
    </row>
    <row r="138" spans="1:3" x14ac:dyDescent="0.3">
      <c r="A138" t="s">
        <v>6</v>
      </c>
      <c r="B138" s="2">
        <v>1.0616199999999999E-2</v>
      </c>
    </row>
    <row r="139" spans="1:3" x14ac:dyDescent="0.3">
      <c r="A139" t="s">
        <v>7</v>
      </c>
      <c r="B139" s="1">
        <v>0.45258100000000001</v>
      </c>
    </row>
    <row r="140" spans="1:3" x14ac:dyDescent="0.3">
      <c r="A140" t="s">
        <v>8</v>
      </c>
      <c r="B140" s="2">
        <v>1.7726300000000001E-3</v>
      </c>
    </row>
    <row r="141" spans="1:3" x14ac:dyDescent="0.3">
      <c r="A141" t="s">
        <v>9</v>
      </c>
      <c r="B141" s="4">
        <v>0.61056500000000002</v>
      </c>
    </row>
    <row r="142" spans="1:3" x14ac:dyDescent="0.3">
      <c r="A142" t="s">
        <v>11</v>
      </c>
      <c r="B142">
        <f>-0.991775</f>
        <v>-0.99177499999999996</v>
      </c>
      <c r="C142">
        <v>3.0400499999999999E-4</v>
      </c>
    </row>
    <row r="143" spans="1:3" x14ac:dyDescent="0.3">
      <c r="A143" t="s">
        <v>12</v>
      </c>
      <c r="B143" s="1">
        <f>B140/B138</f>
        <v>0.16697405851434602</v>
      </c>
    </row>
    <row r="146" spans="1:3" x14ac:dyDescent="0.3">
      <c r="A146" t="s">
        <v>14</v>
      </c>
      <c r="B146">
        <v>7.5</v>
      </c>
    </row>
    <row r="147" spans="1:3" x14ac:dyDescent="0.3">
      <c r="A147" t="s">
        <v>10</v>
      </c>
      <c r="B147">
        <f>1</f>
        <v>1</v>
      </c>
    </row>
    <row r="148" spans="1:3" x14ac:dyDescent="0.3">
      <c r="A148" t="s">
        <v>13</v>
      </c>
      <c r="B148">
        <v>100000000</v>
      </c>
    </row>
    <row r="149" spans="1:3" x14ac:dyDescent="0.3">
      <c r="A149" t="s">
        <v>1</v>
      </c>
      <c r="B149" s="1">
        <v>0.13813800000000001</v>
      </c>
    </row>
    <row r="150" spans="1:3" x14ac:dyDescent="0.3">
      <c r="A150" t="s">
        <v>2</v>
      </c>
      <c r="B150" s="1">
        <v>0.86186200000000002</v>
      </c>
    </row>
    <row r="151" spans="1:3" x14ac:dyDescent="0.3">
      <c r="A151" t="s">
        <v>3</v>
      </c>
      <c r="B151" s="1">
        <v>0.40757199999999999</v>
      </c>
    </row>
    <row r="152" spans="1:3" x14ac:dyDescent="0.3">
      <c r="A152" t="s">
        <v>4</v>
      </c>
      <c r="B152" s="1">
        <v>0.45429000000000003</v>
      </c>
    </row>
    <row r="153" spans="1:3" x14ac:dyDescent="0.3">
      <c r="A153" t="s">
        <v>5</v>
      </c>
      <c r="B153" s="1">
        <v>0.44225199999999998</v>
      </c>
    </row>
    <row r="154" spans="1:3" x14ac:dyDescent="0.3">
      <c r="A154" t="s">
        <v>6</v>
      </c>
      <c r="B154" s="2">
        <v>1.0433700000000001E-2</v>
      </c>
    </row>
    <row r="155" spans="1:3" x14ac:dyDescent="0.3">
      <c r="A155" t="s">
        <v>7</v>
      </c>
      <c r="B155" s="1">
        <v>0.45268599999999998</v>
      </c>
    </row>
    <row r="156" spans="1:3" x14ac:dyDescent="0.3">
      <c r="A156" t="s">
        <v>8</v>
      </c>
      <c r="B156" s="2">
        <v>1.6044200000000001E-3</v>
      </c>
    </row>
    <row r="157" spans="1:3" x14ac:dyDescent="0.3">
      <c r="A157" t="s">
        <v>9</v>
      </c>
      <c r="B157" s="4">
        <v>0.61056299999999997</v>
      </c>
    </row>
    <row r="158" spans="1:3" x14ac:dyDescent="0.3">
      <c r="A158" t="s">
        <v>11</v>
      </c>
      <c r="B158">
        <f>-0.990277</f>
        <v>-0.99027699999999996</v>
      </c>
      <c r="C158">
        <v>3.4729699999999999E-4</v>
      </c>
    </row>
    <row r="159" spans="1:3" x14ac:dyDescent="0.3">
      <c r="A159" t="s">
        <v>12</v>
      </c>
      <c r="B159" s="1">
        <f>B156/B154</f>
        <v>0.15377287060199163</v>
      </c>
    </row>
    <row r="162" spans="1:3" x14ac:dyDescent="0.3">
      <c r="A162" t="s">
        <v>14</v>
      </c>
      <c r="B162">
        <v>8</v>
      </c>
    </row>
    <row r="163" spans="1:3" x14ac:dyDescent="0.3">
      <c r="A163" t="s">
        <v>10</v>
      </c>
      <c r="B163">
        <v>1</v>
      </c>
    </row>
    <row r="164" spans="1:3" x14ac:dyDescent="0.3">
      <c r="A164" t="s">
        <v>13</v>
      </c>
      <c r="B164">
        <v>100000000</v>
      </c>
    </row>
    <row r="165" spans="1:3" x14ac:dyDescent="0.3">
      <c r="A165" t="s">
        <v>1</v>
      </c>
      <c r="B165" s="1">
        <v>0.13817599999999999</v>
      </c>
    </row>
    <row r="166" spans="1:3" x14ac:dyDescent="0.3">
      <c r="A166" t="s">
        <v>2</v>
      </c>
      <c r="B166" s="1">
        <v>0.86182400000000003</v>
      </c>
    </row>
    <row r="167" spans="1:3" x14ac:dyDescent="0.3">
      <c r="A167" t="s">
        <v>3</v>
      </c>
      <c r="B167" s="1">
        <v>0.40757500000000002</v>
      </c>
    </row>
    <row r="168" spans="1:3" x14ac:dyDescent="0.3">
      <c r="A168" t="s">
        <v>4</v>
      </c>
      <c r="B168" s="1">
        <v>0.45424999999999999</v>
      </c>
    </row>
    <row r="169" spans="1:3" x14ac:dyDescent="0.3">
      <c r="A169" t="s">
        <v>5</v>
      </c>
      <c r="B169" s="1">
        <v>0.44258999999999998</v>
      </c>
    </row>
    <row r="170" spans="1:3" x14ac:dyDescent="0.3">
      <c r="A170" t="s">
        <v>6</v>
      </c>
      <c r="B170" s="2">
        <v>1.0210500000000001E-2</v>
      </c>
    </row>
    <row r="171" spans="1:3" x14ac:dyDescent="0.3">
      <c r="A171" t="s">
        <v>7</v>
      </c>
      <c r="B171" s="1">
        <v>0.45280100000000001</v>
      </c>
    </row>
    <row r="172" spans="1:3" x14ac:dyDescent="0.3">
      <c r="A172" t="s">
        <v>8</v>
      </c>
      <c r="B172" s="2">
        <v>1.44892E-3</v>
      </c>
    </row>
    <row r="173" spans="1:3" x14ac:dyDescent="0.3">
      <c r="A173" t="s">
        <v>9</v>
      </c>
      <c r="B173" s="4">
        <v>0.61056100000000002</v>
      </c>
    </row>
    <row r="174" spans="1:3" x14ac:dyDescent="0.3">
      <c r="A174" t="s">
        <v>11</v>
      </c>
      <c r="B174">
        <f>-0.988543</f>
        <v>-0.98854299999999995</v>
      </c>
      <c r="C174">
        <v>3.9653099999999999E-4</v>
      </c>
    </row>
    <row r="175" spans="1:3" x14ac:dyDescent="0.3">
      <c r="A175" t="s">
        <v>12</v>
      </c>
      <c r="B175" s="1">
        <f>B172/B170</f>
        <v>0.14190490181675725</v>
      </c>
    </row>
    <row r="178" spans="1:3" x14ac:dyDescent="0.3">
      <c r="A178" t="s">
        <v>14</v>
      </c>
      <c r="B178">
        <v>8.5</v>
      </c>
    </row>
    <row r="179" spans="1:3" x14ac:dyDescent="0.3">
      <c r="A179" t="s">
        <v>10</v>
      </c>
      <c r="B179">
        <v>1</v>
      </c>
    </row>
    <row r="180" spans="1:3" x14ac:dyDescent="0.3">
      <c r="A180" t="s">
        <v>13</v>
      </c>
      <c r="B180">
        <v>100000000</v>
      </c>
    </row>
    <row r="181" spans="1:3" x14ac:dyDescent="0.3">
      <c r="A181" t="s">
        <v>1</v>
      </c>
      <c r="B181" s="1">
        <v>0.138296</v>
      </c>
    </row>
    <row r="182" spans="1:3" x14ac:dyDescent="0.3">
      <c r="A182" t="s">
        <v>2</v>
      </c>
      <c r="B182" s="1">
        <v>0.86170400000000003</v>
      </c>
    </row>
    <row r="183" spans="1:3" x14ac:dyDescent="0.3">
      <c r="A183" t="s">
        <v>3</v>
      </c>
      <c r="B183" s="1">
        <v>0.407528</v>
      </c>
    </row>
    <row r="184" spans="1:3" x14ac:dyDescent="0.3">
      <c r="A184" t="s">
        <v>4</v>
      </c>
      <c r="B184" s="1">
        <v>0.45417600000000002</v>
      </c>
    </row>
    <row r="185" spans="1:3" x14ac:dyDescent="0.3">
      <c r="A185" t="s">
        <v>5</v>
      </c>
      <c r="B185" s="1">
        <v>0.44287399999999999</v>
      </c>
    </row>
    <row r="186" spans="1:3" x14ac:dyDescent="0.3">
      <c r="A186" t="s">
        <v>6</v>
      </c>
      <c r="B186" s="2">
        <v>9.9912200000000003E-3</v>
      </c>
    </row>
    <row r="187" spans="1:3" x14ac:dyDescent="0.3">
      <c r="A187" t="s">
        <v>7</v>
      </c>
      <c r="B187" s="1">
        <v>0.45286599999999999</v>
      </c>
    </row>
    <row r="188" spans="1:3" x14ac:dyDescent="0.3">
      <c r="A188" t="s">
        <v>8</v>
      </c>
      <c r="B188" s="2">
        <v>1.31091E-3</v>
      </c>
    </row>
    <row r="189" spans="1:3" x14ac:dyDescent="0.3">
      <c r="A189" t="s">
        <v>9</v>
      </c>
      <c r="B189" s="1">
        <v>0.61055999999999999</v>
      </c>
    </row>
    <row r="190" spans="1:3" x14ac:dyDescent="0.3">
      <c r="A190" t="s">
        <v>11</v>
      </c>
      <c r="B190">
        <f>-0.986956</f>
        <v>-0.98695600000000006</v>
      </c>
      <c r="C190">
        <v>4.4465100000000001E-4</v>
      </c>
    </row>
    <row r="191" spans="1:3" x14ac:dyDescent="0.3">
      <c r="A191" t="s">
        <v>12</v>
      </c>
      <c r="B191" s="1">
        <f>B188/B186</f>
        <v>0.13120619904275954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0A2E3-42B2-4404-B93A-9306F759CF0A}">
  <dimension ref="A1:F12"/>
  <sheetViews>
    <sheetView workbookViewId="0">
      <selection activeCell="A13" sqref="A13"/>
    </sheetView>
  </sheetViews>
  <sheetFormatPr defaultRowHeight="14.4" x14ac:dyDescent="0.3"/>
  <cols>
    <col min="1" max="1" width="9.6640625" bestFit="1" customWidth="1"/>
    <col min="2" max="3" width="10.44140625" bestFit="1" customWidth="1"/>
    <col min="4" max="4" width="11.5546875" bestFit="1" customWidth="1"/>
    <col min="5" max="5" width="10.6640625" bestFit="1" customWidth="1"/>
    <col min="6" max="6" width="10" bestFit="1" customWidth="1"/>
  </cols>
  <sheetData>
    <row r="1" spans="1:6" x14ac:dyDescent="0.3">
      <c r="A1" t="s">
        <v>14</v>
      </c>
      <c r="B1" t="s">
        <v>17</v>
      </c>
      <c r="C1" t="s">
        <v>18</v>
      </c>
      <c r="D1" t="s">
        <v>19</v>
      </c>
      <c r="E1" t="s">
        <v>20</v>
      </c>
      <c r="F1" t="s">
        <v>12</v>
      </c>
    </row>
    <row r="2" spans="1:6" x14ac:dyDescent="0.3">
      <c r="A2">
        <f>6.337/2</f>
        <v>3.1684999999999999</v>
      </c>
      <c r="B2" s="1">
        <v>0.43997799999999998</v>
      </c>
      <c r="C2" s="2">
        <v>1.2197299999999999E-2</v>
      </c>
      <c r="D2" s="5">
        <v>2.4296399999999998E-3</v>
      </c>
      <c r="E2" s="6">
        <v>0.99814800000000004</v>
      </c>
      <c r="F2" s="1">
        <v>0.19919490379018306</v>
      </c>
    </row>
    <row r="3" spans="1:6" x14ac:dyDescent="0.3">
      <c r="A3">
        <v>3.5</v>
      </c>
      <c r="B3" s="1">
        <v>0.44010199999999999</v>
      </c>
      <c r="C3" s="2">
        <v>1.2090500000000001E-2</v>
      </c>
      <c r="D3" s="5">
        <v>2.40048E-3</v>
      </c>
      <c r="E3" s="6">
        <v>0.99780899999999995</v>
      </c>
      <c r="F3" s="1">
        <v>0.19854265745833505</v>
      </c>
    </row>
    <row r="4" spans="1:6" x14ac:dyDescent="0.3">
      <c r="A4">
        <v>4</v>
      </c>
      <c r="B4" s="1">
        <v>0.44028699999999998</v>
      </c>
      <c r="C4" s="2">
        <v>1.1923700000000001E-2</v>
      </c>
      <c r="D4" s="5">
        <v>2.3452500000000001E-3</v>
      </c>
      <c r="E4" s="6">
        <v>0.99739</v>
      </c>
      <c r="F4" s="1">
        <v>0.19668810855690766</v>
      </c>
    </row>
    <row r="5" spans="1:6" x14ac:dyDescent="0.3">
      <c r="A5">
        <v>4.5</v>
      </c>
      <c r="B5" s="1">
        <v>0.44050899999999998</v>
      </c>
      <c r="C5" s="2">
        <v>1.17442E-2</v>
      </c>
      <c r="D5" s="5">
        <v>2.28145E-3</v>
      </c>
      <c r="E5" s="6">
        <v>0.99668599999999996</v>
      </c>
      <c r="F5" s="1">
        <v>0.19426184840176428</v>
      </c>
    </row>
    <row r="6" spans="1:6" x14ac:dyDescent="0.3">
      <c r="A6">
        <v>5</v>
      </c>
      <c r="B6" s="1">
        <v>0.44077100000000002</v>
      </c>
      <c r="C6" s="2">
        <v>1.15306E-2</v>
      </c>
      <c r="D6" s="5">
        <v>2.2041700000000001E-3</v>
      </c>
      <c r="E6" s="6">
        <v>0.99629800000000002</v>
      </c>
      <c r="F6" s="1">
        <v>0.19115830919466464</v>
      </c>
    </row>
    <row r="7" spans="1:6" x14ac:dyDescent="0.3">
      <c r="A7">
        <v>6</v>
      </c>
      <c r="B7" s="1">
        <v>0.44106000000000001</v>
      </c>
      <c r="C7" s="2">
        <v>1.13005E-2</v>
      </c>
      <c r="D7" s="5">
        <v>2.1117800000000002E-3</v>
      </c>
      <c r="E7" s="6">
        <v>0.99560599999999999</v>
      </c>
      <c r="F7" s="1">
        <v>0.18687491703906908</v>
      </c>
    </row>
    <row r="8" spans="1:6" x14ac:dyDescent="0.3">
      <c r="A8">
        <v>6.5</v>
      </c>
      <c r="B8" s="1">
        <v>0.44162699999999999</v>
      </c>
      <c r="C8" s="2">
        <v>1.08491E-2</v>
      </c>
      <c r="D8" s="5">
        <v>1.9046600000000001E-3</v>
      </c>
      <c r="E8" s="6">
        <v>0.993448</v>
      </c>
      <c r="F8" s="1">
        <v>0.17555926298033939</v>
      </c>
    </row>
    <row r="9" spans="1:6" x14ac:dyDescent="0.3">
      <c r="A9">
        <v>7</v>
      </c>
      <c r="B9" s="1">
        <v>0.441965</v>
      </c>
      <c r="C9" s="2">
        <v>1.0616199999999999E-2</v>
      </c>
      <c r="D9" s="5">
        <v>1.7726300000000001E-3</v>
      </c>
      <c r="E9" s="6">
        <v>0.99177499999999996</v>
      </c>
      <c r="F9" s="1">
        <v>0.16697405851434602</v>
      </c>
    </row>
    <row r="10" spans="1:6" x14ac:dyDescent="0.3">
      <c r="A10">
        <v>7.5</v>
      </c>
      <c r="B10" s="1">
        <v>0.44225199999999998</v>
      </c>
      <c r="C10" s="2">
        <v>1.0433700000000001E-2</v>
      </c>
      <c r="D10" s="5">
        <v>1.6044200000000001E-3</v>
      </c>
      <c r="E10" s="6">
        <v>0.99027699999999996</v>
      </c>
      <c r="F10" s="1">
        <v>0.15377287060199163</v>
      </c>
    </row>
    <row r="11" spans="1:6" x14ac:dyDescent="0.3">
      <c r="A11">
        <v>8</v>
      </c>
      <c r="B11" s="1">
        <v>0.44258999999999998</v>
      </c>
      <c r="C11" s="2">
        <v>1.0210500000000001E-2</v>
      </c>
      <c r="D11" s="2">
        <v>1.44892E-3</v>
      </c>
      <c r="E11" s="6">
        <f>0.988543</f>
        <v>0.98854299999999995</v>
      </c>
      <c r="F11" s="6">
        <v>0.14190490181675725</v>
      </c>
    </row>
    <row r="12" spans="1:6" x14ac:dyDescent="0.3">
      <c r="A12">
        <v>8.5</v>
      </c>
      <c r="B12" s="1">
        <v>0.44287399999999999</v>
      </c>
      <c r="C12" s="2">
        <v>9.9912200000000003E-3</v>
      </c>
      <c r="D12" s="2">
        <v>1.31091E-3</v>
      </c>
      <c r="E12" s="6">
        <f>0.986956</f>
        <v>0.98695600000000006</v>
      </c>
      <c r="F12" s="6">
        <v>0.13120619904275954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Broering</dc:creator>
  <cp:lastModifiedBy>Mark Broering</cp:lastModifiedBy>
  <dcterms:created xsi:type="dcterms:W3CDTF">2021-04-27T16:24:26Z</dcterms:created>
  <dcterms:modified xsi:type="dcterms:W3CDTF">2021-05-07T14:12:48Z</dcterms:modified>
</cp:coreProperties>
</file>