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mssmith/MSc/Thesis/literature_review/"/>
    </mc:Choice>
  </mc:AlternateContent>
  <xr:revisionPtr revIDLastSave="0" documentId="8_{5BBB9C66-E794-D04D-906B-B66E16B58BEE}" xr6:coauthVersionLast="46" xr6:coauthVersionMax="46" xr10:uidLastSave="{00000000-0000-0000-0000-000000000000}"/>
  <bookViews>
    <workbookView xWindow="37540" yWindow="6500" windowWidth="31520" windowHeight="16120" activeTab="2" xr2:uid="{42E1EFD9-6BFF-B54C-A3AF-2A11D6F807B3}"/>
  </bookViews>
  <sheets>
    <sheet name="Sheet1" sheetId="1" r:id="rId1"/>
    <sheet name="Thesis plan" sheetId="2" r:id="rId2"/>
    <sheet name="Summary" sheetId="3" r:id="rId3"/>
    <sheet name="Sheet4" sheetId="5" r:id="rId4"/>
    <sheet name="Summary graph" sheetId="4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3" l="1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E19" i="3"/>
  <c r="F19" i="3"/>
  <c r="G19" i="3"/>
  <c r="H19" i="3"/>
  <c r="F24" i="3" s="1"/>
  <c r="I19" i="3"/>
  <c r="G24" i="3" s="1"/>
  <c r="J19" i="3"/>
  <c r="K19" i="3"/>
  <c r="L19" i="3"/>
  <c r="J24" i="3" s="1"/>
  <c r="M19" i="3"/>
  <c r="K24" i="3" s="1"/>
  <c r="N19" i="3"/>
  <c r="O19" i="3"/>
  <c r="P19" i="3"/>
  <c r="Q19" i="3"/>
  <c r="O24" i="3" s="1"/>
  <c r="R19" i="3"/>
  <c r="S19" i="3"/>
  <c r="T19" i="3"/>
  <c r="U19" i="3"/>
  <c r="S24" i="3" s="1"/>
  <c r="E20" i="3"/>
  <c r="F20" i="3"/>
  <c r="G20" i="3"/>
  <c r="E25" i="3" s="1"/>
  <c r="H20" i="3"/>
  <c r="F25" i="3" s="1"/>
  <c r="I20" i="3"/>
  <c r="J20" i="3"/>
  <c r="K20" i="3"/>
  <c r="L20" i="3"/>
  <c r="M20" i="3"/>
  <c r="N20" i="3"/>
  <c r="O20" i="3"/>
  <c r="M25" i="3" s="1"/>
  <c r="P20" i="3"/>
  <c r="N25" i="3" s="1"/>
  <c r="Q20" i="3"/>
  <c r="R20" i="3"/>
  <c r="S20" i="3"/>
  <c r="T20" i="3"/>
  <c r="R25" i="3" s="1"/>
  <c r="U20" i="3"/>
  <c r="G25" i="3"/>
  <c r="J25" i="3"/>
  <c r="K25" i="3"/>
  <c r="S25" i="3"/>
  <c r="C25" i="3"/>
  <c r="D24" i="3"/>
  <c r="H24" i="3"/>
  <c r="L24" i="3"/>
  <c r="N24" i="3"/>
  <c r="P24" i="3"/>
  <c r="R24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C26" i="3"/>
  <c r="O25" i="3"/>
  <c r="C24" i="3"/>
  <c r="D25" i="3"/>
  <c r="H25" i="3"/>
  <c r="I25" i="3"/>
  <c r="L25" i="3"/>
  <c r="P25" i="3"/>
  <c r="Q25" i="3"/>
  <c r="E24" i="3"/>
  <c r="I24" i="3"/>
  <c r="M24" i="3"/>
  <c r="Q24" i="3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3" i="1"/>
  <c r="D2" i="1"/>
  <c r="C19" i="1"/>
</calcChain>
</file>

<file path=xl/sharedStrings.xml><?xml version="1.0" encoding="utf-8"?>
<sst xmlns="http://schemas.openxmlformats.org/spreadsheetml/2006/main" count="113" uniqueCount="65">
  <si>
    <t>TOTAL</t>
  </si>
  <si>
    <t>Frequency (GHz)</t>
  </si>
  <si>
    <t>Percentage</t>
  </si>
  <si>
    <t>Cumulative frequency</t>
  </si>
  <si>
    <t>Item</t>
  </si>
  <si>
    <t>Final report</t>
  </si>
  <si>
    <t>Oral presentation</t>
  </si>
  <si>
    <t>Week number</t>
  </si>
  <si>
    <t>Month</t>
  </si>
  <si>
    <t>May</t>
  </si>
  <si>
    <t>Commencing</t>
  </si>
  <si>
    <t>June</t>
  </si>
  <si>
    <t>July</t>
  </si>
  <si>
    <t>August</t>
  </si>
  <si>
    <t>September</t>
  </si>
  <si>
    <t>Final report Submission</t>
  </si>
  <si>
    <t>Final report draft complete</t>
  </si>
  <si>
    <t>Final report structure agreed</t>
  </si>
  <si>
    <t>Revision &amp; Exams</t>
  </si>
  <si>
    <t>Source sensing hardware</t>
  </si>
  <si>
    <t>Run data collection</t>
  </si>
  <si>
    <t xml:space="preserve">Identify dataset requirements </t>
  </si>
  <si>
    <t>Plan data collection experiments (channels, sampling rates, sensors)</t>
  </si>
  <si>
    <t>Design data collection rig</t>
  </si>
  <si>
    <t>Implement vital sign detection algorithm</t>
  </si>
  <si>
    <t>Train and test algorithm</t>
  </si>
  <si>
    <t>DRA</t>
  </si>
  <si>
    <t>DDA</t>
  </si>
  <si>
    <t>Head tracking</t>
  </si>
  <si>
    <t>Steering wheel angle</t>
  </si>
  <si>
    <t>Lane position</t>
  </si>
  <si>
    <t>Eye Tracking</t>
  </si>
  <si>
    <t>Wollmer (2011)</t>
  </si>
  <si>
    <t>Paper</t>
  </si>
  <si>
    <t>Liang (2014)</t>
  </si>
  <si>
    <t>Zhang (2014)</t>
  </si>
  <si>
    <t>EEG</t>
  </si>
  <si>
    <t>EMG</t>
  </si>
  <si>
    <t>EOG</t>
  </si>
  <si>
    <t>Tsuchiya (2020)</t>
  </si>
  <si>
    <t>Radar heart rate</t>
  </si>
  <si>
    <t>Jung (2014)</t>
  </si>
  <si>
    <t>ECG</t>
  </si>
  <si>
    <t>Aksjonov (2019)</t>
  </si>
  <si>
    <t>Li (2013)</t>
  </si>
  <si>
    <t>PPG</t>
  </si>
  <si>
    <t>Yu (2019)</t>
  </si>
  <si>
    <t>Vehicle speed</t>
  </si>
  <si>
    <t>Facial expression</t>
  </si>
  <si>
    <t>Gao (2019)</t>
  </si>
  <si>
    <t>Craye (2016)</t>
  </si>
  <si>
    <t>Audio</t>
  </si>
  <si>
    <t>Dua (2019)</t>
  </si>
  <si>
    <t>Fu (2016)</t>
  </si>
  <si>
    <t>Respiration rate</t>
  </si>
  <si>
    <t>Ding (2019)</t>
  </si>
  <si>
    <t>Zhou (2021)</t>
  </si>
  <si>
    <t>Posture</t>
  </si>
  <si>
    <t>Driver behaviour</t>
  </si>
  <si>
    <t>Driver physiological</t>
  </si>
  <si>
    <t>Driving behaviour</t>
  </si>
  <si>
    <t>Steering Torque</t>
  </si>
  <si>
    <t>Throttle positon</t>
  </si>
  <si>
    <t>TOTALS</t>
  </si>
  <si>
    <t>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</si>
</sst>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8">
    <xf numFmtId="0" fontId="0" fillId="0" borderId="0" xfId="0"/>
    <xf numFmtId="9" fontId="0" fillId="0" borderId="0" xfId="1" applyFont="1"/>
    <xf numFmtId="9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 vertical="center" textRotation="90"/>
    </xf>
    <xf numFmtId="0" fontId="0" fillId="2" borderId="0" xfId="0" applyFill="1"/>
    <xf numFmtId="0" fontId="0" fillId="3" borderId="0" xfId="0" applyFill="1"/>
    <xf numFmtId="0" fontId="2" fillId="0" borderId="0" xfId="0" applyFont="1"/>
    <xf numFmtId="0" fontId="0" fillId="0" borderId="15" xfId="0" applyBorder="1"/>
    <xf numFmtId="0" fontId="0" fillId="0" borderId="18" xfId="0" applyBorder="1"/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6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11" xfId="0" applyBorder="1" applyAlignment="1">
      <alignment horizontal="center"/>
    </xf>
    <xf numFmtId="0" fontId="0" fillId="0" borderId="13" xfId="0" applyBorder="1"/>
    <xf numFmtId="0" fontId="0" fillId="0" borderId="1" xfId="0" applyBorder="1" applyAlignment="1">
      <alignment vertical="center"/>
    </xf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7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Cumulative frequency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Sheet1!$B$2:$B$18</c:f>
              <c:numCache>
                <c:formatCode>General</c:formatCode>
                <c:ptCount val="17"/>
                <c:pt idx="0">
                  <c:v>0.4</c:v>
                </c:pt>
                <c:pt idx="1">
                  <c:v>2.4</c:v>
                </c:pt>
                <c:pt idx="2">
                  <c:v>3</c:v>
                </c:pt>
                <c:pt idx="3">
                  <c:v>4</c:v>
                </c:pt>
                <c:pt idx="4">
                  <c:v>4.3</c:v>
                </c:pt>
                <c:pt idx="5">
                  <c:v>5.8</c:v>
                </c:pt>
                <c:pt idx="6">
                  <c:v>7.3</c:v>
                </c:pt>
                <c:pt idx="7">
                  <c:v>8.6999999999999993</c:v>
                </c:pt>
                <c:pt idx="8">
                  <c:v>10</c:v>
                </c:pt>
                <c:pt idx="9">
                  <c:v>20</c:v>
                </c:pt>
                <c:pt idx="10">
                  <c:v>24</c:v>
                </c:pt>
                <c:pt idx="11">
                  <c:v>35</c:v>
                </c:pt>
                <c:pt idx="12">
                  <c:v>60</c:v>
                </c:pt>
                <c:pt idx="13">
                  <c:v>77</c:v>
                </c:pt>
                <c:pt idx="14">
                  <c:v>79</c:v>
                </c:pt>
                <c:pt idx="15">
                  <c:v>94</c:v>
                </c:pt>
                <c:pt idx="16">
                  <c:v>228</c:v>
                </c:pt>
              </c:numCache>
            </c:numRef>
          </c:xVal>
          <c:yVal>
            <c:numRef>
              <c:f>Sheet1!$D$2:$D$18</c:f>
              <c:numCache>
                <c:formatCode>0%</c:formatCode>
                <c:ptCount val="17"/>
                <c:pt idx="0">
                  <c:v>3.1E-2</c:v>
                </c:pt>
                <c:pt idx="1">
                  <c:v>0.23200000000000001</c:v>
                </c:pt>
                <c:pt idx="2">
                  <c:v>0.26300000000000001</c:v>
                </c:pt>
                <c:pt idx="3">
                  <c:v>0.30399999999999999</c:v>
                </c:pt>
                <c:pt idx="4">
                  <c:v>0.33499999999999996</c:v>
                </c:pt>
                <c:pt idx="5">
                  <c:v>0.45599999999999996</c:v>
                </c:pt>
                <c:pt idx="6">
                  <c:v>0.46699999999999997</c:v>
                </c:pt>
                <c:pt idx="7">
                  <c:v>0.47799999999999998</c:v>
                </c:pt>
                <c:pt idx="8">
                  <c:v>0.51900000000000002</c:v>
                </c:pt>
                <c:pt idx="9">
                  <c:v>0.55000000000000004</c:v>
                </c:pt>
                <c:pt idx="10">
                  <c:v>0.83100000000000007</c:v>
                </c:pt>
                <c:pt idx="11">
                  <c:v>0.84200000000000008</c:v>
                </c:pt>
                <c:pt idx="12">
                  <c:v>0.88300000000000012</c:v>
                </c:pt>
                <c:pt idx="13">
                  <c:v>0.94400000000000006</c:v>
                </c:pt>
                <c:pt idx="14">
                  <c:v>0.97500000000000009</c:v>
                </c:pt>
                <c:pt idx="15">
                  <c:v>0.9860000000000001</c:v>
                </c:pt>
                <c:pt idx="16">
                  <c:v>0.99700000000000011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6E-5947-9FFE-C68C977D3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84768"/>
        <c:axId val="95677920"/>
      </c:scatterChart>
      <c:valAx>
        <c:axId val="9548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77920"/>
        <c:crosses val="autoZero"/>
        <c:crossBetween val="midCat"/>
      </c:valAx>
      <c:valAx>
        <c:axId val="956779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8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Percentage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Sheet1!$B$2:$B$18</c:f>
              <c:numCache>
                <c:formatCode>General</c:formatCode>
                <c:ptCount val="17"/>
                <c:pt idx="0">
                  <c:v>0.4</c:v>
                </c:pt>
                <c:pt idx="1">
                  <c:v>2.4</c:v>
                </c:pt>
                <c:pt idx="2">
                  <c:v>3</c:v>
                </c:pt>
                <c:pt idx="3">
                  <c:v>4</c:v>
                </c:pt>
                <c:pt idx="4">
                  <c:v>4.3</c:v>
                </c:pt>
                <c:pt idx="5">
                  <c:v>5.8</c:v>
                </c:pt>
                <c:pt idx="6">
                  <c:v>7.3</c:v>
                </c:pt>
                <c:pt idx="7">
                  <c:v>8.6999999999999993</c:v>
                </c:pt>
                <c:pt idx="8">
                  <c:v>10</c:v>
                </c:pt>
                <c:pt idx="9">
                  <c:v>20</c:v>
                </c:pt>
                <c:pt idx="10">
                  <c:v>24</c:v>
                </c:pt>
                <c:pt idx="11">
                  <c:v>35</c:v>
                </c:pt>
                <c:pt idx="12">
                  <c:v>60</c:v>
                </c:pt>
                <c:pt idx="13">
                  <c:v>77</c:v>
                </c:pt>
                <c:pt idx="14">
                  <c:v>79</c:v>
                </c:pt>
                <c:pt idx="15">
                  <c:v>94</c:v>
                </c:pt>
                <c:pt idx="16">
                  <c:v>228</c:v>
                </c:pt>
              </c:numCache>
            </c:numRef>
          </c:xVal>
          <c:yVal>
            <c:numRef>
              <c:f>Sheet1!$C$2:$C$18</c:f>
              <c:numCache>
                <c:formatCode>0%</c:formatCode>
                <c:ptCount val="17"/>
                <c:pt idx="0">
                  <c:v>0.03</c:v>
                </c:pt>
                <c:pt idx="1">
                  <c:v>0.2</c:v>
                </c:pt>
                <c:pt idx="2">
                  <c:v>0.03</c:v>
                </c:pt>
                <c:pt idx="3">
                  <c:v>0.04</c:v>
                </c:pt>
                <c:pt idx="4">
                  <c:v>0.03</c:v>
                </c:pt>
                <c:pt idx="5">
                  <c:v>0.12</c:v>
                </c:pt>
                <c:pt idx="6">
                  <c:v>0.01</c:v>
                </c:pt>
                <c:pt idx="7">
                  <c:v>0.01</c:v>
                </c:pt>
                <c:pt idx="8">
                  <c:v>0.04</c:v>
                </c:pt>
                <c:pt idx="9">
                  <c:v>0.03</c:v>
                </c:pt>
                <c:pt idx="10">
                  <c:v>0.28000000000000003</c:v>
                </c:pt>
                <c:pt idx="11">
                  <c:v>0.01</c:v>
                </c:pt>
                <c:pt idx="12">
                  <c:v>0.04</c:v>
                </c:pt>
                <c:pt idx="13">
                  <c:v>0.06</c:v>
                </c:pt>
                <c:pt idx="14">
                  <c:v>0.03</c:v>
                </c:pt>
                <c:pt idx="15">
                  <c:v>0.01</c:v>
                </c:pt>
                <c:pt idx="16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28-3843-A462-7E3944790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76544"/>
        <c:axId val="68078192"/>
      </c:scatterChart>
      <c:valAx>
        <c:axId val="6807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78192"/>
        <c:crosses val="autoZero"/>
        <c:crossBetween val="midCat"/>
      </c:valAx>
      <c:valAx>
        <c:axId val="6807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7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Cumulative 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Sheet1!$B$2:$B$18</c:f>
              <c:numCache>
                <c:formatCode>General</c:formatCode>
                <c:ptCount val="17"/>
                <c:pt idx="0">
                  <c:v>0.4</c:v>
                </c:pt>
                <c:pt idx="1">
                  <c:v>2.4</c:v>
                </c:pt>
                <c:pt idx="2">
                  <c:v>3</c:v>
                </c:pt>
                <c:pt idx="3">
                  <c:v>4</c:v>
                </c:pt>
                <c:pt idx="4">
                  <c:v>4.3</c:v>
                </c:pt>
                <c:pt idx="5">
                  <c:v>5.8</c:v>
                </c:pt>
                <c:pt idx="6">
                  <c:v>7.3</c:v>
                </c:pt>
                <c:pt idx="7">
                  <c:v>8.6999999999999993</c:v>
                </c:pt>
                <c:pt idx="8">
                  <c:v>10</c:v>
                </c:pt>
                <c:pt idx="9">
                  <c:v>20</c:v>
                </c:pt>
                <c:pt idx="10">
                  <c:v>24</c:v>
                </c:pt>
                <c:pt idx="11">
                  <c:v>35</c:v>
                </c:pt>
                <c:pt idx="12">
                  <c:v>60</c:v>
                </c:pt>
                <c:pt idx="13">
                  <c:v>77</c:v>
                </c:pt>
                <c:pt idx="14">
                  <c:v>79</c:v>
                </c:pt>
                <c:pt idx="15">
                  <c:v>94</c:v>
                </c:pt>
                <c:pt idx="16">
                  <c:v>228</c:v>
                </c:pt>
              </c:numCache>
            </c:numRef>
          </c:cat>
          <c:val>
            <c:numRef>
              <c:f>Sheet1!$D$2:$D$18</c:f>
              <c:numCache>
                <c:formatCode>0%</c:formatCode>
                <c:ptCount val="17"/>
                <c:pt idx="0">
                  <c:v>3.1E-2</c:v>
                </c:pt>
                <c:pt idx="1">
                  <c:v>0.23200000000000001</c:v>
                </c:pt>
                <c:pt idx="2">
                  <c:v>0.26300000000000001</c:v>
                </c:pt>
                <c:pt idx="3">
                  <c:v>0.30399999999999999</c:v>
                </c:pt>
                <c:pt idx="4">
                  <c:v>0.33499999999999996</c:v>
                </c:pt>
                <c:pt idx="5">
                  <c:v>0.45599999999999996</c:v>
                </c:pt>
                <c:pt idx="6">
                  <c:v>0.46699999999999997</c:v>
                </c:pt>
                <c:pt idx="7">
                  <c:v>0.47799999999999998</c:v>
                </c:pt>
                <c:pt idx="8">
                  <c:v>0.51900000000000002</c:v>
                </c:pt>
                <c:pt idx="9">
                  <c:v>0.55000000000000004</c:v>
                </c:pt>
                <c:pt idx="10">
                  <c:v>0.83100000000000007</c:v>
                </c:pt>
                <c:pt idx="11">
                  <c:v>0.84200000000000008</c:v>
                </c:pt>
                <c:pt idx="12">
                  <c:v>0.88300000000000012</c:v>
                </c:pt>
                <c:pt idx="13">
                  <c:v>0.94400000000000006</c:v>
                </c:pt>
                <c:pt idx="14">
                  <c:v>0.97500000000000009</c:v>
                </c:pt>
                <c:pt idx="15">
                  <c:v>0.9860000000000001</c:v>
                </c:pt>
                <c:pt idx="16">
                  <c:v>0.99700000000000011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D-2D43-A8BB-74CF4C25A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954528"/>
        <c:axId val="100968848"/>
      </c:barChart>
      <c:catAx>
        <c:axId val="10095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68848"/>
        <c:crosses val="autoZero"/>
        <c:auto val="1"/>
        <c:lblAlgn val="ctr"/>
        <c:lblOffset val="100"/>
        <c:noMultiLvlLbl val="0"/>
      </c:catAx>
      <c:valAx>
        <c:axId val="10096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5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Count of input measure by type of inattention monitored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DDA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Summary!$C$22:$S$23</c:f>
              <c:multiLvlStrCache>
                <c:ptCount val="17"/>
                <c:lvl>
                  <c:pt idx="0">
                    <c:v>Steering wheel angle</c:v>
                  </c:pt>
                  <c:pt idx="1">
                    <c:v>Steering Torque</c:v>
                  </c:pt>
                  <c:pt idx="2">
                    <c:v>Throttle positon</c:v>
                  </c:pt>
                  <c:pt idx="3">
                    <c:v>Lane position</c:v>
                  </c:pt>
                  <c:pt idx="4">
                    <c:v>Vehicle speed</c:v>
                  </c:pt>
                  <c:pt idx="5">
                    <c:v>Head tracking</c:v>
                  </c:pt>
                  <c:pt idx="6">
                    <c:v>Eye Tracking</c:v>
                  </c:pt>
                  <c:pt idx="7">
                    <c:v>Facial expression</c:v>
                  </c:pt>
                  <c:pt idx="8">
                    <c:v>Posture</c:v>
                  </c:pt>
                  <c:pt idx="9">
                    <c:v>Audio</c:v>
                  </c:pt>
                  <c:pt idx="10">
                    <c:v>EEG</c:v>
                  </c:pt>
                  <c:pt idx="11">
                    <c:v>EMG</c:v>
                  </c:pt>
                  <c:pt idx="12">
                    <c:v>EOG</c:v>
                  </c:pt>
                  <c:pt idx="13">
                    <c:v>ECG</c:v>
                  </c:pt>
                  <c:pt idx="14">
                    <c:v>PPG</c:v>
                  </c:pt>
                  <c:pt idx="15">
                    <c:v>Radar heart rate</c:v>
                  </c:pt>
                  <c:pt idx="16">
                    <c:v>Respiration rate</c:v>
                  </c:pt>
                </c:lvl>
                <c:lvl>
                  <c:pt idx="0">
                    <c:v>Driving behaviour</c:v>
                  </c:pt>
                  <c:pt idx="5">
                    <c:v>Driver behaviour</c:v>
                  </c:pt>
                  <c:pt idx="10">
                    <c:v>Driver physiological</c:v>
                  </c:pt>
                </c:lvl>
              </c:multiLvlStrCache>
            </c:multiLvlStrRef>
          </c:cat>
          <c:val>
            <c:numRef>
              <c:f>Summary!$C$24:$S$24</c:f>
              <c:numCache>
                <c:formatCode>General</c:formatCode>
                <c:ptCount val="17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99-A640-86E7-7443B71FA168}"/>
            </c:ext>
          </c:extLst>
        </c:ser>
        <c:ser>
          <c:idx val="1"/>
          <c:order val="1"/>
          <c:tx>
            <c:v>DRA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Summary!$C$22:$S$23</c:f>
              <c:multiLvlStrCache>
                <c:ptCount val="17"/>
                <c:lvl>
                  <c:pt idx="0">
                    <c:v>Steering wheel angle</c:v>
                  </c:pt>
                  <c:pt idx="1">
                    <c:v>Steering Torque</c:v>
                  </c:pt>
                  <c:pt idx="2">
                    <c:v>Throttle positon</c:v>
                  </c:pt>
                  <c:pt idx="3">
                    <c:v>Lane position</c:v>
                  </c:pt>
                  <c:pt idx="4">
                    <c:v>Vehicle speed</c:v>
                  </c:pt>
                  <c:pt idx="5">
                    <c:v>Head tracking</c:v>
                  </c:pt>
                  <c:pt idx="6">
                    <c:v>Eye Tracking</c:v>
                  </c:pt>
                  <c:pt idx="7">
                    <c:v>Facial expression</c:v>
                  </c:pt>
                  <c:pt idx="8">
                    <c:v>Posture</c:v>
                  </c:pt>
                  <c:pt idx="9">
                    <c:v>Audio</c:v>
                  </c:pt>
                  <c:pt idx="10">
                    <c:v>EEG</c:v>
                  </c:pt>
                  <c:pt idx="11">
                    <c:v>EMG</c:v>
                  </c:pt>
                  <c:pt idx="12">
                    <c:v>EOG</c:v>
                  </c:pt>
                  <c:pt idx="13">
                    <c:v>ECG</c:v>
                  </c:pt>
                  <c:pt idx="14">
                    <c:v>PPG</c:v>
                  </c:pt>
                  <c:pt idx="15">
                    <c:v>Radar heart rate</c:v>
                  </c:pt>
                  <c:pt idx="16">
                    <c:v>Respiration rate</c:v>
                  </c:pt>
                </c:lvl>
                <c:lvl>
                  <c:pt idx="0">
                    <c:v>Driving behaviour</c:v>
                  </c:pt>
                  <c:pt idx="5">
                    <c:v>Driver behaviour</c:v>
                  </c:pt>
                  <c:pt idx="10">
                    <c:v>Driver physiological</c:v>
                  </c:pt>
                </c:lvl>
              </c:multiLvlStrCache>
            </c:multiLvlStrRef>
          </c:cat>
          <c:val>
            <c:numRef>
              <c:f>Summary!$C$25:$S$25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99-A640-86E7-7443B71FA168}"/>
            </c:ext>
          </c:extLst>
        </c:ser>
        <c:ser>
          <c:idx val="2"/>
          <c:order val="2"/>
          <c:tx>
            <c:v>Combined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Summary!$C$22:$S$23</c:f>
              <c:multiLvlStrCache>
                <c:ptCount val="17"/>
                <c:lvl>
                  <c:pt idx="0">
                    <c:v>Steering wheel angle</c:v>
                  </c:pt>
                  <c:pt idx="1">
                    <c:v>Steering Torque</c:v>
                  </c:pt>
                  <c:pt idx="2">
                    <c:v>Throttle positon</c:v>
                  </c:pt>
                  <c:pt idx="3">
                    <c:v>Lane position</c:v>
                  </c:pt>
                  <c:pt idx="4">
                    <c:v>Vehicle speed</c:v>
                  </c:pt>
                  <c:pt idx="5">
                    <c:v>Head tracking</c:v>
                  </c:pt>
                  <c:pt idx="6">
                    <c:v>Eye Tracking</c:v>
                  </c:pt>
                  <c:pt idx="7">
                    <c:v>Facial expression</c:v>
                  </c:pt>
                  <c:pt idx="8">
                    <c:v>Posture</c:v>
                  </c:pt>
                  <c:pt idx="9">
                    <c:v>Audio</c:v>
                  </c:pt>
                  <c:pt idx="10">
                    <c:v>EEG</c:v>
                  </c:pt>
                  <c:pt idx="11">
                    <c:v>EMG</c:v>
                  </c:pt>
                  <c:pt idx="12">
                    <c:v>EOG</c:v>
                  </c:pt>
                  <c:pt idx="13">
                    <c:v>ECG</c:v>
                  </c:pt>
                  <c:pt idx="14">
                    <c:v>PPG</c:v>
                  </c:pt>
                  <c:pt idx="15">
                    <c:v>Radar heart rate</c:v>
                  </c:pt>
                  <c:pt idx="16">
                    <c:v>Respiration rate</c:v>
                  </c:pt>
                </c:lvl>
                <c:lvl>
                  <c:pt idx="0">
                    <c:v>Driving behaviour</c:v>
                  </c:pt>
                  <c:pt idx="5">
                    <c:v>Driver behaviour</c:v>
                  </c:pt>
                  <c:pt idx="10">
                    <c:v>Driver physiological</c:v>
                  </c:pt>
                </c:lvl>
              </c:multiLvlStrCache>
            </c:multiLvlStrRef>
          </c:cat>
          <c:val>
            <c:numRef>
              <c:f>Summary!$C$26:$S$26</c:f>
              <c:numCache>
                <c:formatCode>General</c:formatCode>
                <c:ptCount val="17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99-A640-86E7-7443B71FA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983840"/>
        <c:axId val="96048112"/>
      </c:barChart>
      <c:catAx>
        <c:axId val="101983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</a:t>
                </a:r>
              </a:p>
            </c:rich>
          </c:tx>
          <c:layout>
            <c:manualLayout>
              <c:xMode val="edge"/>
              <c:yMode val="edge"/>
              <c:x val="0.49158670041901015"/>
              <c:y val="0.911849338378438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48112"/>
        <c:crosses val="autoZero"/>
        <c:auto val="1"/>
        <c:lblAlgn val="ctr"/>
        <c:lblOffset val="100"/>
        <c:noMultiLvlLbl val="0"/>
      </c:catAx>
      <c:valAx>
        <c:axId val="96048112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83840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44E16C1-190A-0F47-9BB9-43774AF699A7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501650</xdr:colOff>
      <xdr:row>2</xdr:row>
      <xdr:rowOff>50800</xdr:rowOff>
    </xdr:from>
    <xdr:to>
      <xdr:col>19</xdr:col>
      <xdr:colOff>558800</xdr:colOff>
      <xdr:row>34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0EE0ED-ABA0-4D4D-8D7B-1B6BB445B9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311150</xdr:colOff>
      <xdr:row>1</xdr:row>
      <xdr:rowOff>76200</xdr:rowOff>
    </xdr:from>
    <xdr:to>
      <xdr:col>16</xdr:col>
      <xdr:colOff>755650</xdr:colOff>
      <xdr:row>14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DD030C-7DD1-C346-A983-C607456A87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704850</xdr:colOff>
      <xdr:row>21</xdr:row>
      <xdr:rowOff>76200</xdr:rowOff>
    </xdr:from>
    <xdr:to>
      <xdr:col>6</xdr:col>
      <xdr:colOff>400050</xdr:colOff>
      <xdr:row>34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43AAAEB-A41A-D74F-9317-3CFEFC50A8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218" cy="606184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C7DD81-95C9-1A48-801E-21CDCE1FC92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E0377-B633-7E48-A58A-008AFD0AF079}">
  <dimension ref="B1:D19"/>
  <sheetViews>
    <sheetView topLeftCell="A5" workbookViewId="0">
      <selection activeCell="F16" sqref="F16"/>
    </sheetView>
  </sheetViews>
  <sheetFormatPr baseColWidth="10" defaultRowHeight="16" x14ac:dyDescent="0.2"/>
  <cols>
    <col min="2" max="4" width="10.5" customWidth="1"/>
  </cols>
  <sheetData>
    <row r="1" spans="2:4" ht="34" x14ac:dyDescent="0.2">
      <c r="B1" s="3" t="s">
        <v>1</v>
      </c>
      <c r="C1" s="3" t="s">
        <v>2</v>
      </c>
      <c r="D1" s="3" t="s">
        <v>3</v>
      </c>
    </row>
    <row r="2" spans="2:4" x14ac:dyDescent="0.2">
      <c r="B2">
        <v>0.4</v>
      </c>
      <c r="C2" s="1">
        <v>0.03</v>
      </c>
      <c r="D2" s="2">
        <f>C2+0.001</f>
        <v>3.1E-2</v>
      </c>
    </row>
    <row r="3" spans="2:4" x14ac:dyDescent="0.2">
      <c r="B3">
        <v>2.4</v>
      </c>
      <c r="C3" s="1">
        <v>0.2</v>
      </c>
      <c r="D3" s="2">
        <f>C3+D2+0.001</f>
        <v>0.23200000000000001</v>
      </c>
    </row>
    <row r="4" spans="2:4" x14ac:dyDescent="0.2">
      <c r="B4">
        <v>3</v>
      </c>
      <c r="C4" s="1">
        <v>0.03</v>
      </c>
      <c r="D4" s="2">
        <f t="shared" ref="D4:D18" si="0">C4+D3+0.001</f>
        <v>0.26300000000000001</v>
      </c>
    </row>
    <row r="5" spans="2:4" x14ac:dyDescent="0.2">
      <c r="B5">
        <v>4</v>
      </c>
      <c r="C5" s="1">
        <v>0.04</v>
      </c>
      <c r="D5" s="2">
        <f t="shared" si="0"/>
        <v>0.30399999999999999</v>
      </c>
    </row>
    <row r="6" spans="2:4" x14ac:dyDescent="0.2">
      <c r="B6">
        <v>4.3</v>
      </c>
      <c r="C6" s="1">
        <v>0.03</v>
      </c>
      <c r="D6" s="2">
        <f t="shared" si="0"/>
        <v>0.33499999999999996</v>
      </c>
    </row>
    <row r="7" spans="2:4" x14ac:dyDescent="0.2">
      <c r="B7">
        <v>5.8</v>
      </c>
      <c r="C7" s="1">
        <v>0.12</v>
      </c>
      <c r="D7" s="2">
        <f t="shared" si="0"/>
        <v>0.45599999999999996</v>
      </c>
    </row>
    <row r="8" spans="2:4" x14ac:dyDescent="0.2">
      <c r="B8">
        <v>7.3</v>
      </c>
      <c r="C8" s="1">
        <v>0.01</v>
      </c>
      <c r="D8" s="2">
        <f t="shared" si="0"/>
        <v>0.46699999999999997</v>
      </c>
    </row>
    <row r="9" spans="2:4" x14ac:dyDescent="0.2">
      <c r="B9">
        <v>8.6999999999999993</v>
      </c>
      <c r="C9" s="1">
        <v>0.01</v>
      </c>
      <c r="D9" s="2">
        <f t="shared" si="0"/>
        <v>0.47799999999999998</v>
      </c>
    </row>
    <row r="10" spans="2:4" x14ac:dyDescent="0.2">
      <c r="B10">
        <v>10</v>
      </c>
      <c r="C10" s="1">
        <v>0.04</v>
      </c>
      <c r="D10" s="2">
        <f t="shared" si="0"/>
        <v>0.51900000000000002</v>
      </c>
    </row>
    <row r="11" spans="2:4" x14ac:dyDescent="0.2">
      <c r="B11">
        <v>20</v>
      </c>
      <c r="C11" s="1">
        <v>0.03</v>
      </c>
      <c r="D11" s="2">
        <f t="shared" si="0"/>
        <v>0.55000000000000004</v>
      </c>
    </row>
    <row r="12" spans="2:4" x14ac:dyDescent="0.2">
      <c r="B12">
        <v>24</v>
      </c>
      <c r="C12" s="1">
        <v>0.28000000000000003</v>
      </c>
      <c r="D12" s="2">
        <f t="shared" si="0"/>
        <v>0.83100000000000007</v>
      </c>
    </row>
    <row r="13" spans="2:4" x14ac:dyDescent="0.2">
      <c r="B13">
        <v>35</v>
      </c>
      <c r="C13" s="1">
        <v>0.01</v>
      </c>
      <c r="D13" s="2">
        <f t="shared" si="0"/>
        <v>0.84200000000000008</v>
      </c>
    </row>
    <row r="14" spans="2:4" x14ac:dyDescent="0.2">
      <c r="B14">
        <v>60</v>
      </c>
      <c r="C14" s="1">
        <v>0.04</v>
      </c>
      <c r="D14" s="2">
        <f t="shared" si="0"/>
        <v>0.88300000000000012</v>
      </c>
    </row>
    <row r="15" spans="2:4" x14ac:dyDescent="0.2">
      <c r="B15">
        <v>77</v>
      </c>
      <c r="C15" s="1">
        <v>0.06</v>
      </c>
      <c r="D15" s="2">
        <f t="shared" si="0"/>
        <v>0.94400000000000006</v>
      </c>
    </row>
    <row r="16" spans="2:4" x14ac:dyDescent="0.2">
      <c r="B16">
        <v>79</v>
      </c>
      <c r="C16" s="1">
        <v>0.03</v>
      </c>
      <c r="D16" s="2">
        <f t="shared" si="0"/>
        <v>0.97500000000000009</v>
      </c>
    </row>
    <row r="17" spans="2:4" x14ac:dyDescent="0.2">
      <c r="B17">
        <v>94</v>
      </c>
      <c r="C17" s="1">
        <v>0.01</v>
      </c>
      <c r="D17" s="2">
        <f t="shared" si="0"/>
        <v>0.9860000000000001</v>
      </c>
    </row>
    <row r="18" spans="2:4" x14ac:dyDescent="0.2">
      <c r="B18">
        <v>228</v>
      </c>
      <c r="C18" s="1">
        <v>0.01</v>
      </c>
      <c r="D18" s="2">
        <f t="shared" si="0"/>
        <v>0.99700000000000011</v>
      </c>
    </row>
    <row r="19" spans="2:4" x14ac:dyDescent="0.2">
      <c r="B19" t="s">
        <v>0</v>
      </c>
      <c r="C19" s="2">
        <f>SUM(C2:C18)</f>
        <v>0.9800000000000002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B3462-3B3E-8745-96B8-DDECE4A69225}">
  <dimension ref="B2:V22"/>
  <sheetViews>
    <sheetView workbookViewId="0">
      <selection activeCell="G20" sqref="G20"/>
    </sheetView>
  </sheetViews>
  <sheetFormatPr baseColWidth="10" defaultRowHeight="16" x14ac:dyDescent="0.2"/>
  <cols>
    <col min="2" max="2" width="4.6640625" customWidth="1"/>
    <col min="3" max="3" width="28.33203125" bestFit="1" customWidth="1"/>
    <col min="4" max="22" width="7" customWidth="1"/>
    <col min="23" max="23" width="7.5" customWidth="1"/>
  </cols>
  <sheetData>
    <row r="2" spans="2:22" x14ac:dyDescent="0.2">
      <c r="C2" t="s">
        <v>5</v>
      </c>
      <c r="D2" s="4">
        <v>44449</v>
      </c>
    </row>
    <row r="3" spans="2:22" x14ac:dyDescent="0.2">
      <c r="C3" t="s">
        <v>6</v>
      </c>
      <c r="D3" s="4">
        <v>44447</v>
      </c>
    </row>
    <row r="8" spans="2:22" x14ac:dyDescent="0.2">
      <c r="C8" t="s">
        <v>8</v>
      </c>
      <c r="D8" s="6" t="s">
        <v>9</v>
      </c>
      <c r="E8" s="6"/>
      <c r="F8" s="6"/>
      <c r="G8" s="6"/>
      <c r="H8" s="6"/>
      <c r="I8" s="6" t="s">
        <v>11</v>
      </c>
      <c r="J8" s="6"/>
      <c r="K8" s="6"/>
      <c r="L8" s="6"/>
      <c r="M8" s="6" t="s">
        <v>12</v>
      </c>
      <c r="N8" s="6"/>
      <c r="O8" s="6"/>
      <c r="P8" s="6"/>
      <c r="Q8" s="6" t="s">
        <v>13</v>
      </c>
      <c r="R8" s="6"/>
      <c r="S8" s="6"/>
      <c r="T8" s="6"/>
      <c r="U8" s="6"/>
      <c r="V8" t="s">
        <v>14</v>
      </c>
    </row>
    <row r="9" spans="2:22" x14ac:dyDescent="0.2">
      <c r="C9" t="s">
        <v>10</v>
      </c>
      <c r="D9" s="7">
        <v>44319</v>
      </c>
      <c r="E9" s="7">
        <v>44326</v>
      </c>
      <c r="F9" s="7">
        <v>44333</v>
      </c>
      <c r="G9" s="7">
        <v>44340</v>
      </c>
      <c r="H9" s="7">
        <v>44347</v>
      </c>
      <c r="I9" s="7">
        <v>44354</v>
      </c>
      <c r="J9" s="7">
        <v>44361</v>
      </c>
      <c r="K9" s="7">
        <v>44368</v>
      </c>
      <c r="L9" s="7">
        <v>44375</v>
      </c>
      <c r="M9" s="7">
        <v>44382</v>
      </c>
      <c r="N9" s="7">
        <v>44389</v>
      </c>
      <c r="O9" s="7">
        <v>44396</v>
      </c>
      <c r="P9" s="7">
        <v>44403</v>
      </c>
      <c r="Q9" s="7">
        <v>44410</v>
      </c>
      <c r="R9" s="7">
        <v>44417</v>
      </c>
      <c r="S9" s="7">
        <v>44424</v>
      </c>
      <c r="T9" s="7">
        <v>44431</v>
      </c>
      <c r="U9" s="7">
        <v>44438</v>
      </c>
      <c r="V9" s="7">
        <v>44445</v>
      </c>
    </row>
    <row r="10" spans="2:22" x14ac:dyDescent="0.2">
      <c r="C10" t="s">
        <v>7</v>
      </c>
      <c r="D10">
        <v>18</v>
      </c>
      <c r="E10">
        <v>19</v>
      </c>
      <c r="F10">
        <v>20</v>
      </c>
      <c r="G10">
        <v>21</v>
      </c>
      <c r="H10">
        <v>22</v>
      </c>
      <c r="I10">
        <v>23</v>
      </c>
      <c r="J10">
        <v>24</v>
      </c>
      <c r="K10">
        <v>25</v>
      </c>
      <c r="L10">
        <v>26</v>
      </c>
      <c r="M10">
        <v>27</v>
      </c>
      <c r="N10">
        <v>28</v>
      </c>
      <c r="O10">
        <v>29</v>
      </c>
      <c r="P10">
        <v>30</v>
      </c>
      <c r="Q10">
        <v>31</v>
      </c>
      <c r="R10">
        <v>32</v>
      </c>
      <c r="S10">
        <v>33</v>
      </c>
      <c r="T10">
        <v>34</v>
      </c>
      <c r="U10">
        <v>35</v>
      </c>
      <c r="V10">
        <v>36</v>
      </c>
    </row>
    <row r="11" spans="2:22" x14ac:dyDescent="0.2">
      <c r="B11" s="8" t="s">
        <v>4</v>
      </c>
      <c r="C11" t="s">
        <v>18</v>
      </c>
      <c r="D11" s="9"/>
      <c r="E11" s="9"/>
      <c r="F11" s="9"/>
      <c r="G11" s="9"/>
    </row>
    <row r="12" spans="2:22" x14ac:dyDescent="0.2">
      <c r="B12" s="8"/>
      <c r="C12" t="s">
        <v>21</v>
      </c>
    </row>
    <row r="13" spans="2:22" x14ac:dyDescent="0.2">
      <c r="B13" s="8"/>
      <c r="C13" t="s">
        <v>22</v>
      </c>
    </row>
    <row r="14" spans="2:22" x14ac:dyDescent="0.2">
      <c r="B14" s="8"/>
      <c r="C14" t="s">
        <v>23</v>
      </c>
    </row>
    <row r="15" spans="2:22" x14ac:dyDescent="0.2">
      <c r="B15" s="8"/>
      <c r="C15" t="s">
        <v>19</v>
      </c>
    </row>
    <row r="16" spans="2:22" x14ac:dyDescent="0.2">
      <c r="B16" s="8"/>
      <c r="C16" s="11" t="s">
        <v>20</v>
      </c>
    </row>
    <row r="17" spans="2:22" x14ac:dyDescent="0.2">
      <c r="B17" s="8"/>
      <c r="C17" t="s">
        <v>24</v>
      </c>
    </row>
    <row r="18" spans="2:22" x14ac:dyDescent="0.2">
      <c r="B18" s="8"/>
      <c r="C18" t="s">
        <v>25</v>
      </c>
    </row>
    <row r="19" spans="2:22" x14ac:dyDescent="0.2">
      <c r="B19" s="8"/>
      <c r="C19" t="s">
        <v>17</v>
      </c>
    </row>
    <row r="20" spans="2:22" x14ac:dyDescent="0.2">
      <c r="B20" s="8"/>
      <c r="C20" t="s">
        <v>16</v>
      </c>
    </row>
    <row r="21" spans="2:22" x14ac:dyDescent="0.2">
      <c r="B21" s="8"/>
      <c r="C21" t="s">
        <v>6</v>
      </c>
      <c r="V21" s="10"/>
    </row>
    <row r="22" spans="2:22" x14ac:dyDescent="0.2">
      <c r="B22" s="8"/>
      <c r="C22" t="s">
        <v>15</v>
      </c>
      <c r="V22" s="10"/>
    </row>
  </sheetData>
  <mergeCells count="5">
    <mergeCell ref="B11:B22"/>
    <mergeCell ref="D8:H8"/>
    <mergeCell ref="I8:L8"/>
    <mergeCell ref="M8:P8"/>
    <mergeCell ref="Q8:U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C579E-4770-9340-9F04-E0C47877620A}">
  <dimension ref="A1:U26"/>
  <sheetViews>
    <sheetView tabSelected="1" workbookViewId="0">
      <selection activeCell="O8" sqref="O8"/>
    </sheetView>
  </sheetViews>
  <sheetFormatPr baseColWidth="10" defaultColWidth="10.6640625" defaultRowHeight="16" x14ac:dyDescent="0.2"/>
  <cols>
    <col min="1" max="1" width="5.1640625" customWidth="1"/>
    <col min="2" max="2" width="14.1640625" bestFit="1" customWidth="1"/>
    <col min="3" max="4" width="11" customWidth="1"/>
    <col min="5" max="11" width="9.5" customWidth="1"/>
    <col min="12" max="12" width="10.1640625" customWidth="1"/>
    <col min="13" max="20" width="9.5" customWidth="1"/>
    <col min="21" max="21" width="11.33203125" customWidth="1"/>
  </cols>
  <sheetData>
    <row r="1" spans="1:21" ht="17" thickBot="1" x14ac:dyDescent="0.25"/>
    <row r="2" spans="1:21" ht="16" customHeight="1" thickBot="1" x14ac:dyDescent="0.25">
      <c r="B2" s="45"/>
      <c r="E2" s="40" t="s">
        <v>60</v>
      </c>
      <c r="F2" s="41"/>
      <c r="G2" s="41"/>
      <c r="H2" s="41"/>
      <c r="I2" s="42"/>
      <c r="J2" s="40" t="s">
        <v>58</v>
      </c>
      <c r="K2" s="41"/>
      <c r="L2" s="41"/>
      <c r="M2" s="41"/>
      <c r="N2" s="42"/>
      <c r="O2" s="40" t="s">
        <v>59</v>
      </c>
      <c r="P2" s="41"/>
      <c r="Q2" s="41"/>
      <c r="R2" s="41"/>
      <c r="S2" s="41"/>
      <c r="T2" s="41"/>
      <c r="U2" s="42"/>
    </row>
    <row r="3" spans="1:21" ht="52" thickBot="1" x14ac:dyDescent="0.25">
      <c r="A3" s="45"/>
      <c r="B3" s="48" t="s">
        <v>33</v>
      </c>
      <c r="C3" s="44" t="s">
        <v>27</v>
      </c>
      <c r="D3" s="43" t="s">
        <v>26</v>
      </c>
      <c r="E3" s="17" t="s">
        <v>29</v>
      </c>
      <c r="F3" s="14" t="s">
        <v>61</v>
      </c>
      <c r="G3" s="14" t="s">
        <v>62</v>
      </c>
      <c r="H3" s="14" t="s">
        <v>30</v>
      </c>
      <c r="I3" s="15" t="s">
        <v>47</v>
      </c>
      <c r="J3" s="17" t="s">
        <v>28</v>
      </c>
      <c r="K3" s="14" t="s">
        <v>31</v>
      </c>
      <c r="L3" s="14" t="s">
        <v>48</v>
      </c>
      <c r="M3" s="14" t="s">
        <v>57</v>
      </c>
      <c r="N3" s="15" t="s">
        <v>51</v>
      </c>
      <c r="O3" s="16" t="s">
        <v>36</v>
      </c>
      <c r="P3" s="14" t="s">
        <v>37</v>
      </c>
      <c r="Q3" s="14" t="s">
        <v>38</v>
      </c>
      <c r="R3" s="14" t="s">
        <v>42</v>
      </c>
      <c r="S3" s="14" t="s">
        <v>45</v>
      </c>
      <c r="T3" s="14" t="s">
        <v>40</v>
      </c>
      <c r="U3" s="15" t="s">
        <v>54</v>
      </c>
    </row>
    <row r="4" spans="1:21" x14ac:dyDescent="0.2">
      <c r="A4" s="46">
        <v>1</v>
      </c>
      <c r="B4" s="47" t="s">
        <v>32</v>
      </c>
      <c r="C4" s="18">
        <v>1</v>
      </c>
      <c r="D4" s="21"/>
      <c r="E4" s="18">
        <v>1</v>
      </c>
      <c r="F4" s="22"/>
      <c r="G4" s="22">
        <v>1</v>
      </c>
      <c r="H4" s="22">
        <v>1</v>
      </c>
      <c r="I4" s="21"/>
      <c r="J4" s="23">
        <v>1</v>
      </c>
      <c r="K4" s="22">
        <v>1</v>
      </c>
      <c r="L4" s="22"/>
      <c r="M4" s="22"/>
      <c r="N4" s="21"/>
      <c r="O4" s="18"/>
      <c r="P4" s="22"/>
      <c r="Q4" s="22"/>
      <c r="R4" s="22"/>
      <c r="S4" s="22"/>
      <c r="T4" s="22"/>
      <c r="U4" s="21"/>
    </row>
    <row r="5" spans="1:21" x14ac:dyDescent="0.2">
      <c r="A5" s="19">
        <v>2</v>
      </c>
      <c r="B5" s="12" t="s">
        <v>34</v>
      </c>
      <c r="C5" s="19">
        <v>1</v>
      </c>
      <c r="D5" s="24"/>
      <c r="E5" s="19">
        <v>1</v>
      </c>
      <c r="F5" s="25"/>
      <c r="G5" s="25"/>
      <c r="H5" s="25">
        <v>1</v>
      </c>
      <c r="I5" s="24"/>
      <c r="J5" s="26"/>
      <c r="K5" s="25">
        <v>1</v>
      </c>
      <c r="L5" s="25"/>
      <c r="M5" s="25"/>
      <c r="N5" s="24"/>
      <c r="O5" s="19"/>
      <c r="P5" s="25"/>
      <c r="Q5" s="25"/>
      <c r="R5" s="25"/>
      <c r="S5" s="25"/>
      <c r="T5" s="25"/>
      <c r="U5" s="24"/>
    </row>
    <row r="6" spans="1:21" x14ac:dyDescent="0.2">
      <c r="A6" s="19">
        <v>3</v>
      </c>
      <c r="B6" s="12" t="s">
        <v>43</v>
      </c>
      <c r="C6" s="19">
        <v>1</v>
      </c>
      <c r="D6" s="24"/>
      <c r="E6" s="19"/>
      <c r="F6" s="25"/>
      <c r="G6" s="25"/>
      <c r="H6" s="25">
        <v>1</v>
      </c>
      <c r="I6" s="24">
        <v>1</v>
      </c>
      <c r="J6" s="26"/>
      <c r="K6" s="25"/>
      <c r="L6" s="25"/>
      <c r="M6" s="25"/>
      <c r="N6" s="24"/>
      <c r="O6" s="19"/>
      <c r="P6" s="25"/>
      <c r="Q6" s="25"/>
      <c r="R6" s="25"/>
      <c r="S6" s="25"/>
      <c r="T6" s="25"/>
      <c r="U6" s="24"/>
    </row>
    <row r="7" spans="1:21" x14ac:dyDescent="0.2">
      <c r="A7" s="19">
        <v>4</v>
      </c>
      <c r="B7" s="12" t="s">
        <v>55</v>
      </c>
      <c r="C7" s="19">
        <v>1</v>
      </c>
      <c r="D7" s="24"/>
      <c r="E7" s="19"/>
      <c r="F7" s="25"/>
      <c r="G7" s="25"/>
      <c r="H7" s="25"/>
      <c r="I7" s="24"/>
      <c r="J7" s="26">
        <v>1</v>
      </c>
      <c r="K7" s="25"/>
      <c r="L7" s="25"/>
      <c r="M7" s="25"/>
      <c r="N7" s="24"/>
      <c r="O7" s="19"/>
      <c r="P7" s="25"/>
      <c r="Q7" s="25"/>
      <c r="R7" s="25"/>
      <c r="S7" s="25"/>
      <c r="T7" s="25"/>
      <c r="U7" s="24"/>
    </row>
    <row r="8" spans="1:21" x14ac:dyDescent="0.2">
      <c r="A8" s="19">
        <v>5</v>
      </c>
      <c r="B8" s="12" t="s">
        <v>35</v>
      </c>
      <c r="C8" s="19"/>
      <c r="D8" s="24">
        <v>1</v>
      </c>
      <c r="E8" s="19"/>
      <c r="F8" s="25"/>
      <c r="G8" s="25"/>
      <c r="H8" s="25"/>
      <c r="I8" s="24"/>
      <c r="J8" s="26"/>
      <c r="K8" s="25"/>
      <c r="L8" s="25"/>
      <c r="M8" s="25"/>
      <c r="N8" s="24"/>
      <c r="O8" s="19">
        <v>1</v>
      </c>
      <c r="P8" s="25">
        <v>1</v>
      </c>
      <c r="Q8" s="25">
        <v>1</v>
      </c>
      <c r="R8" s="25"/>
      <c r="S8" s="25"/>
      <c r="T8" s="25"/>
      <c r="U8" s="24"/>
    </row>
    <row r="9" spans="1:21" x14ac:dyDescent="0.2">
      <c r="A9" s="19">
        <v>6</v>
      </c>
      <c r="B9" s="12" t="s">
        <v>39</v>
      </c>
      <c r="C9" s="19"/>
      <c r="D9" s="24">
        <v>1</v>
      </c>
      <c r="E9" s="19"/>
      <c r="F9" s="25"/>
      <c r="G9" s="25"/>
      <c r="H9" s="25"/>
      <c r="I9" s="24"/>
      <c r="J9" s="26"/>
      <c r="K9" s="25"/>
      <c r="L9" s="25"/>
      <c r="M9" s="25"/>
      <c r="N9" s="24"/>
      <c r="O9" s="19"/>
      <c r="P9" s="25"/>
      <c r="Q9" s="25"/>
      <c r="R9" s="25"/>
      <c r="S9" s="25"/>
      <c r="T9" s="25">
        <v>1</v>
      </c>
      <c r="U9" s="24"/>
    </row>
    <row r="10" spans="1:21" x14ac:dyDescent="0.2">
      <c r="A10" s="19">
        <v>7</v>
      </c>
      <c r="B10" s="12" t="s">
        <v>41</v>
      </c>
      <c r="C10" s="19"/>
      <c r="D10" s="24">
        <v>1</v>
      </c>
      <c r="E10" s="19"/>
      <c r="F10" s="25"/>
      <c r="G10" s="25"/>
      <c r="H10" s="25"/>
      <c r="I10" s="24"/>
      <c r="J10" s="26"/>
      <c r="K10" s="25"/>
      <c r="L10" s="25"/>
      <c r="M10" s="25"/>
      <c r="N10" s="24"/>
      <c r="O10" s="19"/>
      <c r="P10" s="25"/>
      <c r="Q10" s="25"/>
      <c r="R10" s="25">
        <v>1</v>
      </c>
      <c r="S10" s="25"/>
      <c r="T10" s="25"/>
      <c r="U10" s="24"/>
    </row>
    <row r="11" spans="1:21" x14ac:dyDescent="0.2">
      <c r="A11" s="19">
        <v>8</v>
      </c>
      <c r="B11" s="12" t="s">
        <v>44</v>
      </c>
      <c r="C11" s="19"/>
      <c r="D11" s="24">
        <v>1</v>
      </c>
      <c r="E11" s="19"/>
      <c r="F11" s="25"/>
      <c r="G11" s="25"/>
      <c r="H11" s="25"/>
      <c r="I11" s="24"/>
      <c r="J11" s="26"/>
      <c r="K11" s="25"/>
      <c r="L11" s="25"/>
      <c r="M11" s="25"/>
      <c r="N11" s="24"/>
      <c r="O11" s="19"/>
      <c r="P11" s="25"/>
      <c r="Q11" s="25"/>
      <c r="R11" s="25"/>
      <c r="S11" s="25">
        <v>1</v>
      </c>
      <c r="T11" s="25"/>
      <c r="U11" s="24"/>
    </row>
    <row r="12" spans="1:21" x14ac:dyDescent="0.2">
      <c r="A12" s="19">
        <v>9</v>
      </c>
      <c r="B12" s="12" t="s">
        <v>46</v>
      </c>
      <c r="C12" s="19"/>
      <c r="D12" s="24">
        <v>1</v>
      </c>
      <c r="E12" s="19"/>
      <c r="F12" s="25"/>
      <c r="G12" s="25"/>
      <c r="H12" s="25"/>
      <c r="I12" s="24"/>
      <c r="J12" s="26"/>
      <c r="K12" s="25"/>
      <c r="L12" s="25">
        <v>1</v>
      </c>
      <c r="M12" s="25"/>
      <c r="N12" s="24"/>
      <c r="O12" s="19"/>
      <c r="P12" s="25"/>
      <c r="Q12" s="25"/>
      <c r="R12" s="25"/>
      <c r="S12" s="25"/>
      <c r="T12" s="25"/>
      <c r="U12" s="24"/>
    </row>
    <row r="13" spans="1:21" x14ac:dyDescent="0.2">
      <c r="A13" s="19">
        <v>10</v>
      </c>
      <c r="B13" s="12" t="s">
        <v>49</v>
      </c>
      <c r="C13" s="19"/>
      <c r="D13" s="24">
        <v>1</v>
      </c>
      <c r="E13" s="19"/>
      <c r="F13" s="25"/>
      <c r="G13" s="25"/>
      <c r="H13" s="25"/>
      <c r="I13" s="24"/>
      <c r="J13" s="26"/>
      <c r="K13" s="25"/>
      <c r="L13" s="25"/>
      <c r="M13" s="25"/>
      <c r="N13" s="24"/>
      <c r="O13" s="19">
        <v>1</v>
      </c>
      <c r="P13" s="25"/>
      <c r="Q13" s="25"/>
      <c r="R13" s="25"/>
      <c r="S13" s="25"/>
      <c r="T13" s="25"/>
      <c r="U13" s="24"/>
    </row>
    <row r="14" spans="1:21" x14ac:dyDescent="0.2">
      <c r="A14" s="19">
        <v>11</v>
      </c>
      <c r="B14" s="12" t="s">
        <v>53</v>
      </c>
      <c r="C14" s="19"/>
      <c r="D14" s="24">
        <v>1</v>
      </c>
      <c r="E14" s="19"/>
      <c r="F14" s="25"/>
      <c r="G14" s="25"/>
      <c r="H14" s="25"/>
      <c r="I14" s="24"/>
      <c r="J14" s="26"/>
      <c r="K14" s="25"/>
      <c r="L14" s="25"/>
      <c r="M14" s="25"/>
      <c r="N14" s="24"/>
      <c r="O14" s="19">
        <v>1</v>
      </c>
      <c r="P14" s="25">
        <v>1</v>
      </c>
      <c r="Q14" s="25"/>
      <c r="R14" s="25"/>
      <c r="S14" s="25"/>
      <c r="T14" s="25"/>
      <c r="U14" s="24">
        <v>1</v>
      </c>
    </row>
    <row r="15" spans="1:21" x14ac:dyDescent="0.2">
      <c r="A15" s="19">
        <v>12</v>
      </c>
      <c r="B15" s="12" t="s">
        <v>56</v>
      </c>
      <c r="C15" s="19"/>
      <c r="D15" s="24">
        <v>1</v>
      </c>
      <c r="E15" s="19">
        <v>1</v>
      </c>
      <c r="F15" s="25">
        <v>1</v>
      </c>
      <c r="G15" s="25"/>
      <c r="H15" s="25"/>
      <c r="I15" s="24"/>
      <c r="J15" s="26"/>
      <c r="K15" s="25"/>
      <c r="L15" s="25"/>
      <c r="M15" s="25">
        <v>1</v>
      </c>
      <c r="N15" s="24"/>
      <c r="O15" s="19"/>
      <c r="P15" s="25"/>
      <c r="Q15" s="25"/>
      <c r="R15" s="25">
        <v>1</v>
      </c>
      <c r="S15" s="25"/>
      <c r="T15" s="25"/>
      <c r="U15" s="24">
        <v>1</v>
      </c>
    </row>
    <row r="16" spans="1:21" x14ac:dyDescent="0.2">
      <c r="A16" s="19">
        <v>13</v>
      </c>
      <c r="B16" s="12" t="s">
        <v>50</v>
      </c>
      <c r="C16" s="19">
        <v>1</v>
      </c>
      <c r="D16" s="24">
        <v>1</v>
      </c>
      <c r="E16" s="19">
        <v>1</v>
      </c>
      <c r="F16" s="25"/>
      <c r="G16" s="25">
        <v>1</v>
      </c>
      <c r="H16" s="25"/>
      <c r="I16" s="24"/>
      <c r="J16" s="26">
        <v>1</v>
      </c>
      <c r="K16" s="25">
        <v>1</v>
      </c>
      <c r="L16" s="25">
        <v>1</v>
      </c>
      <c r="M16" s="25"/>
      <c r="N16" s="24">
        <v>1</v>
      </c>
      <c r="O16" s="19"/>
      <c r="P16" s="25"/>
      <c r="Q16" s="25"/>
      <c r="R16" s="25"/>
      <c r="S16" s="25">
        <v>1</v>
      </c>
      <c r="T16" s="25"/>
      <c r="U16" s="24"/>
    </row>
    <row r="17" spans="1:21" ht="17" thickBot="1" x14ac:dyDescent="0.25">
      <c r="A17" s="20">
        <v>14</v>
      </c>
      <c r="B17" s="13" t="s">
        <v>52</v>
      </c>
      <c r="C17" s="20">
        <v>1</v>
      </c>
      <c r="D17" s="27">
        <v>1</v>
      </c>
      <c r="E17" s="20"/>
      <c r="F17" s="28"/>
      <c r="G17" s="28"/>
      <c r="H17" s="28"/>
      <c r="I17" s="27"/>
      <c r="J17" s="29">
        <v>1</v>
      </c>
      <c r="K17" s="28">
        <v>1</v>
      </c>
      <c r="L17" s="28">
        <v>1</v>
      </c>
      <c r="M17" s="28"/>
      <c r="N17" s="27"/>
      <c r="O17" s="20"/>
      <c r="P17" s="28"/>
      <c r="Q17" s="28"/>
      <c r="R17" s="28"/>
      <c r="S17" s="28"/>
      <c r="T17" s="28"/>
      <c r="U17" s="27"/>
    </row>
    <row r="18" spans="1:21" x14ac:dyDescent="0.2">
      <c r="A18" s="30"/>
      <c r="B18" s="31" t="s">
        <v>63</v>
      </c>
      <c r="C18" s="30">
        <f>SUM(C4:C17)</f>
        <v>6</v>
      </c>
      <c r="D18" s="30">
        <f t="shared" ref="D18:U18" si="0">SUM(D4:D17)</f>
        <v>10</v>
      </c>
      <c r="E18" s="32">
        <f>SUM(E4:E17)</f>
        <v>4</v>
      </c>
      <c r="F18" s="33">
        <f t="shared" si="0"/>
        <v>1</v>
      </c>
      <c r="G18" s="33">
        <f t="shared" si="0"/>
        <v>2</v>
      </c>
      <c r="H18" s="33">
        <f t="shared" si="0"/>
        <v>3</v>
      </c>
      <c r="I18" s="34">
        <f t="shared" si="0"/>
        <v>1</v>
      </c>
      <c r="J18" s="32">
        <f t="shared" si="0"/>
        <v>4</v>
      </c>
      <c r="K18" s="33">
        <f t="shared" si="0"/>
        <v>4</v>
      </c>
      <c r="L18" s="33">
        <f t="shared" si="0"/>
        <v>3</v>
      </c>
      <c r="M18" s="33">
        <f t="shared" si="0"/>
        <v>1</v>
      </c>
      <c r="N18" s="34">
        <f t="shared" si="0"/>
        <v>1</v>
      </c>
      <c r="O18" s="32">
        <f t="shared" si="0"/>
        <v>3</v>
      </c>
      <c r="P18" s="33">
        <f t="shared" si="0"/>
        <v>2</v>
      </c>
      <c r="Q18" s="33">
        <f t="shared" si="0"/>
        <v>1</v>
      </c>
      <c r="R18" s="33">
        <f t="shared" si="0"/>
        <v>2</v>
      </c>
      <c r="S18" s="33">
        <f t="shared" si="0"/>
        <v>2</v>
      </c>
      <c r="T18" s="33">
        <f t="shared" si="0"/>
        <v>1</v>
      </c>
      <c r="U18" s="34">
        <f t="shared" si="0"/>
        <v>2</v>
      </c>
    </row>
    <row r="19" spans="1:21" x14ac:dyDescent="0.2">
      <c r="B19" s="31" t="s">
        <v>27</v>
      </c>
      <c r="E19" s="35">
        <f>SUM(E4:E7)</f>
        <v>2</v>
      </c>
      <c r="F19" s="30">
        <f t="shared" ref="F19:U19" si="1">SUM(F4:F7)</f>
        <v>0</v>
      </c>
      <c r="G19" s="30">
        <f t="shared" si="1"/>
        <v>1</v>
      </c>
      <c r="H19" s="30">
        <f t="shared" si="1"/>
        <v>3</v>
      </c>
      <c r="I19" s="36">
        <f t="shared" si="1"/>
        <v>1</v>
      </c>
      <c r="J19" s="35">
        <f t="shared" si="1"/>
        <v>2</v>
      </c>
      <c r="K19" s="30">
        <f t="shared" si="1"/>
        <v>2</v>
      </c>
      <c r="L19" s="30">
        <f t="shared" si="1"/>
        <v>0</v>
      </c>
      <c r="M19" s="30">
        <f t="shared" si="1"/>
        <v>0</v>
      </c>
      <c r="N19" s="36">
        <f t="shared" si="1"/>
        <v>0</v>
      </c>
      <c r="O19" s="35">
        <f t="shared" si="1"/>
        <v>0</v>
      </c>
      <c r="P19" s="30">
        <f t="shared" si="1"/>
        <v>0</v>
      </c>
      <c r="Q19" s="30">
        <f t="shared" si="1"/>
        <v>0</v>
      </c>
      <c r="R19" s="30">
        <f t="shared" si="1"/>
        <v>0</v>
      </c>
      <c r="S19" s="30">
        <f t="shared" si="1"/>
        <v>0</v>
      </c>
      <c r="T19" s="30">
        <f t="shared" si="1"/>
        <v>0</v>
      </c>
      <c r="U19" s="36">
        <f t="shared" si="1"/>
        <v>0</v>
      </c>
    </row>
    <row r="20" spans="1:21" ht="17" thickBot="1" x14ac:dyDescent="0.25">
      <c r="B20" s="31" t="s">
        <v>26</v>
      </c>
      <c r="E20" s="37">
        <f>SUM(E8:E15)</f>
        <v>1</v>
      </c>
      <c r="F20" s="38">
        <f t="shared" ref="F20:U20" si="2">SUM(F8:F15)</f>
        <v>1</v>
      </c>
      <c r="G20" s="38">
        <f t="shared" si="2"/>
        <v>0</v>
      </c>
      <c r="H20" s="38">
        <f t="shared" si="2"/>
        <v>0</v>
      </c>
      <c r="I20" s="39">
        <f t="shared" si="2"/>
        <v>0</v>
      </c>
      <c r="J20" s="37">
        <f t="shared" si="2"/>
        <v>0</v>
      </c>
      <c r="K20" s="38">
        <f t="shared" si="2"/>
        <v>0</v>
      </c>
      <c r="L20" s="38">
        <f t="shared" si="2"/>
        <v>1</v>
      </c>
      <c r="M20" s="38">
        <f t="shared" si="2"/>
        <v>1</v>
      </c>
      <c r="N20" s="39">
        <f t="shared" si="2"/>
        <v>0</v>
      </c>
      <c r="O20" s="37">
        <f t="shared" si="2"/>
        <v>3</v>
      </c>
      <c r="P20" s="38">
        <f t="shared" si="2"/>
        <v>2</v>
      </c>
      <c r="Q20" s="38">
        <f t="shared" si="2"/>
        <v>1</v>
      </c>
      <c r="R20" s="38">
        <f t="shared" si="2"/>
        <v>2</v>
      </c>
      <c r="S20" s="38">
        <f t="shared" si="2"/>
        <v>1</v>
      </c>
      <c r="T20" s="38">
        <f t="shared" si="2"/>
        <v>1</v>
      </c>
      <c r="U20" s="39">
        <f t="shared" si="2"/>
        <v>2</v>
      </c>
    </row>
    <row r="21" spans="1:21" ht="17" thickBot="1" x14ac:dyDescent="0.25"/>
    <row r="22" spans="1:21" x14ac:dyDescent="0.2">
      <c r="C22" s="40" t="s">
        <v>60</v>
      </c>
      <c r="D22" s="41"/>
      <c r="E22" s="41"/>
      <c r="F22" s="41"/>
      <c r="G22" s="42"/>
      <c r="H22" s="40" t="s">
        <v>58</v>
      </c>
      <c r="I22" s="41"/>
      <c r="J22" s="41"/>
      <c r="K22" s="41"/>
      <c r="L22" s="42"/>
      <c r="M22" s="40" t="s">
        <v>59</v>
      </c>
      <c r="N22" s="41"/>
      <c r="O22" s="41"/>
      <c r="P22" s="41"/>
      <c r="Q22" s="41"/>
      <c r="R22" s="41"/>
      <c r="S22" s="42"/>
    </row>
    <row r="23" spans="1:21" ht="52" thickBot="1" x14ac:dyDescent="0.25">
      <c r="C23" s="49" t="s">
        <v>29</v>
      </c>
      <c r="D23" s="50" t="s">
        <v>61</v>
      </c>
      <c r="E23" s="50" t="s">
        <v>62</v>
      </c>
      <c r="F23" s="50" t="s">
        <v>30</v>
      </c>
      <c r="G23" s="51" t="s">
        <v>47</v>
      </c>
      <c r="H23" s="49" t="s">
        <v>28</v>
      </c>
      <c r="I23" s="50" t="s">
        <v>31</v>
      </c>
      <c r="J23" s="50" t="s">
        <v>48</v>
      </c>
      <c r="K23" s="50" t="s">
        <v>57</v>
      </c>
      <c r="L23" s="51" t="s">
        <v>51</v>
      </c>
      <c r="M23" s="52" t="s">
        <v>36</v>
      </c>
      <c r="N23" s="50" t="s">
        <v>37</v>
      </c>
      <c r="O23" s="50" t="s">
        <v>38</v>
      </c>
      <c r="P23" s="50" t="s">
        <v>42</v>
      </c>
      <c r="Q23" s="50" t="s">
        <v>45</v>
      </c>
      <c r="R23" s="50" t="s">
        <v>40</v>
      </c>
      <c r="S23" s="51" t="s">
        <v>54</v>
      </c>
    </row>
    <row r="24" spans="1:21" ht="17" customHeight="1" x14ac:dyDescent="0.2">
      <c r="B24" s="57" t="s">
        <v>27</v>
      </c>
      <c r="C24" s="46">
        <f>E19</f>
        <v>2</v>
      </c>
      <c r="D24" s="53">
        <f>F19</f>
        <v>0</v>
      </c>
      <c r="E24" s="53">
        <f>G19</f>
        <v>1</v>
      </c>
      <c r="F24" s="53">
        <f>H19</f>
        <v>3</v>
      </c>
      <c r="G24" s="54">
        <f>I19</f>
        <v>1</v>
      </c>
      <c r="H24" s="46">
        <f>J19</f>
        <v>2</v>
      </c>
      <c r="I24" s="53">
        <f>K19</f>
        <v>2</v>
      </c>
      <c r="J24" s="53">
        <f>L19</f>
        <v>0</v>
      </c>
      <c r="K24" s="53">
        <f>M19</f>
        <v>0</v>
      </c>
      <c r="L24" s="54">
        <f>N19</f>
        <v>0</v>
      </c>
      <c r="M24" s="55">
        <f>O19</f>
        <v>0</v>
      </c>
      <c r="N24" s="53">
        <f>P19</f>
        <v>0</v>
      </c>
      <c r="O24" s="53">
        <f>Q19</f>
        <v>0</v>
      </c>
      <c r="P24" s="53">
        <f>R19</f>
        <v>0</v>
      </c>
      <c r="Q24" s="53">
        <f>S19</f>
        <v>0</v>
      </c>
      <c r="R24" s="53">
        <f>T19</f>
        <v>0</v>
      </c>
      <c r="S24" s="54">
        <f>U19</f>
        <v>0</v>
      </c>
    </row>
    <row r="25" spans="1:21" ht="18" customHeight="1" thickBot="1" x14ac:dyDescent="0.25">
      <c r="B25" s="56" t="s">
        <v>26</v>
      </c>
      <c r="C25" s="20">
        <f>E20</f>
        <v>1</v>
      </c>
      <c r="D25" s="28">
        <f>F20</f>
        <v>1</v>
      </c>
      <c r="E25" s="28">
        <f>G20</f>
        <v>0</v>
      </c>
      <c r="F25" s="28">
        <f>H20</f>
        <v>0</v>
      </c>
      <c r="G25" s="27">
        <f>I20</f>
        <v>0</v>
      </c>
      <c r="H25" s="20">
        <f>J20</f>
        <v>0</v>
      </c>
      <c r="I25" s="28">
        <f>K20</f>
        <v>0</v>
      </c>
      <c r="J25" s="28">
        <f>L20</f>
        <v>1</v>
      </c>
      <c r="K25" s="28">
        <f>M20</f>
        <v>1</v>
      </c>
      <c r="L25" s="27">
        <f>N20</f>
        <v>0</v>
      </c>
      <c r="M25" s="29">
        <f>O20</f>
        <v>3</v>
      </c>
      <c r="N25" s="28">
        <f>P20</f>
        <v>2</v>
      </c>
      <c r="O25" s="28">
        <f>Q20</f>
        <v>1</v>
      </c>
      <c r="P25" s="28">
        <f>R20</f>
        <v>2</v>
      </c>
      <c r="Q25" s="28">
        <f>S20</f>
        <v>1</v>
      </c>
      <c r="R25" s="28">
        <f>T20</f>
        <v>1</v>
      </c>
      <c r="S25" s="27">
        <f>U20</f>
        <v>2</v>
      </c>
    </row>
    <row r="26" spans="1:21" x14ac:dyDescent="0.2">
      <c r="B26" s="5" t="s">
        <v>64</v>
      </c>
      <c r="C26">
        <f>SUM(E16:E17)</f>
        <v>1</v>
      </c>
      <c r="D26">
        <f>SUM(F16:F17)</f>
        <v>0</v>
      </c>
      <c r="E26">
        <f>SUM(G16:G17)</f>
        <v>1</v>
      </c>
      <c r="F26">
        <f>SUM(H16:H17)</f>
        <v>0</v>
      </c>
      <c r="G26">
        <f>SUM(I16:I17)</f>
        <v>0</v>
      </c>
      <c r="H26">
        <f>SUM(J16:J17)</f>
        <v>2</v>
      </c>
      <c r="I26">
        <f>SUM(K16:K17)</f>
        <v>2</v>
      </c>
      <c r="J26">
        <f>SUM(L16:L17)</f>
        <v>2</v>
      </c>
      <c r="K26">
        <f>SUM(M16:M17)</f>
        <v>0</v>
      </c>
      <c r="L26">
        <f>SUM(N16:N17)</f>
        <v>1</v>
      </c>
      <c r="M26">
        <f>SUM(O16:O17)</f>
        <v>0</v>
      </c>
      <c r="N26">
        <f>SUM(P16:P17)</f>
        <v>0</v>
      </c>
      <c r="O26">
        <f>SUM(Q16:Q17)</f>
        <v>0</v>
      </c>
      <c r="P26">
        <f>SUM(R16:R17)</f>
        <v>0</v>
      </c>
      <c r="Q26">
        <f>SUM(S16:S17)</f>
        <v>1</v>
      </c>
      <c r="R26">
        <f>SUM(T16:T17)</f>
        <v>0</v>
      </c>
      <c r="S26">
        <f>SUM(U16:U17)</f>
        <v>0</v>
      </c>
    </row>
  </sheetData>
  <mergeCells count="6">
    <mergeCell ref="C22:G22"/>
    <mergeCell ref="H22:L22"/>
    <mergeCell ref="M22:S22"/>
    <mergeCell ref="E2:I2"/>
    <mergeCell ref="J2:N2"/>
    <mergeCell ref="O2:U2"/>
  </mergeCells>
  <pageMargins left="0.7" right="0.7" top="0.75" bottom="0.75" header="0.3" footer="0.3"/>
  <ignoredErrors>
    <ignoredError sqref="E21:V21 C26:S26 V19 V20 E20:U20 O19:S19" formulaRange="1"/>
    <ignoredError sqref="C25:S25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273DC-1EC7-2442-9EC4-606FF67DF7F9}">
  <dimension ref="A1:R5"/>
  <sheetViews>
    <sheetView workbookViewId="0">
      <selection activeCell="D9" sqref="D9"/>
    </sheetView>
  </sheetViews>
  <sheetFormatPr baseColWidth="10" defaultRowHeight="16" x14ac:dyDescent="0.2"/>
  <sheetData>
    <row r="1" spans="1:18" x14ac:dyDescent="0.2">
      <c r="B1" t="s">
        <v>60</v>
      </c>
      <c r="G1" t="s">
        <v>58</v>
      </c>
      <c r="L1" t="s">
        <v>59</v>
      </c>
    </row>
    <row r="2" spans="1:18" x14ac:dyDescent="0.2">
      <c r="B2" t="s">
        <v>29</v>
      </c>
      <c r="C2" t="s">
        <v>61</v>
      </c>
      <c r="D2" t="s">
        <v>62</v>
      </c>
      <c r="E2" t="s">
        <v>30</v>
      </c>
      <c r="F2" t="s">
        <v>47</v>
      </c>
      <c r="G2" t="s">
        <v>28</v>
      </c>
      <c r="H2" t="s">
        <v>31</v>
      </c>
      <c r="I2" t="s">
        <v>48</v>
      </c>
      <c r="J2" t="s">
        <v>57</v>
      </c>
      <c r="K2" t="s">
        <v>51</v>
      </c>
      <c r="L2" t="s">
        <v>36</v>
      </c>
      <c r="M2" t="s">
        <v>37</v>
      </c>
      <c r="N2" t="s">
        <v>38</v>
      </c>
      <c r="O2" t="s">
        <v>42</v>
      </c>
      <c r="P2" t="s">
        <v>45</v>
      </c>
      <c r="Q2" t="s">
        <v>40</v>
      </c>
      <c r="R2" t="s">
        <v>54</v>
      </c>
    </row>
    <row r="3" spans="1:18" x14ac:dyDescent="0.2">
      <c r="A3" t="s">
        <v>27</v>
      </c>
      <c r="B3">
        <v>2</v>
      </c>
      <c r="C3">
        <v>0</v>
      </c>
      <c r="D3">
        <v>1</v>
      </c>
      <c r="E3">
        <v>3</v>
      </c>
      <c r="F3">
        <v>1</v>
      </c>
      <c r="G3">
        <v>2</v>
      </c>
      <c r="H3">
        <v>2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2">
      <c r="A4" t="s">
        <v>26</v>
      </c>
      <c r="B4"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1</v>
      </c>
      <c r="K4">
        <v>0</v>
      </c>
      <c r="L4">
        <v>3</v>
      </c>
      <c r="M4">
        <v>2</v>
      </c>
      <c r="N4">
        <v>1</v>
      </c>
      <c r="O4">
        <v>2</v>
      </c>
      <c r="P4">
        <v>1</v>
      </c>
      <c r="Q4">
        <v>1</v>
      </c>
      <c r="R4">
        <v>2</v>
      </c>
    </row>
    <row r="5" spans="1:18" x14ac:dyDescent="0.2">
      <c r="A5" t="s">
        <v>64</v>
      </c>
      <c r="B5">
        <v>1</v>
      </c>
      <c r="C5">
        <v>0</v>
      </c>
      <c r="D5">
        <v>1</v>
      </c>
      <c r="E5">
        <v>0</v>
      </c>
      <c r="F5">
        <v>0</v>
      </c>
      <c r="G5">
        <v>2</v>
      </c>
      <c r="H5">
        <v>2</v>
      </c>
      <c r="I5">
        <v>2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Sheet1</vt:lpstr>
      <vt:lpstr>Thesis plan</vt:lpstr>
      <vt:lpstr>Summary</vt:lpstr>
      <vt:lpstr>Sheet4</vt:lpstr>
      <vt:lpstr>Summary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2021-04-28T08:42:35Z</dcterms:created>
  <dcterms:modified xsi:type="dcterms:W3CDTF">2021-04-28T17:49:08Z</dcterms:modified>
</cp:coreProperties>
</file>