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ssmith/MSc/Thesis/literature_review/"/>
    </mc:Choice>
  </mc:AlternateContent>
  <xr:revisionPtr revIDLastSave="0" documentId="13_ncr:1_{E1424435-8DD4-4F4B-A5E2-B5CE7D5D3AEC}" xr6:coauthVersionLast="46" xr6:coauthVersionMax="46" xr10:uidLastSave="{00000000-0000-0000-0000-000000000000}"/>
  <bookViews>
    <workbookView xWindow="6740" yWindow="1380" windowWidth="27240" windowHeight="16440" activeTab="2" xr2:uid="{42E1EFD9-6BFF-B54C-A3AF-2A11D6F807B3}"/>
  </bookViews>
  <sheets>
    <sheet name="Sheet1" sheetId="1" r:id="rId1"/>
    <sheet name="Thesis plan" sheetId="2" r:id="rId2"/>
    <sheet name="Summa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C27" i="3" s="1"/>
  <c r="F26" i="3"/>
  <c r="G26" i="3"/>
  <c r="H26" i="3"/>
  <c r="I26" i="3"/>
  <c r="J26" i="3"/>
  <c r="H27" i="3" s="1"/>
  <c r="K26" i="3"/>
  <c r="L26" i="3"/>
  <c r="M26" i="3"/>
  <c r="N26" i="3"/>
  <c r="O26" i="3"/>
  <c r="M27" i="3" s="1"/>
  <c r="P26" i="3"/>
  <c r="Q26" i="3"/>
  <c r="R26" i="3"/>
  <c r="S26" i="3"/>
  <c r="C26" i="3"/>
  <c r="D24" i="3"/>
  <c r="E24" i="3"/>
  <c r="C25" i="3" s="1"/>
  <c r="F24" i="3"/>
  <c r="G24" i="3"/>
  <c r="H24" i="3"/>
  <c r="I24" i="3"/>
  <c r="H25" i="3" s="1"/>
  <c r="J24" i="3"/>
  <c r="K24" i="3"/>
  <c r="L24" i="3"/>
  <c r="M24" i="3"/>
  <c r="N24" i="3"/>
  <c r="O24" i="3"/>
  <c r="M25" i="3" s="1"/>
  <c r="P24" i="3"/>
  <c r="Q24" i="3"/>
  <c r="R24" i="3"/>
  <c r="S24" i="3"/>
  <c r="C24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E20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E19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8" i="3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  <c r="D2" i="1"/>
  <c r="C19" i="1"/>
</calcChain>
</file>

<file path=xl/sharedStrings.xml><?xml version="1.0" encoding="utf-8"?>
<sst xmlns="http://schemas.openxmlformats.org/spreadsheetml/2006/main" count="89" uniqueCount="64">
  <si>
    <t>TOTAL</t>
  </si>
  <si>
    <t>Frequency (GHz)</t>
  </si>
  <si>
    <t>Percentage</t>
  </si>
  <si>
    <t>Cumulative frequency</t>
  </si>
  <si>
    <t>Item</t>
  </si>
  <si>
    <t>Final report</t>
  </si>
  <si>
    <t>Oral presentation</t>
  </si>
  <si>
    <t>Week number</t>
  </si>
  <si>
    <t>Month</t>
  </si>
  <si>
    <t>May</t>
  </si>
  <si>
    <t>Commencing</t>
  </si>
  <si>
    <t>June</t>
  </si>
  <si>
    <t>July</t>
  </si>
  <si>
    <t>August</t>
  </si>
  <si>
    <t>September</t>
  </si>
  <si>
    <t>Final report Submission</t>
  </si>
  <si>
    <t>Final report draft complete</t>
  </si>
  <si>
    <t>Final report structure agreed</t>
  </si>
  <si>
    <t>Revision &amp; Exams</t>
  </si>
  <si>
    <t>Source sensing hardware</t>
  </si>
  <si>
    <t>Run data collection</t>
  </si>
  <si>
    <t xml:space="preserve">Identify dataset requirements </t>
  </si>
  <si>
    <t>Plan data collection experiments (channels, sampling rates, sensors)</t>
  </si>
  <si>
    <t>Design data collection rig</t>
  </si>
  <si>
    <t>Implement vital sign detection algorithm</t>
  </si>
  <si>
    <t>Train and test algorithm</t>
  </si>
  <si>
    <t>DRA</t>
  </si>
  <si>
    <t>DDA</t>
  </si>
  <si>
    <t>Head tracking</t>
  </si>
  <si>
    <t>Steering wheel angle</t>
  </si>
  <si>
    <t>Lane position</t>
  </si>
  <si>
    <t>Eye Tracking</t>
  </si>
  <si>
    <t>Wollmer (2011)</t>
  </si>
  <si>
    <t>Paper</t>
  </si>
  <si>
    <t>Liang (2014)</t>
  </si>
  <si>
    <t>Zhang (2014)</t>
  </si>
  <si>
    <t>EEG</t>
  </si>
  <si>
    <t>EMG</t>
  </si>
  <si>
    <t>EOG</t>
  </si>
  <si>
    <t>Tsuchiya (2020)</t>
  </si>
  <si>
    <t>Radar heart rate</t>
  </si>
  <si>
    <t>Jung (2014)</t>
  </si>
  <si>
    <t>ECG</t>
  </si>
  <si>
    <t>Aksjonov (2019)</t>
  </si>
  <si>
    <t>Li (2013)</t>
  </si>
  <si>
    <t>PPG</t>
  </si>
  <si>
    <t>Yu (2019)</t>
  </si>
  <si>
    <t>Vehicle speed</t>
  </si>
  <si>
    <t>Facial expression</t>
  </si>
  <si>
    <t>Gao (2019)</t>
  </si>
  <si>
    <t>Craye (2016)</t>
  </si>
  <si>
    <t>Audio</t>
  </si>
  <si>
    <t>Dua (2019)</t>
  </si>
  <si>
    <t>Fu (2016)</t>
  </si>
  <si>
    <t>Respiration rate</t>
  </si>
  <si>
    <t>Ding (2019)</t>
  </si>
  <si>
    <t>Zhou (2021)</t>
  </si>
  <si>
    <t>Posture</t>
  </si>
  <si>
    <t>Driver behaviour</t>
  </si>
  <si>
    <t>Driver physiological</t>
  </si>
  <si>
    <t>Driving behaviour</t>
  </si>
  <si>
    <t>Steering Torque</t>
  </si>
  <si>
    <t>Throttle positon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</si>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</sst>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5947-9FFE-C68C977D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4768"/>
        <c:axId val="95677920"/>
      </c:scatterChart>
      <c:valAx>
        <c:axId val="95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7920"/>
        <c:crosses val="autoZero"/>
        <c:crossBetween val="midCat"/>
      </c:valAx>
      <c:valAx>
        <c:axId val="9567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xVal>
          <c:yVal>
            <c:numRef>
              <c:f>Sheet1!$C$2:$C$18</c:f>
              <c:numCache>
                <c:formatCode>0%</c:formatCode>
                <c:ptCount val="17"/>
                <c:pt idx="0">
                  <c:v>0.03</c:v>
                </c:pt>
                <c:pt idx="1">
                  <c:v>0.2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0.12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0.03</c:v>
                </c:pt>
                <c:pt idx="10">
                  <c:v>0.28000000000000003</c:v>
                </c:pt>
                <c:pt idx="11">
                  <c:v>0.01</c:v>
                </c:pt>
                <c:pt idx="12">
                  <c:v>0.04</c:v>
                </c:pt>
                <c:pt idx="13">
                  <c:v>0.06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8-3843-A462-7E394479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6544"/>
        <c:axId val="68078192"/>
      </c:scatterChart>
      <c:valAx>
        <c:axId val="680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192"/>
        <c:crosses val="autoZero"/>
        <c:crossBetween val="midCat"/>
      </c:valAx>
      <c:valAx>
        <c:axId val="68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Sheet1!$B$2:$B$18</c:f>
              <c:numCache>
                <c:formatCode>General</c:formatCode>
                <c:ptCount val="17"/>
                <c:pt idx="0">
                  <c:v>0.4</c:v>
                </c:pt>
                <c:pt idx="1">
                  <c:v>2.4</c:v>
                </c:pt>
                <c:pt idx="2">
                  <c:v>3</c:v>
                </c:pt>
                <c:pt idx="3">
                  <c:v>4</c:v>
                </c:pt>
                <c:pt idx="4">
                  <c:v>4.3</c:v>
                </c:pt>
                <c:pt idx="5">
                  <c:v>5.8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20</c:v>
                </c:pt>
                <c:pt idx="10">
                  <c:v>24</c:v>
                </c:pt>
                <c:pt idx="11">
                  <c:v>35</c:v>
                </c:pt>
                <c:pt idx="12">
                  <c:v>60</c:v>
                </c:pt>
                <c:pt idx="13">
                  <c:v>77</c:v>
                </c:pt>
                <c:pt idx="14">
                  <c:v>79</c:v>
                </c:pt>
                <c:pt idx="15">
                  <c:v>94</c:v>
                </c:pt>
                <c:pt idx="16">
                  <c:v>228</c:v>
                </c:pt>
              </c:numCache>
            </c:numRef>
          </c:cat>
          <c:val>
            <c:numRef>
              <c:f>Sheet1!$D$2:$D$18</c:f>
              <c:numCache>
                <c:formatCode>0%</c:formatCode>
                <c:ptCount val="17"/>
                <c:pt idx="0">
                  <c:v>3.1E-2</c:v>
                </c:pt>
                <c:pt idx="1">
                  <c:v>0.23200000000000001</c:v>
                </c:pt>
                <c:pt idx="2">
                  <c:v>0.26300000000000001</c:v>
                </c:pt>
                <c:pt idx="3">
                  <c:v>0.30399999999999999</c:v>
                </c:pt>
                <c:pt idx="4">
                  <c:v>0.33499999999999996</c:v>
                </c:pt>
                <c:pt idx="5">
                  <c:v>0.45599999999999996</c:v>
                </c:pt>
                <c:pt idx="6">
                  <c:v>0.46699999999999997</c:v>
                </c:pt>
                <c:pt idx="7">
                  <c:v>0.47799999999999998</c:v>
                </c:pt>
                <c:pt idx="8">
                  <c:v>0.51900000000000002</c:v>
                </c:pt>
                <c:pt idx="9">
                  <c:v>0.55000000000000004</c:v>
                </c:pt>
                <c:pt idx="10">
                  <c:v>0.83100000000000007</c:v>
                </c:pt>
                <c:pt idx="11">
                  <c:v>0.84200000000000008</c:v>
                </c:pt>
                <c:pt idx="12">
                  <c:v>0.88300000000000012</c:v>
                </c:pt>
                <c:pt idx="13">
                  <c:v>0.94400000000000006</c:v>
                </c:pt>
                <c:pt idx="14">
                  <c:v>0.97500000000000009</c:v>
                </c:pt>
                <c:pt idx="15">
                  <c:v>0.9860000000000001</c:v>
                </c:pt>
                <c:pt idx="16">
                  <c:v>0.99700000000000011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2D43-A8BB-74CF4C25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54528"/>
        <c:axId val="100968848"/>
      </c:barChart>
      <c:catAx>
        <c:axId val="1009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8848"/>
        <c:crosses val="autoZero"/>
        <c:auto val="1"/>
        <c:lblAlgn val="ctr"/>
        <c:lblOffset val="100"/>
        <c:noMultiLvlLbl val="0"/>
      </c:catAx>
      <c:valAx>
        <c:axId val="1009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Summary!$C$23:$S$23</c:f>
              <c:strCache>
                <c:ptCount val="17"/>
                <c:pt idx="0">
                  <c:v>Steering wheel angle</c:v>
                </c:pt>
                <c:pt idx="1">
                  <c:v>Steering Torque</c:v>
                </c:pt>
                <c:pt idx="2">
                  <c:v>Throttle positon</c:v>
                </c:pt>
                <c:pt idx="3">
                  <c:v>Lane position</c:v>
                </c:pt>
                <c:pt idx="4">
                  <c:v>Vehicle speed</c:v>
                </c:pt>
                <c:pt idx="5">
                  <c:v>Head tracking</c:v>
                </c:pt>
                <c:pt idx="6">
                  <c:v>Eye Tracking</c:v>
                </c:pt>
                <c:pt idx="7">
                  <c:v>Facial expression</c:v>
                </c:pt>
                <c:pt idx="8">
                  <c:v>Posture</c:v>
                </c:pt>
                <c:pt idx="9">
                  <c:v>Audio</c:v>
                </c:pt>
                <c:pt idx="10">
                  <c:v>EEG</c:v>
                </c:pt>
                <c:pt idx="11">
                  <c:v>EMG</c:v>
                </c:pt>
                <c:pt idx="12">
                  <c:v>EOG</c:v>
                </c:pt>
                <c:pt idx="13">
                  <c:v>ECG</c:v>
                </c:pt>
                <c:pt idx="14">
                  <c:v>PPG</c:v>
                </c:pt>
                <c:pt idx="15">
                  <c:v>Radar heart rate</c:v>
                </c:pt>
                <c:pt idx="16">
                  <c:v>Respiration rate</c:v>
                </c:pt>
              </c:strCache>
            </c:strRef>
          </c:cat>
          <c:val>
            <c:numRef>
              <c:f>Summary!$C$24:$S$24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5-93F4-C671442C9E14}"/>
            </c:ext>
          </c:extLst>
        </c:ser>
        <c:ser>
          <c:idx val="1"/>
          <c:order val="1"/>
          <c:tx>
            <c:v>DRA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Summary!$C$23:$S$23</c:f>
              <c:strCache>
                <c:ptCount val="17"/>
                <c:pt idx="0">
                  <c:v>Steering wheel angle</c:v>
                </c:pt>
                <c:pt idx="1">
                  <c:v>Steering Torque</c:v>
                </c:pt>
                <c:pt idx="2">
                  <c:v>Throttle positon</c:v>
                </c:pt>
                <c:pt idx="3">
                  <c:v>Lane position</c:v>
                </c:pt>
                <c:pt idx="4">
                  <c:v>Vehicle speed</c:v>
                </c:pt>
                <c:pt idx="5">
                  <c:v>Head tracking</c:v>
                </c:pt>
                <c:pt idx="6">
                  <c:v>Eye Tracking</c:v>
                </c:pt>
                <c:pt idx="7">
                  <c:v>Facial expression</c:v>
                </c:pt>
                <c:pt idx="8">
                  <c:v>Posture</c:v>
                </c:pt>
                <c:pt idx="9">
                  <c:v>Audio</c:v>
                </c:pt>
                <c:pt idx="10">
                  <c:v>EEG</c:v>
                </c:pt>
                <c:pt idx="11">
                  <c:v>EMG</c:v>
                </c:pt>
                <c:pt idx="12">
                  <c:v>EOG</c:v>
                </c:pt>
                <c:pt idx="13">
                  <c:v>ECG</c:v>
                </c:pt>
                <c:pt idx="14">
                  <c:v>PPG</c:v>
                </c:pt>
                <c:pt idx="15">
                  <c:v>Radar heart rate</c:v>
                </c:pt>
                <c:pt idx="16">
                  <c:v>Respiration rate</c:v>
                </c:pt>
              </c:strCache>
            </c:strRef>
          </c:cat>
          <c:val>
            <c:numRef>
              <c:f>Summary!$C$26:$S$26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C-C345-93F4-C671442C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83840"/>
        <c:axId val="96048112"/>
      </c:barChart>
      <c:catAx>
        <c:axId val="101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48112"/>
        <c:crosses val="autoZero"/>
        <c:auto val="1"/>
        <c:lblAlgn val="ctr"/>
        <c:lblOffset val="100"/>
        <c:noMultiLvlLbl val="0"/>
      </c:catAx>
      <c:valAx>
        <c:axId val="96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2</xdr:row>
      <xdr:rowOff>50800</xdr:rowOff>
    </xdr:from>
    <xdr:to>
      <xdr:col>19</xdr:col>
      <xdr:colOff>558800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EE0ED-ABA0-4D4D-8D7B-1B6BB445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311150</xdr:colOff>
      <xdr:row>1</xdr:row>
      <xdr:rowOff>76200</xdr:rowOff>
    </xdr:from>
    <xdr:to>
      <xdr:col>16</xdr:col>
      <xdr:colOff>755650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D030C-7DD1-C346-A983-C607456A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704850</xdr:colOff>
      <xdr:row>21</xdr:row>
      <xdr:rowOff>76200</xdr:rowOff>
    </xdr:from>
    <xdr:to>
      <xdr:col>6</xdr:col>
      <xdr:colOff>400050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AAAEB-A41A-D74F-9317-3CFEFC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7</xdr:row>
      <xdr:rowOff>139700</xdr:rowOff>
    </xdr:from>
    <xdr:to>
      <xdr:col>18</xdr:col>
      <xdr:colOff>654050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B3D8D-99C5-624F-B299-E6C54E5A4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377-B633-7E48-A58A-008AFD0AF079}">
  <dimension ref="B1:D19"/>
  <sheetViews>
    <sheetView topLeftCell="A5" workbookViewId="0">
      <selection activeCell="F16" sqref="F16"/>
    </sheetView>
  </sheetViews>
  <sheetFormatPr baseColWidth="10" defaultRowHeight="16" x14ac:dyDescent="0.2"/>
  <cols>
    <col min="2" max="4" width="10.5" customWidth="1"/>
  </cols>
  <sheetData>
    <row r="1" spans="2:4" ht="34" x14ac:dyDescent="0.2">
      <c r="B1" s="3" t="s">
        <v>1</v>
      </c>
      <c r="C1" s="3" t="s">
        <v>2</v>
      </c>
      <c r="D1" s="3" t="s">
        <v>3</v>
      </c>
    </row>
    <row r="2" spans="2:4" x14ac:dyDescent="0.2">
      <c r="B2">
        <v>0.4</v>
      </c>
      <c r="C2" s="1">
        <v>0.03</v>
      </c>
      <c r="D2" s="2">
        <f>C2+0.001</f>
        <v>3.1E-2</v>
      </c>
    </row>
    <row r="3" spans="2:4" x14ac:dyDescent="0.2">
      <c r="B3">
        <v>2.4</v>
      </c>
      <c r="C3" s="1">
        <v>0.2</v>
      </c>
      <c r="D3" s="2">
        <f>C3+D2+0.001</f>
        <v>0.23200000000000001</v>
      </c>
    </row>
    <row r="4" spans="2:4" x14ac:dyDescent="0.2">
      <c r="B4">
        <v>3</v>
      </c>
      <c r="C4" s="1">
        <v>0.03</v>
      </c>
      <c r="D4" s="2">
        <f t="shared" ref="D4:D18" si="0">C4+D3+0.001</f>
        <v>0.26300000000000001</v>
      </c>
    </row>
    <row r="5" spans="2:4" x14ac:dyDescent="0.2">
      <c r="B5">
        <v>4</v>
      </c>
      <c r="C5" s="1">
        <v>0.04</v>
      </c>
      <c r="D5" s="2">
        <f t="shared" si="0"/>
        <v>0.30399999999999999</v>
      </c>
    </row>
    <row r="6" spans="2:4" x14ac:dyDescent="0.2">
      <c r="B6">
        <v>4.3</v>
      </c>
      <c r="C6" s="1">
        <v>0.03</v>
      </c>
      <c r="D6" s="2">
        <f t="shared" si="0"/>
        <v>0.33499999999999996</v>
      </c>
    </row>
    <row r="7" spans="2:4" x14ac:dyDescent="0.2">
      <c r="B7">
        <v>5.8</v>
      </c>
      <c r="C7" s="1">
        <v>0.12</v>
      </c>
      <c r="D7" s="2">
        <f t="shared" si="0"/>
        <v>0.45599999999999996</v>
      </c>
    </row>
    <row r="8" spans="2:4" x14ac:dyDescent="0.2">
      <c r="B8">
        <v>7.3</v>
      </c>
      <c r="C8" s="1">
        <v>0.01</v>
      </c>
      <c r="D8" s="2">
        <f t="shared" si="0"/>
        <v>0.46699999999999997</v>
      </c>
    </row>
    <row r="9" spans="2:4" x14ac:dyDescent="0.2">
      <c r="B9">
        <v>8.6999999999999993</v>
      </c>
      <c r="C9" s="1">
        <v>0.01</v>
      </c>
      <c r="D9" s="2">
        <f t="shared" si="0"/>
        <v>0.47799999999999998</v>
      </c>
    </row>
    <row r="10" spans="2:4" x14ac:dyDescent="0.2">
      <c r="B10">
        <v>10</v>
      </c>
      <c r="C10" s="1">
        <v>0.04</v>
      </c>
      <c r="D10" s="2">
        <f t="shared" si="0"/>
        <v>0.51900000000000002</v>
      </c>
    </row>
    <row r="11" spans="2:4" x14ac:dyDescent="0.2">
      <c r="B11">
        <v>20</v>
      </c>
      <c r="C11" s="1">
        <v>0.03</v>
      </c>
      <c r="D11" s="2">
        <f t="shared" si="0"/>
        <v>0.55000000000000004</v>
      </c>
    </row>
    <row r="12" spans="2:4" x14ac:dyDescent="0.2">
      <c r="B12">
        <v>24</v>
      </c>
      <c r="C12" s="1">
        <v>0.28000000000000003</v>
      </c>
      <c r="D12" s="2">
        <f t="shared" si="0"/>
        <v>0.83100000000000007</v>
      </c>
    </row>
    <row r="13" spans="2:4" x14ac:dyDescent="0.2">
      <c r="B13">
        <v>35</v>
      </c>
      <c r="C13" s="1">
        <v>0.01</v>
      </c>
      <c r="D13" s="2">
        <f t="shared" si="0"/>
        <v>0.84200000000000008</v>
      </c>
    </row>
    <row r="14" spans="2:4" x14ac:dyDescent="0.2">
      <c r="B14">
        <v>60</v>
      </c>
      <c r="C14" s="1">
        <v>0.04</v>
      </c>
      <c r="D14" s="2">
        <f t="shared" si="0"/>
        <v>0.88300000000000012</v>
      </c>
    </row>
    <row r="15" spans="2:4" x14ac:dyDescent="0.2">
      <c r="B15">
        <v>77</v>
      </c>
      <c r="C15" s="1">
        <v>0.06</v>
      </c>
      <c r="D15" s="2">
        <f t="shared" si="0"/>
        <v>0.94400000000000006</v>
      </c>
    </row>
    <row r="16" spans="2:4" x14ac:dyDescent="0.2">
      <c r="B16">
        <v>79</v>
      </c>
      <c r="C16" s="1">
        <v>0.03</v>
      </c>
      <c r="D16" s="2">
        <f t="shared" si="0"/>
        <v>0.97500000000000009</v>
      </c>
    </row>
    <row r="17" spans="2:4" x14ac:dyDescent="0.2">
      <c r="B17">
        <v>94</v>
      </c>
      <c r="C17" s="1">
        <v>0.01</v>
      </c>
      <c r="D17" s="2">
        <f t="shared" si="0"/>
        <v>0.9860000000000001</v>
      </c>
    </row>
    <row r="18" spans="2:4" x14ac:dyDescent="0.2">
      <c r="B18">
        <v>228</v>
      </c>
      <c r="C18" s="1">
        <v>0.01</v>
      </c>
      <c r="D18" s="2">
        <f t="shared" si="0"/>
        <v>0.99700000000000011</v>
      </c>
    </row>
    <row r="19" spans="2:4" x14ac:dyDescent="0.2">
      <c r="B19" t="s">
        <v>0</v>
      </c>
      <c r="C19" s="2">
        <f>SUM(C2:C18)</f>
        <v>0.9800000000000002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62-3B3E-8745-96B8-DDECE4A69225}">
  <dimension ref="B2:V26"/>
  <sheetViews>
    <sheetView workbookViewId="0">
      <selection activeCell="D5" sqref="D5"/>
    </sheetView>
  </sheetViews>
  <sheetFormatPr baseColWidth="10" defaultRowHeight="16" x14ac:dyDescent="0.2"/>
  <cols>
    <col min="2" max="2" width="4.6640625" customWidth="1"/>
    <col min="3" max="3" width="28.33203125" bestFit="1" customWidth="1"/>
    <col min="4" max="22" width="7" customWidth="1"/>
    <col min="23" max="23" width="7.5" customWidth="1"/>
  </cols>
  <sheetData>
    <row r="2" spans="2:22" x14ac:dyDescent="0.2">
      <c r="C2" t="s">
        <v>5</v>
      </c>
      <c r="D2" s="4">
        <v>44449</v>
      </c>
    </row>
    <row r="3" spans="2:22" x14ac:dyDescent="0.2">
      <c r="C3" t="s">
        <v>6</v>
      </c>
      <c r="D3" s="4">
        <v>44447</v>
      </c>
    </row>
    <row r="8" spans="2:22" x14ac:dyDescent="0.2">
      <c r="C8" t="s">
        <v>8</v>
      </c>
      <c r="D8" s="5" t="s">
        <v>9</v>
      </c>
      <c r="E8" s="5"/>
      <c r="F8" s="5"/>
      <c r="G8" s="5"/>
      <c r="H8" s="5"/>
      <c r="I8" s="5" t="s">
        <v>11</v>
      </c>
      <c r="J8" s="5"/>
      <c r="K8" s="5"/>
      <c r="L8" s="5"/>
      <c r="M8" s="5" t="s">
        <v>12</v>
      </c>
      <c r="N8" s="5"/>
      <c r="O8" s="5"/>
      <c r="P8" s="5"/>
      <c r="Q8" s="5" t="s">
        <v>13</v>
      </c>
      <c r="R8" s="5"/>
      <c r="S8" s="5"/>
      <c r="T8" s="5"/>
      <c r="U8" s="5"/>
      <c r="V8" t="s">
        <v>14</v>
      </c>
    </row>
    <row r="9" spans="2:22" x14ac:dyDescent="0.2">
      <c r="C9" t="s">
        <v>10</v>
      </c>
      <c r="D9" s="6">
        <v>44319</v>
      </c>
      <c r="E9" s="6">
        <v>44326</v>
      </c>
      <c r="F9" s="6">
        <v>44333</v>
      </c>
      <c r="G9" s="6">
        <v>44340</v>
      </c>
      <c r="H9" s="6">
        <v>44347</v>
      </c>
      <c r="I9" s="6">
        <v>44354</v>
      </c>
      <c r="J9" s="6">
        <v>44361</v>
      </c>
      <c r="K9" s="6">
        <v>44368</v>
      </c>
      <c r="L9" s="6">
        <v>44375</v>
      </c>
      <c r="M9" s="6">
        <v>44382</v>
      </c>
      <c r="N9" s="6">
        <v>44389</v>
      </c>
      <c r="O9" s="6">
        <v>44396</v>
      </c>
      <c r="P9" s="6">
        <v>44403</v>
      </c>
      <c r="Q9" s="6">
        <v>44410</v>
      </c>
      <c r="R9" s="6">
        <v>44417</v>
      </c>
      <c r="S9" s="6">
        <v>44424</v>
      </c>
      <c r="T9" s="6">
        <v>44431</v>
      </c>
      <c r="U9" s="6">
        <v>44438</v>
      </c>
      <c r="V9" s="6">
        <v>44445</v>
      </c>
    </row>
    <row r="10" spans="2:22" x14ac:dyDescent="0.2">
      <c r="C10" t="s">
        <v>7</v>
      </c>
      <c r="D10">
        <v>18</v>
      </c>
      <c r="E10">
        <v>19</v>
      </c>
      <c r="F10">
        <v>20</v>
      </c>
      <c r="G10">
        <v>21</v>
      </c>
      <c r="H10">
        <v>22</v>
      </c>
      <c r="I10">
        <v>23</v>
      </c>
      <c r="J10">
        <v>24</v>
      </c>
      <c r="K10">
        <v>25</v>
      </c>
      <c r="L10">
        <v>26</v>
      </c>
      <c r="M10">
        <v>27</v>
      </c>
      <c r="N10">
        <v>28</v>
      </c>
      <c r="O10">
        <v>29</v>
      </c>
      <c r="P10">
        <v>30</v>
      </c>
      <c r="Q10">
        <v>31</v>
      </c>
      <c r="R10">
        <v>32</v>
      </c>
      <c r="S10">
        <v>33</v>
      </c>
      <c r="T10">
        <v>34</v>
      </c>
      <c r="U10">
        <v>35</v>
      </c>
      <c r="V10">
        <v>36</v>
      </c>
    </row>
    <row r="11" spans="2:22" x14ac:dyDescent="0.2">
      <c r="B11" s="7" t="s">
        <v>4</v>
      </c>
      <c r="C11" t="s">
        <v>18</v>
      </c>
      <c r="D11" s="8"/>
      <c r="E11" s="8"/>
      <c r="F11" s="8"/>
      <c r="G11" s="8"/>
    </row>
    <row r="12" spans="2:22" x14ac:dyDescent="0.2">
      <c r="B12" s="7"/>
      <c r="C12" t="s">
        <v>21</v>
      </c>
    </row>
    <row r="13" spans="2:22" x14ac:dyDescent="0.2">
      <c r="B13" s="7"/>
      <c r="C13" t="s">
        <v>22</v>
      </c>
    </row>
    <row r="14" spans="2:22" x14ac:dyDescent="0.2">
      <c r="B14" s="7"/>
      <c r="C14" t="s">
        <v>23</v>
      </c>
    </row>
    <row r="15" spans="2:22" x14ac:dyDescent="0.2">
      <c r="B15" s="7"/>
      <c r="C15" t="s">
        <v>19</v>
      </c>
    </row>
    <row r="16" spans="2:22" x14ac:dyDescent="0.2">
      <c r="B16" s="7"/>
      <c r="C16" s="10" t="s">
        <v>20</v>
      </c>
    </row>
    <row r="17" spans="2:22" x14ac:dyDescent="0.2">
      <c r="B17" s="7"/>
      <c r="C17" t="s">
        <v>24</v>
      </c>
    </row>
    <row r="18" spans="2:22" x14ac:dyDescent="0.2">
      <c r="B18" s="7"/>
      <c r="C18" t="s">
        <v>25</v>
      </c>
    </row>
    <row r="19" spans="2:22" x14ac:dyDescent="0.2">
      <c r="B19" s="7"/>
    </row>
    <row r="20" spans="2:22" x14ac:dyDescent="0.2">
      <c r="B20" s="7"/>
    </row>
    <row r="21" spans="2:22" x14ac:dyDescent="0.2">
      <c r="B21" s="7"/>
    </row>
    <row r="22" spans="2:22" x14ac:dyDescent="0.2">
      <c r="B22" s="7"/>
    </row>
    <row r="23" spans="2:22" x14ac:dyDescent="0.2">
      <c r="B23" s="7"/>
      <c r="C23" t="s">
        <v>17</v>
      </c>
    </row>
    <row r="24" spans="2:22" x14ac:dyDescent="0.2">
      <c r="B24" s="7"/>
      <c r="C24" t="s">
        <v>16</v>
      </c>
    </row>
    <row r="25" spans="2:22" x14ac:dyDescent="0.2">
      <c r="B25" s="7"/>
      <c r="C25" t="s">
        <v>6</v>
      </c>
      <c r="V25" s="9"/>
    </row>
    <row r="26" spans="2:22" x14ac:dyDescent="0.2">
      <c r="B26" s="7"/>
      <c r="C26" t="s">
        <v>15</v>
      </c>
      <c r="V26" s="9"/>
    </row>
  </sheetData>
  <mergeCells count="5">
    <mergeCell ref="B11:B26"/>
    <mergeCell ref="D8:H8"/>
    <mergeCell ref="I8:L8"/>
    <mergeCell ref="M8:P8"/>
    <mergeCell ref="Q8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79E-4770-9340-9F04-E0C47877620A}">
  <dimension ref="A1:U27"/>
  <sheetViews>
    <sheetView tabSelected="1" topLeftCell="A3" workbookViewId="0">
      <selection activeCell="F15" sqref="F15"/>
    </sheetView>
  </sheetViews>
  <sheetFormatPr baseColWidth="10" defaultColWidth="10.6640625" defaultRowHeight="16" x14ac:dyDescent="0.2"/>
  <cols>
    <col min="1" max="1" width="5.1640625" customWidth="1"/>
    <col min="2" max="2" width="14.1640625" bestFit="1" customWidth="1"/>
    <col min="3" max="4" width="11" customWidth="1"/>
    <col min="5" max="11" width="9.5" customWidth="1"/>
    <col min="12" max="12" width="10.1640625" customWidth="1"/>
    <col min="13" max="20" width="9.5" customWidth="1"/>
    <col min="21" max="21" width="11.33203125" customWidth="1"/>
  </cols>
  <sheetData>
    <row r="1" spans="1:21" ht="17" thickBot="1" x14ac:dyDescent="0.25"/>
    <row r="2" spans="1:21" ht="16" customHeight="1" thickBot="1" x14ac:dyDescent="0.25">
      <c r="B2" s="48"/>
      <c r="E2" s="43" t="s">
        <v>60</v>
      </c>
      <c r="F2" s="44"/>
      <c r="G2" s="44"/>
      <c r="H2" s="44"/>
      <c r="I2" s="45"/>
      <c r="J2" s="43" t="s">
        <v>58</v>
      </c>
      <c r="K2" s="44"/>
      <c r="L2" s="44"/>
      <c r="M2" s="44"/>
      <c r="N2" s="45"/>
      <c r="O2" s="43" t="s">
        <v>59</v>
      </c>
      <c r="P2" s="44"/>
      <c r="Q2" s="44"/>
      <c r="R2" s="44"/>
      <c r="S2" s="44"/>
      <c r="T2" s="44"/>
      <c r="U2" s="45"/>
    </row>
    <row r="3" spans="1:21" ht="52" thickBot="1" x14ac:dyDescent="0.25">
      <c r="A3" s="48"/>
      <c r="B3" s="51" t="s">
        <v>33</v>
      </c>
      <c r="C3" s="47" t="s">
        <v>27</v>
      </c>
      <c r="D3" s="46" t="s">
        <v>26</v>
      </c>
      <c r="E3" s="20" t="s">
        <v>29</v>
      </c>
      <c r="F3" s="17" t="s">
        <v>61</v>
      </c>
      <c r="G3" s="17" t="s">
        <v>62</v>
      </c>
      <c r="H3" s="17" t="s">
        <v>30</v>
      </c>
      <c r="I3" s="18" t="s">
        <v>47</v>
      </c>
      <c r="J3" s="20" t="s">
        <v>28</v>
      </c>
      <c r="K3" s="17" t="s">
        <v>31</v>
      </c>
      <c r="L3" s="17" t="s">
        <v>48</v>
      </c>
      <c r="M3" s="17" t="s">
        <v>57</v>
      </c>
      <c r="N3" s="18" t="s">
        <v>51</v>
      </c>
      <c r="O3" s="19" t="s">
        <v>36</v>
      </c>
      <c r="P3" s="17" t="s">
        <v>37</v>
      </c>
      <c r="Q3" s="17" t="s">
        <v>38</v>
      </c>
      <c r="R3" s="17" t="s">
        <v>42</v>
      </c>
      <c r="S3" s="17" t="s">
        <v>45</v>
      </c>
      <c r="T3" s="17" t="s">
        <v>40</v>
      </c>
      <c r="U3" s="18" t="s">
        <v>54</v>
      </c>
    </row>
    <row r="4" spans="1:21" x14ac:dyDescent="0.2">
      <c r="A4" s="49">
        <v>1</v>
      </c>
      <c r="B4" s="50" t="s">
        <v>32</v>
      </c>
      <c r="C4" s="21">
        <v>1</v>
      </c>
      <c r="D4" s="24"/>
      <c r="E4" s="21">
        <v>1</v>
      </c>
      <c r="F4" s="25"/>
      <c r="G4" s="25">
        <v>1</v>
      </c>
      <c r="H4" s="25">
        <v>1</v>
      </c>
      <c r="I4" s="24"/>
      <c r="J4" s="26">
        <v>1</v>
      </c>
      <c r="K4" s="25">
        <v>1</v>
      </c>
      <c r="L4" s="25"/>
      <c r="M4" s="25"/>
      <c r="N4" s="24"/>
      <c r="O4" s="21"/>
      <c r="P4" s="25"/>
      <c r="Q4" s="25"/>
      <c r="R4" s="25"/>
      <c r="S4" s="25"/>
      <c r="T4" s="25"/>
      <c r="U4" s="24"/>
    </row>
    <row r="5" spans="1:21" x14ac:dyDescent="0.2">
      <c r="A5" s="22">
        <v>2</v>
      </c>
      <c r="B5" s="14" t="s">
        <v>34</v>
      </c>
      <c r="C5" s="22">
        <v>1</v>
      </c>
      <c r="D5" s="27"/>
      <c r="E5" s="22">
        <v>1</v>
      </c>
      <c r="F5" s="28"/>
      <c r="G5" s="28"/>
      <c r="H5" s="28">
        <v>1</v>
      </c>
      <c r="I5" s="27"/>
      <c r="J5" s="29"/>
      <c r="K5" s="28">
        <v>1</v>
      </c>
      <c r="L5" s="28"/>
      <c r="M5" s="28"/>
      <c r="N5" s="27"/>
      <c r="O5" s="22"/>
      <c r="P5" s="28"/>
      <c r="Q5" s="28"/>
      <c r="R5" s="28"/>
      <c r="S5" s="28"/>
      <c r="T5" s="28"/>
      <c r="U5" s="27"/>
    </row>
    <row r="6" spans="1:21" x14ac:dyDescent="0.2">
      <c r="A6" s="22">
        <v>3</v>
      </c>
      <c r="B6" s="14" t="s">
        <v>43</v>
      </c>
      <c r="C6" s="22">
        <v>1</v>
      </c>
      <c r="D6" s="27"/>
      <c r="E6" s="22"/>
      <c r="F6" s="28"/>
      <c r="G6" s="28"/>
      <c r="H6" s="28">
        <v>1</v>
      </c>
      <c r="I6" s="27">
        <v>1</v>
      </c>
      <c r="J6" s="29"/>
      <c r="K6" s="28"/>
      <c r="L6" s="28"/>
      <c r="M6" s="28"/>
      <c r="N6" s="27"/>
      <c r="O6" s="22"/>
      <c r="P6" s="28"/>
      <c r="Q6" s="28"/>
      <c r="R6" s="28"/>
      <c r="S6" s="28"/>
      <c r="T6" s="28"/>
      <c r="U6" s="27"/>
    </row>
    <row r="7" spans="1:21" x14ac:dyDescent="0.2">
      <c r="A7" s="22">
        <v>4</v>
      </c>
      <c r="B7" s="14" t="s">
        <v>55</v>
      </c>
      <c r="C7" s="22">
        <v>1</v>
      </c>
      <c r="D7" s="27"/>
      <c r="E7" s="22"/>
      <c r="F7" s="28"/>
      <c r="G7" s="28"/>
      <c r="H7" s="28"/>
      <c r="I7" s="27"/>
      <c r="J7" s="29">
        <v>1</v>
      </c>
      <c r="K7" s="28"/>
      <c r="L7" s="28"/>
      <c r="M7" s="28"/>
      <c r="N7" s="27"/>
      <c r="O7" s="22"/>
      <c r="P7" s="28"/>
      <c r="Q7" s="28"/>
      <c r="R7" s="28"/>
      <c r="S7" s="28"/>
      <c r="T7" s="28"/>
      <c r="U7" s="27"/>
    </row>
    <row r="8" spans="1:21" x14ac:dyDescent="0.2">
      <c r="A8" s="22">
        <v>5</v>
      </c>
      <c r="B8" s="14" t="s">
        <v>35</v>
      </c>
      <c r="C8" s="22"/>
      <c r="D8" s="27">
        <v>1</v>
      </c>
      <c r="E8" s="22"/>
      <c r="F8" s="28"/>
      <c r="G8" s="28"/>
      <c r="H8" s="28"/>
      <c r="I8" s="27"/>
      <c r="J8" s="29"/>
      <c r="K8" s="28"/>
      <c r="L8" s="28"/>
      <c r="M8" s="28"/>
      <c r="N8" s="27"/>
      <c r="O8" s="22">
        <v>1</v>
      </c>
      <c r="P8" s="28">
        <v>1</v>
      </c>
      <c r="Q8" s="28">
        <v>1</v>
      </c>
      <c r="R8" s="28"/>
      <c r="S8" s="28"/>
      <c r="T8" s="28"/>
      <c r="U8" s="27"/>
    </row>
    <row r="9" spans="1:21" x14ac:dyDescent="0.2">
      <c r="A9" s="22">
        <v>6</v>
      </c>
      <c r="B9" s="14" t="s">
        <v>39</v>
      </c>
      <c r="C9" s="22"/>
      <c r="D9" s="27">
        <v>1</v>
      </c>
      <c r="E9" s="22"/>
      <c r="F9" s="28"/>
      <c r="G9" s="28"/>
      <c r="H9" s="28"/>
      <c r="I9" s="27"/>
      <c r="J9" s="29"/>
      <c r="K9" s="28"/>
      <c r="L9" s="28"/>
      <c r="M9" s="28"/>
      <c r="N9" s="27"/>
      <c r="O9" s="22"/>
      <c r="P9" s="28"/>
      <c r="Q9" s="28"/>
      <c r="R9" s="28"/>
      <c r="S9" s="28"/>
      <c r="T9" s="28">
        <v>1</v>
      </c>
      <c r="U9" s="27"/>
    </row>
    <row r="10" spans="1:21" x14ac:dyDescent="0.2">
      <c r="A10" s="22">
        <v>7</v>
      </c>
      <c r="B10" s="14" t="s">
        <v>41</v>
      </c>
      <c r="C10" s="22"/>
      <c r="D10" s="27">
        <v>1</v>
      </c>
      <c r="E10" s="22"/>
      <c r="F10" s="28"/>
      <c r="G10" s="28"/>
      <c r="H10" s="28"/>
      <c r="I10" s="27"/>
      <c r="J10" s="29"/>
      <c r="K10" s="28"/>
      <c r="L10" s="28"/>
      <c r="M10" s="28"/>
      <c r="N10" s="27"/>
      <c r="O10" s="22"/>
      <c r="P10" s="28"/>
      <c r="Q10" s="28"/>
      <c r="R10" s="28">
        <v>1</v>
      </c>
      <c r="S10" s="28"/>
      <c r="T10" s="28"/>
      <c r="U10" s="27"/>
    </row>
    <row r="11" spans="1:21" x14ac:dyDescent="0.2">
      <c r="A11" s="22">
        <v>8</v>
      </c>
      <c r="B11" s="14" t="s">
        <v>44</v>
      </c>
      <c r="C11" s="22"/>
      <c r="D11" s="27">
        <v>1</v>
      </c>
      <c r="E11" s="22"/>
      <c r="F11" s="28"/>
      <c r="G11" s="28"/>
      <c r="H11" s="28"/>
      <c r="I11" s="27"/>
      <c r="J11" s="29"/>
      <c r="K11" s="28"/>
      <c r="L11" s="28"/>
      <c r="M11" s="28"/>
      <c r="N11" s="27"/>
      <c r="O11" s="22"/>
      <c r="P11" s="28"/>
      <c r="Q11" s="28"/>
      <c r="R11" s="28"/>
      <c r="S11" s="28">
        <v>1</v>
      </c>
      <c r="T11" s="28"/>
      <c r="U11" s="27"/>
    </row>
    <row r="12" spans="1:21" x14ac:dyDescent="0.2">
      <c r="A12" s="22">
        <v>9</v>
      </c>
      <c r="B12" s="14" t="s">
        <v>46</v>
      </c>
      <c r="C12" s="22"/>
      <c r="D12" s="27">
        <v>1</v>
      </c>
      <c r="E12" s="22"/>
      <c r="F12" s="28"/>
      <c r="G12" s="28"/>
      <c r="H12" s="28"/>
      <c r="I12" s="27"/>
      <c r="J12" s="29"/>
      <c r="K12" s="28"/>
      <c r="L12" s="28">
        <v>1</v>
      </c>
      <c r="M12" s="28"/>
      <c r="N12" s="27"/>
      <c r="O12" s="22"/>
      <c r="P12" s="28"/>
      <c r="Q12" s="28"/>
      <c r="R12" s="28"/>
      <c r="S12" s="28"/>
      <c r="T12" s="28"/>
      <c r="U12" s="27"/>
    </row>
    <row r="13" spans="1:21" x14ac:dyDescent="0.2">
      <c r="A13" s="22">
        <v>10</v>
      </c>
      <c r="B13" s="14" t="s">
        <v>49</v>
      </c>
      <c r="C13" s="22"/>
      <c r="D13" s="27">
        <v>1</v>
      </c>
      <c r="E13" s="22"/>
      <c r="F13" s="28"/>
      <c r="G13" s="28"/>
      <c r="H13" s="28"/>
      <c r="I13" s="27"/>
      <c r="J13" s="29"/>
      <c r="K13" s="28"/>
      <c r="L13" s="28"/>
      <c r="M13" s="28"/>
      <c r="N13" s="27"/>
      <c r="O13" s="22">
        <v>1</v>
      </c>
      <c r="P13" s="28"/>
      <c r="Q13" s="28"/>
      <c r="R13" s="28"/>
      <c r="S13" s="28"/>
      <c r="T13" s="28"/>
      <c r="U13" s="27"/>
    </row>
    <row r="14" spans="1:21" x14ac:dyDescent="0.2">
      <c r="A14" s="22">
        <v>11</v>
      </c>
      <c r="B14" s="14" t="s">
        <v>53</v>
      </c>
      <c r="C14" s="22"/>
      <c r="D14" s="27">
        <v>1</v>
      </c>
      <c r="E14" s="22"/>
      <c r="F14" s="28"/>
      <c r="G14" s="28"/>
      <c r="H14" s="28"/>
      <c r="I14" s="27"/>
      <c r="J14" s="29"/>
      <c r="K14" s="28"/>
      <c r="L14" s="28"/>
      <c r="M14" s="28"/>
      <c r="N14" s="27"/>
      <c r="O14" s="22">
        <v>1</v>
      </c>
      <c r="P14" s="28">
        <v>1</v>
      </c>
      <c r="Q14" s="28"/>
      <c r="R14" s="28"/>
      <c r="S14" s="28"/>
      <c r="T14" s="28"/>
      <c r="U14" s="27">
        <v>1</v>
      </c>
    </row>
    <row r="15" spans="1:21" x14ac:dyDescent="0.2">
      <c r="A15" s="22">
        <v>12</v>
      </c>
      <c r="B15" s="14" t="s">
        <v>56</v>
      </c>
      <c r="C15" s="22"/>
      <c r="D15" s="27">
        <v>1</v>
      </c>
      <c r="E15" s="22">
        <v>1</v>
      </c>
      <c r="F15" s="28">
        <v>1</v>
      </c>
      <c r="G15" s="28"/>
      <c r="H15" s="28"/>
      <c r="I15" s="27"/>
      <c r="J15" s="29"/>
      <c r="K15" s="28"/>
      <c r="L15" s="28"/>
      <c r="M15" s="28">
        <v>1</v>
      </c>
      <c r="N15" s="27"/>
      <c r="O15" s="22"/>
      <c r="P15" s="28"/>
      <c r="Q15" s="28"/>
      <c r="R15" s="28">
        <v>1</v>
      </c>
      <c r="S15" s="28"/>
      <c r="T15" s="28"/>
      <c r="U15" s="27">
        <v>1</v>
      </c>
    </row>
    <row r="16" spans="1:21" x14ac:dyDescent="0.2">
      <c r="A16" s="22">
        <v>13</v>
      </c>
      <c r="B16" s="14" t="s">
        <v>50</v>
      </c>
      <c r="C16" s="22">
        <v>1</v>
      </c>
      <c r="D16" s="27">
        <v>1</v>
      </c>
      <c r="E16" s="22">
        <v>1</v>
      </c>
      <c r="F16" s="28"/>
      <c r="G16" s="28">
        <v>1</v>
      </c>
      <c r="H16" s="28"/>
      <c r="I16" s="27"/>
      <c r="J16" s="29">
        <v>1</v>
      </c>
      <c r="K16" s="28">
        <v>1</v>
      </c>
      <c r="L16" s="28">
        <v>1</v>
      </c>
      <c r="M16" s="28"/>
      <c r="N16" s="27">
        <v>1</v>
      </c>
      <c r="O16" s="22"/>
      <c r="P16" s="28"/>
      <c r="Q16" s="28"/>
      <c r="R16" s="28"/>
      <c r="S16" s="28">
        <v>1</v>
      </c>
      <c r="T16" s="28"/>
      <c r="U16" s="27"/>
    </row>
    <row r="17" spans="1:21" ht="17" thickBot="1" x14ac:dyDescent="0.25">
      <c r="A17" s="23">
        <v>14</v>
      </c>
      <c r="B17" s="15" t="s">
        <v>52</v>
      </c>
      <c r="C17" s="23">
        <v>1</v>
      </c>
      <c r="D17" s="30">
        <v>1</v>
      </c>
      <c r="E17" s="23"/>
      <c r="F17" s="31"/>
      <c r="G17" s="31"/>
      <c r="H17" s="31"/>
      <c r="I17" s="30"/>
      <c r="J17" s="32">
        <v>1</v>
      </c>
      <c r="K17" s="31">
        <v>1</v>
      </c>
      <c r="L17" s="31">
        <v>1</v>
      </c>
      <c r="M17" s="31"/>
      <c r="N17" s="30"/>
      <c r="O17" s="23"/>
      <c r="P17" s="31"/>
      <c r="Q17" s="31"/>
      <c r="R17" s="31"/>
      <c r="S17" s="31"/>
      <c r="T17" s="31"/>
      <c r="U17" s="30"/>
    </row>
    <row r="18" spans="1:21" x14ac:dyDescent="0.2">
      <c r="A18" s="33"/>
      <c r="B18" s="34" t="s">
        <v>63</v>
      </c>
      <c r="C18" s="33">
        <f>SUM(C4:C17)</f>
        <v>6</v>
      </c>
      <c r="D18" s="33">
        <f t="shared" ref="D18:U18" si="0">SUM(D4:D17)</f>
        <v>10</v>
      </c>
      <c r="E18" s="35">
        <f t="shared" si="0"/>
        <v>4</v>
      </c>
      <c r="F18" s="36">
        <f t="shared" si="0"/>
        <v>1</v>
      </c>
      <c r="G18" s="36">
        <f t="shared" si="0"/>
        <v>2</v>
      </c>
      <c r="H18" s="36">
        <f t="shared" si="0"/>
        <v>3</v>
      </c>
      <c r="I18" s="37">
        <f t="shared" si="0"/>
        <v>1</v>
      </c>
      <c r="J18" s="35">
        <f t="shared" si="0"/>
        <v>4</v>
      </c>
      <c r="K18" s="36">
        <f t="shared" si="0"/>
        <v>4</v>
      </c>
      <c r="L18" s="36">
        <f t="shared" si="0"/>
        <v>3</v>
      </c>
      <c r="M18" s="36">
        <f t="shared" si="0"/>
        <v>1</v>
      </c>
      <c r="N18" s="37">
        <f t="shared" si="0"/>
        <v>1</v>
      </c>
      <c r="O18" s="35">
        <f t="shared" si="0"/>
        <v>3</v>
      </c>
      <c r="P18" s="36">
        <f t="shared" si="0"/>
        <v>2</v>
      </c>
      <c r="Q18" s="36">
        <f t="shared" si="0"/>
        <v>1</v>
      </c>
      <c r="R18" s="36">
        <f t="shared" si="0"/>
        <v>2</v>
      </c>
      <c r="S18" s="36">
        <f t="shared" si="0"/>
        <v>2</v>
      </c>
      <c r="T18" s="36">
        <f t="shared" si="0"/>
        <v>1</v>
      </c>
      <c r="U18" s="37">
        <f t="shared" si="0"/>
        <v>2</v>
      </c>
    </row>
    <row r="19" spans="1:21" x14ac:dyDescent="0.2">
      <c r="B19" s="34" t="s">
        <v>27</v>
      </c>
      <c r="E19" s="38">
        <f>SUM(E4:E7)</f>
        <v>2</v>
      </c>
      <c r="F19" s="33">
        <f t="shared" ref="F19:U19" si="1">SUM(F4:F7)</f>
        <v>0</v>
      </c>
      <c r="G19" s="33">
        <f t="shared" si="1"/>
        <v>1</v>
      </c>
      <c r="H19" s="33">
        <f t="shared" si="1"/>
        <v>3</v>
      </c>
      <c r="I19" s="39">
        <f t="shared" si="1"/>
        <v>1</v>
      </c>
      <c r="J19" s="38">
        <f t="shared" si="1"/>
        <v>2</v>
      </c>
      <c r="K19" s="33">
        <f t="shared" si="1"/>
        <v>2</v>
      </c>
      <c r="L19" s="33">
        <f t="shared" si="1"/>
        <v>0</v>
      </c>
      <c r="M19" s="33">
        <f t="shared" si="1"/>
        <v>0</v>
      </c>
      <c r="N19" s="39">
        <f t="shared" si="1"/>
        <v>0</v>
      </c>
      <c r="O19" s="38">
        <f t="shared" si="1"/>
        <v>0</v>
      </c>
      <c r="P19" s="33">
        <f t="shared" si="1"/>
        <v>0</v>
      </c>
      <c r="Q19" s="33">
        <f t="shared" si="1"/>
        <v>0</v>
      </c>
      <c r="R19" s="33">
        <f t="shared" si="1"/>
        <v>0</v>
      </c>
      <c r="S19" s="33">
        <f t="shared" si="1"/>
        <v>0</v>
      </c>
      <c r="T19" s="33">
        <f t="shared" si="1"/>
        <v>0</v>
      </c>
      <c r="U19" s="39">
        <f t="shared" si="1"/>
        <v>0</v>
      </c>
    </row>
    <row r="20" spans="1:21" ht="17" thickBot="1" x14ac:dyDescent="0.25">
      <c r="B20" s="34" t="s">
        <v>26</v>
      </c>
      <c r="E20" s="40">
        <f>SUM(E8:E15)</f>
        <v>1</v>
      </c>
      <c r="F20" s="41">
        <f t="shared" ref="F20:U20" si="2">SUM(F8:F15)</f>
        <v>1</v>
      </c>
      <c r="G20" s="41">
        <f t="shared" si="2"/>
        <v>0</v>
      </c>
      <c r="H20" s="41">
        <f t="shared" si="2"/>
        <v>0</v>
      </c>
      <c r="I20" s="42">
        <f t="shared" si="2"/>
        <v>0</v>
      </c>
      <c r="J20" s="40">
        <f t="shared" si="2"/>
        <v>0</v>
      </c>
      <c r="K20" s="41">
        <f t="shared" si="2"/>
        <v>0</v>
      </c>
      <c r="L20" s="41">
        <f t="shared" si="2"/>
        <v>1</v>
      </c>
      <c r="M20" s="41">
        <f t="shared" si="2"/>
        <v>1</v>
      </c>
      <c r="N20" s="42">
        <f t="shared" si="2"/>
        <v>0</v>
      </c>
      <c r="O20" s="40">
        <f t="shared" si="2"/>
        <v>3</v>
      </c>
      <c r="P20" s="41">
        <f t="shared" si="2"/>
        <v>2</v>
      </c>
      <c r="Q20" s="41">
        <f t="shared" si="2"/>
        <v>1</v>
      </c>
      <c r="R20" s="41">
        <f t="shared" si="2"/>
        <v>2</v>
      </c>
      <c r="S20" s="41">
        <f t="shared" si="2"/>
        <v>1</v>
      </c>
      <c r="T20" s="41">
        <f t="shared" si="2"/>
        <v>1</v>
      </c>
      <c r="U20" s="42">
        <f t="shared" si="2"/>
        <v>2</v>
      </c>
    </row>
    <row r="21" spans="1:21" ht="17" thickBot="1" x14ac:dyDescent="0.25"/>
    <row r="22" spans="1:21" x14ac:dyDescent="0.2">
      <c r="C22" s="11" t="s">
        <v>60</v>
      </c>
      <c r="D22" s="12"/>
      <c r="E22" s="12"/>
      <c r="F22" s="12"/>
      <c r="G22" s="13"/>
      <c r="H22" s="11" t="s">
        <v>58</v>
      </c>
      <c r="I22" s="12"/>
      <c r="J22" s="12"/>
      <c r="K22" s="12"/>
      <c r="L22" s="13"/>
      <c r="M22" s="16" t="s">
        <v>59</v>
      </c>
      <c r="N22" s="12"/>
      <c r="O22" s="12"/>
      <c r="P22" s="12"/>
      <c r="Q22" s="12"/>
      <c r="R22" s="12"/>
      <c r="S22" s="13"/>
    </row>
    <row r="23" spans="1:21" ht="52" thickBot="1" x14ac:dyDescent="0.25">
      <c r="C23" s="52" t="s">
        <v>29</v>
      </c>
      <c r="D23" s="53" t="s">
        <v>61</v>
      </c>
      <c r="E23" s="53" t="s">
        <v>62</v>
      </c>
      <c r="F23" s="53" t="s">
        <v>30</v>
      </c>
      <c r="G23" s="54" t="s">
        <v>47</v>
      </c>
      <c r="H23" s="52" t="s">
        <v>28</v>
      </c>
      <c r="I23" s="53" t="s">
        <v>31</v>
      </c>
      <c r="J23" s="53" t="s">
        <v>48</v>
      </c>
      <c r="K23" s="53" t="s">
        <v>57</v>
      </c>
      <c r="L23" s="54" t="s">
        <v>51</v>
      </c>
      <c r="M23" s="55" t="s">
        <v>36</v>
      </c>
      <c r="N23" s="53" t="s">
        <v>37</v>
      </c>
      <c r="O23" s="53" t="s">
        <v>38</v>
      </c>
      <c r="P23" s="53" t="s">
        <v>42</v>
      </c>
      <c r="Q23" s="53" t="s">
        <v>45</v>
      </c>
      <c r="R23" s="53" t="s">
        <v>40</v>
      </c>
      <c r="S23" s="54" t="s">
        <v>54</v>
      </c>
    </row>
    <row r="24" spans="1:21" ht="17" customHeight="1" x14ac:dyDescent="0.2">
      <c r="B24" s="59" t="s">
        <v>27</v>
      </c>
      <c r="C24" s="49">
        <f>E19</f>
        <v>2</v>
      </c>
      <c r="D24" s="56">
        <f t="shared" ref="D24:S24" si="3">F19</f>
        <v>0</v>
      </c>
      <c r="E24" s="56">
        <f t="shared" si="3"/>
        <v>1</v>
      </c>
      <c r="F24" s="56">
        <f t="shared" si="3"/>
        <v>3</v>
      </c>
      <c r="G24" s="57">
        <f t="shared" si="3"/>
        <v>1</v>
      </c>
      <c r="H24" s="49">
        <f t="shared" si="3"/>
        <v>2</v>
      </c>
      <c r="I24" s="56">
        <f t="shared" si="3"/>
        <v>2</v>
      </c>
      <c r="J24" s="56">
        <f t="shared" si="3"/>
        <v>0</v>
      </c>
      <c r="K24" s="56">
        <f t="shared" si="3"/>
        <v>0</v>
      </c>
      <c r="L24" s="57">
        <f t="shared" si="3"/>
        <v>0</v>
      </c>
      <c r="M24" s="58">
        <f t="shared" si="3"/>
        <v>0</v>
      </c>
      <c r="N24" s="56">
        <f t="shared" si="3"/>
        <v>0</v>
      </c>
      <c r="O24" s="56">
        <f t="shared" si="3"/>
        <v>0</v>
      </c>
      <c r="P24" s="56">
        <f t="shared" si="3"/>
        <v>0</v>
      </c>
      <c r="Q24" s="56">
        <f t="shared" si="3"/>
        <v>0</v>
      </c>
      <c r="R24" s="56">
        <f t="shared" si="3"/>
        <v>0</v>
      </c>
      <c r="S24" s="57">
        <f t="shared" si="3"/>
        <v>0</v>
      </c>
    </row>
    <row r="25" spans="1:21" x14ac:dyDescent="0.2">
      <c r="B25" s="60"/>
      <c r="C25" s="63">
        <f>SUM(C24:G24)</f>
        <v>7</v>
      </c>
      <c r="D25" s="64"/>
      <c r="E25" s="64"/>
      <c r="F25" s="64"/>
      <c r="G25" s="65"/>
      <c r="H25" s="63">
        <f>SUM(H24:L24)</f>
        <v>4</v>
      </c>
      <c r="I25" s="64"/>
      <c r="J25" s="64"/>
      <c r="K25" s="64"/>
      <c r="L25" s="65"/>
      <c r="M25" s="63">
        <f>SUM(M24:S24)</f>
        <v>0</v>
      </c>
      <c r="N25" s="64"/>
      <c r="O25" s="64"/>
      <c r="P25" s="64"/>
      <c r="Q25" s="64"/>
      <c r="R25" s="64"/>
      <c r="S25" s="65"/>
    </row>
    <row r="26" spans="1:21" ht="18" customHeight="1" thickBot="1" x14ac:dyDescent="0.25">
      <c r="B26" s="61" t="s">
        <v>26</v>
      </c>
      <c r="C26" s="23">
        <f>E20</f>
        <v>1</v>
      </c>
      <c r="D26" s="31">
        <f t="shared" ref="D26:S26" si="4">F20</f>
        <v>1</v>
      </c>
      <c r="E26" s="31">
        <f t="shared" si="4"/>
        <v>0</v>
      </c>
      <c r="F26" s="31">
        <f t="shared" si="4"/>
        <v>0</v>
      </c>
      <c r="G26" s="30">
        <f t="shared" si="4"/>
        <v>0</v>
      </c>
      <c r="H26" s="23">
        <f t="shared" si="4"/>
        <v>0</v>
      </c>
      <c r="I26" s="31">
        <f t="shared" si="4"/>
        <v>0</v>
      </c>
      <c r="J26" s="31">
        <f t="shared" si="4"/>
        <v>1</v>
      </c>
      <c r="K26" s="31">
        <f t="shared" si="4"/>
        <v>1</v>
      </c>
      <c r="L26" s="30">
        <f t="shared" si="4"/>
        <v>0</v>
      </c>
      <c r="M26" s="32">
        <f t="shared" si="4"/>
        <v>3</v>
      </c>
      <c r="N26" s="31">
        <f t="shared" si="4"/>
        <v>2</v>
      </c>
      <c r="O26" s="31">
        <f t="shared" si="4"/>
        <v>1</v>
      </c>
      <c r="P26" s="31">
        <f t="shared" si="4"/>
        <v>2</v>
      </c>
      <c r="Q26" s="31">
        <f t="shared" si="4"/>
        <v>1</v>
      </c>
      <c r="R26" s="31">
        <f t="shared" si="4"/>
        <v>1</v>
      </c>
      <c r="S26" s="30">
        <f t="shared" si="4"/>
        <v>2</v>
      </c>
    </row>
    <row r="27" spans="1:21" x14ac:dyDescent="0.2">
      <c r="B27" s="62"/>
      <c r="C27" s="66">
        <f>SUM(C26:G26)</f>
        <v>2</v>
      </c>
      <c r="D27" s="66"/>
      <c r="E27" s="66"/>
      <c r="F27" s="66"/>
      <c r="G27" s="66"/>
      <c r="H27" s="66">
        <f>SUM(H26:L26)</f>
        <v>2</v>
      </c>
      <c r="I27" s="66"/>
      <c r="J27" s="66"/>
      <c r="K27" s="66"/>
      <c r="L27" s="66"/>
      <c r="M27" s="66">
        <f>SUM(M26:S26)</f>
        <v>12</v>
      </c>
      <c r="N27" s="66"/>
      <c r="O27" s="66"/>
      <c r="P27" s="66"/>
      <c r="Q27" s="66"/>
      <c r="R27" s="66"/>
      <c r="S27" s="66"/>
    </row>
  </sheetData>
  <mergeCells count="14">
    <mergeCell ref="H27:L27"/>
    <mergeCell ref="M27:S27"/>
    <mergeCell ref="C22:G22"/>
    <mergeCell ref="H22:L22"/>
    <mergeCell ref="M22:S22"/>
    <mergeCell ref="B24:B25"/>
    <mergeCell ref="B26:B27"/>
    <mergeCell ref="C25:G25"/>
    <mergeCell ref="H25:L25"/>
    <mergeCell ref="M25:S25"/>
    <mergeCell ref="C27:G27"/>
    <mergeCell ref="E2:I2"/>
    <mergeCell ref="J2:N2"/>
    <mergeCell ref="O2:U2"/>
  </mergeCells>
  <pageMargins left="0.7" right="0.7" top="0.75" bottom="0.75" header="0.3" footer="0.3"/>
  <ignoredErrors>
    <ignoredError sqref="E19:U20 C25:S25 C27:S27" formulaRange="1"/>
    <ignoredError sqref="C26:S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Thesis plan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2021-04-28T08:42:35Z</dcterms:created>
  <dcterms:modified xsi:type="dcterms:W3CDTF">2021-04-28T16:05:19Z</dcterms:modified>
</cp:coreProperties>
</file>