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85" windowWidth="14805" windowHeight="603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Bu Tru Thang Truoc" sheetId="8" r:id="rId6"/>
  </sheets>
  <definedNames>
    <definedName name="_xlnm._FilterDatabase" localSheetId="1" hidden="1">AE!$A$1:$AE$420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SUP!$A$1:$AG$41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M20" i="4" l="1"/>
  <c r="I12" i="4" l="1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I7" i="4"/>
  <c r="L7" i="4" s="1"/>
  <c r="N7" i="4" s="1"/>
  <c r="I3" i="5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F2" i="3"/>
  <c r="AC2" i="3"/>
  <c r="B15" i="8" l="1"/>
  <c r="B11" i="8"/>
  <c r="B7" i="8"/>
  <c r="B3" i="8"/>
  <c r="S253" i="7" l="1"/>
  <c r="AB253" i="7" s="1"/>
  <c r="S280" i="7"/>
  <c r="AB280" i="7" s="1"/>
  <c r="AB349" i="7"/>
  <c r="S349" i="7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2" i="7"/>
  <c r="G16" i="4" l="1"/>
  <c r="F16" i="4"/>
  <c r="I3" i="4" l="1"/>
  <c r="L3" i="4" s="1"/>
  <c r="N3" i="4" s="1"/>
  <c r="G21" i="4" l="1"/>
  <c r="F21" i="4"/>
  <c r="G477" i="2" l="1"/>
  <c r="M477" i="2" l="1"/>
  <c r="I4" i="4" l="1"/>
  <c r="L4" i="4" s="1"/>
  <c r="N4" i="4" s="1"/>
  <c r="I5" i="4"/>
  <c r="L5" i="4" s="1"/>
  <c r="N5" i="4" s="1"/>
  <c r="I6" i="4"/>
  <c r="L6" i="4" s="1"/>
  <c r="N6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1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<sst xmlns="http://schemas.openxmlformats.org/spreadsheetml/2006/main" count="5315" uniqueCount="552">
  <si>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</si>
  <si>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</si>
  <si>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</si>
  <si>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</si>
  <si>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</si>
  <si>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</si>
  <si>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</si>
  <si>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</si>
  <si>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</si>
  <si>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</si>
  <si>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</si>
  <si>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</si>
  <si>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</si>
  <si>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</si>
  <si>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</si>
  <si>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</si>
  <si>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</si>
  <si>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</si>
  <si>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</si>
  <si>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</si>
  <si>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</si>
  <si>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</si>
  <si>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</si>
  <si>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</si>
  <si>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</si>
  <si>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</si>
  <si>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</si>
  <si>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</si>
  <si>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</si>
  <si>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</si>
  <si>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</si>
  <si>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</si>
  <si>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</si>
  <si>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</si>
  <si>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</si>
  <si>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</si>
  <si>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</si>
  <si>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</si>
  <si>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</si>
  <si>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</si>
  <si>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</si>
  <si>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</si>
  <si>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</si>
  <si>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</si>
  <si>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</si>
  <si>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</si>
  <si>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</si>
  <si>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</si>
  <si>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</si>
  <si>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</si>
  <si>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</si>
  <si>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</si>
  <si>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</si>
  <si>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</si>
  <si>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</si>
  <si>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</si>
  <si>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</si>
  <si>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</si>
  <si>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</si>
  <si>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</si>
  <si>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</si>
  <si>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</si>
  <si>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</si>
  <si>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</si>
  <si>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</si>
  <si>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</si>
  <si>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</si>
  <si>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</si>
  <si>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</si>
  <si>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</si>
  <si>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</si>
  <si>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</si>
  <si>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</si>
  <si>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</si>
  <si>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</si>
  <si>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</si>
  <si>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</si>
  <si>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</si>
  <si>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</si>
  <si>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</si>
  <si>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</si>
  <si>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</si>
  <si>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</si>
  <si>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</si>
  <si>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</si>
  <si>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</si>
  <si>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</si>
  <si>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</si>
  <si>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</si>
  <si>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</si>
  <si>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</si>
  <si>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</si>
  <si>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</si>
  <si>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</si>
  <si>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</si>
  <si>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</si>
  <si>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</si>
  <si>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</si>
  <si>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</si>
  <si>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</si>
  <si>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</si>
  <si>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</si>
  <si>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</si>
  <si>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</si>
  <si>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</si>
  <si>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</si>
  <si>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</si>
  <si>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</si>
  <si>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</si>
  <si>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</si>
  <si>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</si>
  <si>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</si>
  <si>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</si>
  <si>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</si>
  <si>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</si>
  <si>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</si>
  <si>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</si>
  <si>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</si>
  <si>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</si>
  <si>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</si>
  <si>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</si>
  <si>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</si>
  <si>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</si>
  <si>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</si>
  <si>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</si>
  <si>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</si>
  <si>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</si>
  <si>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</si>
  <si>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</si>
  <si>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</si>
  <si>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</si>
  <si>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</si>
  <si>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</si>
  <si>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</si>
  <si>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</si>
  <si>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</si>
  <si>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</si>
  <si>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</si>
  <si>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</si>
  <si>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</si>
  <si>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</si>
  <si>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</si>
  <si>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</si>
  <si>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</si>
  <si>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</si>
  <si>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</si>
  <si>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</si>
  <si>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</si>
  <si>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</si>
  <si>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</si>
  <si>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</si>
  <si>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</si>
  <si>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</si>
  <si>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</si>
  <si>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</si>
  <si>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</si>
  <si>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</si>
  <si>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</si>
  <si>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</si>
  <si>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</si>
  <si>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</si>
  <si>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</si>
  <si>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</si>
  <si>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</si>
  <si>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</si>
  <si>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</si>
  <si>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</si>
  <si>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</si>
  <si>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</si>
  <si>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</si>
  <si>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</si>
  <si>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</si>
  <si>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</si>
  <si>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</si>
  <si>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</si>
  <si>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</si>
  <si>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</si>
  <si>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</si>
  <si>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</si>
  <si>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</si>
  <si>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</si>
  <si>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</si>
  <si>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</si>
  <si>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</si>
  <si>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</si>
  <si>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</si>
  <si>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</si>
  <si>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</si>
  <si>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</si>
  <si>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</si>
  <si>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</si>
  <si>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</si>
  <si>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</si>
  <si>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</si>
  <si>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</si>
  <si>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</si>
  <si>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</si>
  <si>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</si>
  <si>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</si>
  <si>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</si>
  <si>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</si>
  <si>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</si>
  <si>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</si>
  <si>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</si>
  <si>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</si>
  <si>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</si>
  <si>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</si>
  <si>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</si>
  <si>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</si>
  <si>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</si>
  <si>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</si>
  <si>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</si>
  <si>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</si>
  <si>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</si>
  <si>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</si>
  <si>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</si>
  <si>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</si>
  <si>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</si>
  <si>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</si>
  <si>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</si>
  <si>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</si>
  <si>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</si>
  <si>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</si>
  <si>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</si>
  <si>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</si>
  <si>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</si>
  <si>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</si>
  <si>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</si>
  <si>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</si>
  <si>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</si>
  <si>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</si>
  <si>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</si>
  <si>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</si>
  <si>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</si>
  <si>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</si>
  <si>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</si>
  <si>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</si>
  <si>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</si>
  <si>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</si>
  <si>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</si>
  <si>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</si>
  <si>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</si>
  <si>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</si>
  <si>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</si>
  <si>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</si>
  <si>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</si>
  <si>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</si>
  <si>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</si>
  <si>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</si>
  <si>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</si>
  <si>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</si>
  <si>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</si>
  <si>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</si>
  <si>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</si>
  <si>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</si>
  <si>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</si>
  <si>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</si>
  <si>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</si>
  <si>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</si>
  <si>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</si>
  <si>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</si>
  <si>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</si>
  <si>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</si>
  <si>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</si>
  <si>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</si>
  <si>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</si>
  <si>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</si>
  <si>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</si>
  <si>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</si>
  <si>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</si>
  <si>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</si>
  <si>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</si>
  <si>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</si>
  <si>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</si>
  <si>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</si>
  <si>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</si>
  <si>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</si>
  <si>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</si>
  <si>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</si>
  <si>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</si>
  <si>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</si>
  <si>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</si>
  <si>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</si>
  <si>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</si>
  <si>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</si>
  <si>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</si>
  <si>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</si>
  <si>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</si>
  <si>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</si>
  <si>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</si>
  <si>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</si>
  <si>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</si>
  <si>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</si>
  <si>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</si>
  <si>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</si>
  <si>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</si>
  <si>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</si>
  <si>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</si>
  <si>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</si>
  <si>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</si>
  <si>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</si>
  <si>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</si>
  <si>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</si>
  <si>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</si>
  <si>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</si>
  <si>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</si>
  <si>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</si>
  <si>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</si>
  <si>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</si>
  <si>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</si>
  <si>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</si>
  <si>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</si>
  <si>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</si>
  <si>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</si>
  <si>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</si>
  <si>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</si>
  <si>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</si>
  <si>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</si>
  <si>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</si>
  <si>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</si>
  <si>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</si>
  <si>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</si>
  <si>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</si>
  <si>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</si>
  <si>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</si>
  <si>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</si>
  <si>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</si>
  <si>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</si>
  <si>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</si>
  <si>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</si>
  <si>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</si>
  <si>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</si>
  <si>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</si>
  <si>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</si>
  <si>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</si>
  <si>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</si>
  <si>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</si>
  <si>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</si>
  <si>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</si>
  <si>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</si>
  <si>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</si>
  <si>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</si>
  <si>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</si>
  <si>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</si>
  <si>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</si>
  <si>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</si>
  <si>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</si>
  <si>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</si>
  <si>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</si>
  <si>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</si>
  <si>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</si>
  <si>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</si>
  <si>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</si>
  <si>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</si>
  <si>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</si>
  <si>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</si>
  <si>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</si>
  <si>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</si>
  <si>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</si>
  <si>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</si>
  <si>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</si>
  <si>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</si>
  <si>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</si>
  <si>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</si>
  <si>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</si>
  <si>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Dương Hoàng Minh Nhật</t>
  </si>
  <si>
    <t>Ngô Thị Thùy Dương</t>
  </si>
  <si>
    <t>Lê Thị Trúc Lan</t>
  </si>
  <si>
    <t>Vũ Thanh Tiến Dũng</t>
  </si>
  <si>
    <t>Trịnh Huy Ánh</t>
  </si>
  <si>
    <t>Nguyễn Văn Tuấn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</si>
  <si>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</si>
  <si>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</si>
  <si>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</si>
  <si>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</si>
  <si>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</si>
  <si>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</si>
  <si>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</si>
  <si>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</si>
  <si>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</si>
  <si>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</si>
  <si>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</si>
  <si>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</si>
  <si>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</si>
  <si>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</si>
  <si>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</si>
  <si>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</si>
  <si>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</si>
  <si>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</si>
  <si>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</si>
  <si>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</si>
  <si>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</si>
  <si>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</si>
  <si>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</si>
  <si>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</si>
  <si>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</si>
  <si>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</si>
  <si>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</si>
  <si>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</si>
  <si>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</si>
  <si>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</si>
  <si>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</si>
  <si>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</si>
  <si>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</si>
  <si>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</si>
  <si>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</si>
  <si>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</si>
  <si>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</si>
  <si>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</si>
  <si>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</si>
  <si>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</si>
  <si>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</si>
  <si>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</si>
  <si>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</si>
  <si>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</si>
  <si>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</si>
  <si>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</si>
  <si>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</si>
  <si>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</si>
  <si>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</si>
  <si>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</si>
  <si>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</si>
  <si>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</si>
  <si>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</si>
  <si>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</si>
  <si>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</si>
  <si>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</si>
  <si>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</si>
  <si>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</si>
  <si>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</si>
  <si>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</si>
  <si>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</si>
  <si>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</si>
  <si>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</si>
  <si>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</si>
  <si>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</si>
  <si>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</si>
  <si>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</si>
  <si>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</si>
  <si>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</si>
  <si>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</si>
  <si>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</si>
  <si>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</si>
  <si>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</si>
  <si>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</si>
  <si>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</si>
  <si>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</si>
  <si>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</si>
  <si>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</si>
  <si>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</si>
  <si>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</si>
  <si>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</si>
  <si>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</si>
  <si>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</si>
  <si>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</si>
  <si>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</si>
  <si>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</si>
  <si>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</si>
  <si>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</si>
  <si>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</si>
  <si>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</si>
  <si>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</si>
  <si>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</si>
  <si>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</si>
  <si>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</si>
  <si>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</si>
  <si>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</si>
  <si>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</si>
  <si>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</si>
  <si>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</si>
  <si>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</si>
  <si>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</si>
  <si>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</si>
  <si>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</si>
  <si>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</si>
  <si>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</si>
  <si>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</si>
  <si>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</si>
  <si>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</si>
  <si>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</si>
  <si>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</si>
  <si>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</si>
  <si>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</si>
  <si>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</si>
  <si>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</si>
  <si>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</si>
  <si>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</si>
  <si>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Nguyễn Đức Thọ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</si>
  <si>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</si>
  <si>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</si>
  <si>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</si>
  <si>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</si>
  <si>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</si>
  <si>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</si>
  <si>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</si>
  <si>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</si>
  <si>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</si>
  <si>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</si>
  <si>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</si>
  <si>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</si>
  <si>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</si>
  <si>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</si>
  <si>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</si>
  <si>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</si>
  <si>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</si>
  <si>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</si>
  <si>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</si>
  <si>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</si>
  <si>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</si>
  <si>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</si>
  <si>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</si>
  <si>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</si>
  <si>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</si>
  <si>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</si>
  <si>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</si>
  <si>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</si>
  <si>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</si>
  <si>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</si>
  <si>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</si>
  <si>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</si>
  <si>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</si>
  <si>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Nguyễn Thành Sơn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</si>
  <si>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</si>
  <si>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</si>
  <si>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</si>
  <si>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</si>
  <si>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</si>
  <si>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</si>
  <si>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</si>
  <si>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</si>
  <si>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</si>
  <si>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</si>
  <si>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</si>
  <si>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</si>
  <si>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</si>
  <si>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</si>
  <si>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</si>
  <si>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</si>
  <si>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</si>
  <si>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</si>
  <si>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</si>
  <si>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</si>
  <si>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</si>
  <si>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</si>
  <si>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</si>
  <si>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</si>
  <si>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</si>
  <si>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</si>
  <si>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Tổng PGDR(Cá Nhân + Nhóm)</t>
  </si>
  <si>
    <t>Market Total Exec</t>
  </si>
  <si>
    <t>Market Share THD</t>
  </si>
  <si>
    <t>Market Share 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</si>
</sst>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3" fontId="0" fillId="12" borderId="0" xfId="0" applyNumberFormat="1" applyFill="1"/>
    <xf numFmtId="168" fontId="0" fillId="13" borderId="0" xfId="0" applyNumberFormat="1" applyFill="1"/>
    <xf numFmtId="0" fontId="0" fillId="13" borderId="0" xfId="0" applyFill="1"/>
    <xf numFmtId="165" fontId="0" fillId="13" borderId="0" xfId="1" applyNumberFormat="1" applyFont="1" applyFill="1"/>
    <xf numFmtId="4" fontId="0" fillId="13" borderId="0" xfId="1" applyNumberFormat="1" applyFont="1" applyFill="1"/>
    <xf numFmtId="167" fontId="0" fillId="13" borderId="0" xfId="1" applyNumberFormat="1" applyFont="1" applyFill="1"/>
    <xf numFmtId="3" fontId="0" fillId="13" borderId="0" xfId="1" applyNumberFormat="1" applyFont="1" applyFill="1"/>
    <xf numFmtId="3" fontId="0" fillId="13" borderId="0" xfId="0" applyNumberFormat="1" applyFill="1"/>
    <xf numFmtId="168" fontId="0" fillId="9" borderId="0" xfId="0" applyNumberFormat="1" applyFill="1"/>
    <xf numFmtId="165" fontId="0" fillId="9" borderId="0" xfId="1" applyNumberFormat="1" applyFont="1" applyFill="1"/>
    <xf numFmtId="4" fontId="0" fillId="9" borderId="0" xfId="1" applyNumberFormat="1" applyFont="1" applyFill="1"/>
    <xf numFmtId="167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1"/>
  <sheetViews>
    <sheetView zoomScaleNormal="100" workbookViewId="0">
      <pane ySplit="1" topLeftCell="A2" activePane="bottomLeft" state="frozen"/>
      <selection activeCell="G1" sqref="G1"/>
      <selection pane="bottomLeft" activeCell="A2" sqref="A2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4.28515625" customWidth="1"/>
    <col min="11" max="11" width="11.5703125" customWidth="1"/>
    <col min="12" max="12" width="14.28515625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284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64078134000</v>
      </c>
      <c r="H3" s="2">
        <v>8696270000</v>
      </c>
      <c r="I3" s="2">
        <v>55381864000</v>
      </c>
      <c r="J3" s="2">
        <v>110858806</v>
      </c>
      <c r="K3" s="2">
        <v>22209202</v>
      </c>
      <c r="L3" s="2">
        <v>88649604</v>
      </c>
      <c r="M3" s="2">
        <v>85227552.400000006</v>
      </c>
      <c r="N3" s="2">
        <v>18730694</v>
      </c>
      <c r="O3" s="2">
        <v>66496858.399999999</v>
      </c>
      <c r="P3" s="15">
        <v>0.1</v>
      </c>
      <c r="Q3" s="2">
        <v>1873069.4</v>
      </c>
      <c r="R3" s="13">
        <v>0.2</v>
      </c>
      <c r="S3" s="15">
        <v>0</v>
      </c>
      <c r="T3" s="2">
        <v>13299371.68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19172441.079999998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12711025000</v>
      </c>
      <c r="H4" s="2">
        <v>11365965000</v>
      </c>
      <c r="I4" s="2">
        <v>1345060000</v>
      </c>
      <c r="J4" s="2">
        <v>27058378</v>
      </c>
      <c r="K4" s="2">
        <v>22909592</v>
      </c>
      <c r="L4" s="2">
        <v>4148786</v>
      </c>
      <c r="M4" s="2">
        <v>21973968</v>
      </c>
      <c r="N4" s="2">
        <v>18363206</v>
      </c>
      <c r="O4" s="2">
        <v>3610762</v>
      </c>
      <c r="P4" s="15">
        <v>0.1</v>
      </c>
      <c r="Q4" s="2">
        <v>1836320.6</v>
      </c>
      <c r="R4" s="13">
        <v>0.1</v>
      </c>
      <c r="S4" s="15">
        <v>0</v>
      </c>
      <c r="T4" s="2">
        <v>361076.2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4197396.8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373</v>
      </c>
      <c r="F5" t="s">
        <v>10</v>
      </c>
      <c r="G5" s="2">
        <v>2323310800</v>
      </c>
      <c r="H5" s="2">
        <v>0</v>
      </c>
      <c r="I5" s="2">
        <v>2323310800</v>
      </c>
      <c r="J5" s="2">
        <v>7185977</v>
      </c>
      <c r="K5" s="2">
        <v>0</v>
      </c>
      <c r="L5" s="2">
        <v>7185977</v>
      </c>
      <c r="M5" s="2">
        <v>6256652.6799999997</v>
      </c>
      <c r="N5" s="2">
        <v>0</v>
      </c>
      <c r="O5" s="2">
        <v>6256652.6799999997</v>
      </c>
      <c r="P5" s="15">
        <v>0.1</v>
      </c>
      <c r="Q5" s="2">
        <v>0</v>
      </c>
      <c r="R5" s="13">
        <v>0.3</v>
      </c>
      <c r="S5" s="15">
        <v>0</v>
      </c>
      <c r="T5" s="2">
        <v>1876995.804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1876995.804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285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32176370000</v>
      </c>
      <c r="H10" s="2">
        <v>0</v>
      </c>
      <c r="I10" s="2">
        <v>32176370000</v>
      </c>
      <c r="J10" s="2">
        <v>67829100</v>
      </c>
      <c r="K10" s="2">
        <v>0</v>
      </c>
      <c r="L10" s="2">
        <v>67829100</v>
      </c>
      <c r="M10" s="2">
        <v>54958552</v>
      </c>
      <c r="N10" s="2">
        <v>0</v>
      </c>
      <c r="O10" s="2">
        <v>54958552</v>
      </c>
      <c r="P10" s="15">
        <v>0.1</v>
      </c>
      <c r="Q10" s="2">
        <v>0</v>
      </c>
      <c r="R10" s="13">
        <v>0.15</v>
      </c>
      <c r="S10" s="15">
        <v>0</v>
      </c>
      <c r="T10" s="2">
        <v>8243782.7999999998</v>
      </c>
      <c r="U10" s="2">
        <v>0</v>
      </c>
      <c r="V10" s="2">
        <v>469108484.04000002</v>
      </c>
      <c r="W10" s="2">
        <v>0</v>
      </c>
      <c r="X10" s="2">
        <v>469108484.04000002</v>
      </c>
      <c r="Y10" s="2">
        <v>374087884900</v>
      </c>
      <c r="Z10" s="2">
        <v>0</v>
      </c>
      <c r="AA10" s="2">
        <v>374087884900</v>
      </c>
      <c r="AB10" s="18">
        <v>18764339.3616</v>
      </c>
      <c r="AC10" s="4">
        <v>27008122.161600001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14788113000</v>
      </c>
      <c r="H11" s="2">
        <v>0</v>
      </c>
      <c r="I11" s="2">
        <v>14788113000</v>
      </c>
      <c r="J11" s="2">
        <v>35352763</v>
      </c>
      <c r="K11" s="2">
        <v>0</v>
      </c>
      <c r="L11" s="2">
        <v>35352763</v>
      </c>
      <c r="M11" s="2">
        <v>29437517.800000001</v>
      </c>
      <c r="N11" s="2">
        <v>0</v>
      </c>
      <c r="O11" s="2">
        <v>29437517.800000001</v>
      </c>
      <c r="P11" s="15">
        <v>0.1</v>
      </c>
      <c r="Q11" s="2">
        <v>0</v>
      </c>
      <c r="R11" s="13">
        <v>0.1</v>
      </c>
      <c r="S11" s="15">
        <v>0</v>
      </c>
      <c r="T11" s="2">
        <v>2943751.78</v>
      </c>
      <c r="U11" s="2">
        <v>2000000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4943751.78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11526163000</v>
      </c>
      <c r="H12" s="2">
        <v>0</v>
      </c>
      <c r="I12" s="2">
        <v>11526163000</v>
      </c>
      <c r="J12" s="2">
        <v>20770802</v>
      </c>
      <c r="K12" s="2">
        <v>0</v>
      </c>
      <c r="L12" s="2">
        <v>20770802</v>
      </c>
      <c r="M12" s="2">
        <v>16160336.800000001</v>
      </c>
      <c r="N12" s="2">
        <v>0</v>
      </c>
      <c r="O12" s="2">
        <v>16160336.800000001</v>
      </c>
      <c r="P12" s="15">
        <v>0.1</v>
      </c>
      <c r="Q12" s="2">
        <v>0</v>
      </c>
      <c r="R12" s="13">
        <v>0.3</v>
      </c>
      <c r="S12" s="15">
        <v>0</v>
      </c>
      <c r="T12" s="2">
        <v>4848101.04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4848101.04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25108396100</v>
      </c>
      <c r="H14" s="2">
        <v>6383400100</v>
      </c>
      <c r="I14" s="2">
        <v>18724996000</v>
      </c>
      <c r="J14" s="2">
        <v>56197345</v>
      </c>
      <c r="K14" s="2">
        <v>17096724</v>
      </c>
      <c r="L14" s="2">
        <v>39100621</v>
      </c>
      <c r="M14" s="2">
        <v>46153986.560000002</v>
      </c>
      <c r="N14" s="2">
        <v>14543363.960000001</v>
      </c>
      <c r="O14" s="2">
        <v>31610622.600000001</v>
      </c>
      <c r="P14" s="15">
        <v>0.1</v>
      </c>
      <c r="Q14" s="2">
        <v>1454336.3959999999</v>
      </c>
      <c r="R14" s="13">
        <v>0.15</v>
      </c>
      <c r="S14" s="15">
        <v>0</v>
      </c>
      <c r="T14" s="2">
        <v>4741593.3899999997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9195929.7860000003</v>
      </c>
      <c r="AD14" t="s">
        <v>6</v>
      </c>
    </row>
    <row r="15" spans="1:30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278</v>
      </c>
      <c r="G15" s="2">
        <v>22071297000</v>
      </c>
      <c r="H15" s="2">
        <v>12137663000</v>
      </c>
      <c r="I15" s="2">
        <v>9933634000</v>
      </c>
      <c r="J15" s="2">
        <v>52939606</v>
      </c>
      <c r="K15" s="2">
        <v>27642476</v>
      </c>
      <c r="L15" s="2">
        <v>25297130</v>
      </c>
      <c r="M15" s="2">
        <v>44111087.200000003</v>
      </c>
      <c r="N15" s="2">
        <v>22787410.800000001</v>
      </c>
      <c r="O15" s="2">
        <v>21323676.399999999</v>
      </c>
      <c r="P15" s="15">
        <v>0.1</v>
      </c>
      <c r="Q15" s="2">
        <v>2278741.08</v>
      </c>
      <c r="R15" s="13">
        <v>0.15</v>
      </c>
      <c r="S15" s="15">
        <v>0</v>
      </c>
      <c r="T15" s="2">
        <v>3198551.46</v>
      </c>
      <c r="U15" s="2">
        <v>0</v>
      </c>
      <c r="V15" s="2">
        <v>179070085.52000001</v>
      </c>
      <c r="W15" s="2">
        <v>78149113.599999994</v>
      </c>
      <c r="X15" s="2">
        <v>100920971.92</v>
      </c>
      <c r="Y15" s="2">
        <v>137442963700</v>
      </c>
      <c r="Z15" s="2">
        <v>65265071000</v>
      </c>
      <c r="AA15" s="2">
        <v>72177892700</v>
      </c>
      <c r="AB15" s="18">
        <v>3809120.2936</v>
      </c>
      <c r="AC15" s="4">
        <v>9286412.8335999995</v>
      </c>
      <c r="AD15" t="s">
        <v>21</v>
      </c>
    </row>
    <row r="16" spans="1:30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8636536000</v>
      </c>
      <c r="H16" s="2">
        <v>0</v>
      </c>
      <c r="I16" s="2">
        <v>8636536000</v>
      </c>
      <c r="J16" s="2">
        <v>21370418</v>
      </c>
      <c r="K16" s="2">
        <v>0</v>
      </c>
      <c r="L16" s="2">
        <v>21370418</v>
      </c>
      <c r="M16" s="2">
        <v>17915803.600000001</v>
      </c>
      <c r="N16" s="2">
        <v>0</v>
      </c>
      <c r="O16" s="2">
        <v>17915803.600000001</v>
      </c>
      <c r="P16" s="15">
        <v>0.1</v>
      </c>
      <c r="Q16" s="2">
        <v>0</v>
      </c>
      <c r="R16" s="13">
        <v>0.1</v>
      </c>
      <c r="S16" s="15">
        <v>0</v>
      </c>
      <c r="T16" s="2">
        <v>1791580.36</v>
      </c>
      <c r="U16" s="2">
        <v>0</v>
      </c>
      <c r="V16" s="2">
        <v>250764070.75999999</v>
      </c>
      <c r="W16" s="2">
        <v>0</v>
      </c>
      <c r="X16" s="2">
        <v>250764070.75999999</v>
      </c>
      <c r="Y16" s="2">
        <v>188904958100</v>
      </c>
      <c r="Z16" s="2">
        <v>0</v>
      </c>
      <c r="AA16" s="2">
        <v>188904958100</v>
      </c>
      <c r="AB16" s="18">
        <v>10030562.830399999</v>
      </c>
      <c r="AC16" s="4">
        <v>11822143.190400001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11602271000</v>
      </c>
      <c r="H17" s="2">
        <v>2159139000</v>
      </c>
      <c r="I17" s="2">
        <v>9443132000</v>
      </c>
      <c r="J17" s="2">
        <v>23953706</v>
      </c>
      <c r="K17" s="2">
        <v>5986920</v>
      </c>
      <c r="L17" s="2">
        <v>17966786</v>
      </c>
      <c r="M17" s="2">
        <v>19312797.600000001</v>
      </c>
      <c r="N17" s="2">
        <v>5123264.4000000004</v>
      </c>
      <c r="O17" s="2">
        <v>14189533.199999999</v>
      </c>
      <c r="P17" s="15">
        <v>0.1</v>
      </c>
      <c r="Q17" s="2">
        <v>512326.44</v>
      </c>
      <c r="R17" s="13">
        <v>0.1</v>
      </c>
      <c r="S17" s="15">
        <v>0</v>
      </c>
      <c r="T17" s="2">
        <v>1418953.32</v>
      </c>
      <c r="U17" s="2">
        <v>1000000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2931279.76</v>
      </c>
      <c r="AD17" t="s">
        <v>42</v>
      </c>
    </row>
    <row r="18" spans="1:30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25284265000</v>
      </c>
      <c r="H18" s="2">
        <v>0</v>
      </c>
      <c r="I18" s="2">
        <v>25284265000</v>
      </c>
      <c r="J18" s="2">
        <v>59688882</v>
      </c>
      <c r="K18" s="2">
        <v>0</v>
      </c>
      <c r="L18" s="2">
        <v>59688882</v>
      </c>
      <c r="M18" s="2">
        <v>49575176</v>
      </c>
      <c r="N18" s="2">
        <v>0</v>
      </c>
      <c r="O18" s="2">
        <v>49575176</v>
      </c>
      <c r="P18" s="15">
        <v>0.1</v>
      </c>
      <c r="Q18" s="2">
        <v>0</v>
      </c>
      <c r="R18" s="13">
        <v>0.15</v>
      </c>
      <c r="S18" s="15">
        <v>0</v>
      </c>
      <c r="T18" s="2">
        <v>7436276.4000000004</v>
      </c>
      <c r="U18" s="2">
        <v>0</v>
      </c>
      <c r="V18" s="2">
        <v>64479737.799999997</v>
      </c>
      <c r="W18" s="2">
        <v>2669459</v>
      </c>
      <c r="X18" s="2">
        <v>61810278.799999997</v>
      </c>
      <c r="Y18" s="2">
        <v>33162218000</v>
      </c>
      <c r="Z18" s="2">
        <v>1407825000</v>
      </c>
      <c r="AA18" s="2">
        <v>31754393000</v>
      </c>
      <c r="AB18" s="18">
        <v>0</v>
      </c>
      <c r="AC18" s="4">
        <v>7436276.4000000004</v>
      </c>
      <c r="AD18" t="s">
        <v>16</v>
      </c>
    </row>
    <row r="19" spans="1:30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6046606000</v>
      </c>
      <c r="H19" s="2">
        <v>0</v>
      </c>
      <c r="I19" s="2">
        <v>6046606000</v>
      </c>
      <c r="J19" s="2">
        <v>16628019</v>
      </c>
      <c r="K19" s="2">
        <v>0</v>
      </c>
      <c r="L19" s="2">
        <v>16628019</v>
      </c>
      <c r="M19" s="2">
        <v>14209376.6</v>
      </c>
      <c r="N19" s="2">
        <v>0</v>
      </c>
      <c r="O19" s="2">
        <v>14209376.6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155590725.80000001</v>
      </c>
      <c r="W19" s="2">
        <v>0</v>
      </c>
      <c r="X19" s="2">
        <v>155590725.80000001</v>
      </c>
      <c r="Y19" s="2">
        <v>93853418000</v>
      </c>
      <c r="Z19" s="2">
        <v>0</v>
      </c>
      <c r="AA19" s="2">
        <v>93853418000</v>
      </c>
      <c r="AB19" s="18">
        <v>4667721.7740000002</v>
      </c>
      <c r="AC19" s="4">
        <v>4667721.7740000002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373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374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4355208000</v>
      </c>
      <c r="H22" s="2">
        <v>0</v>
      </c>
      <c r="I22" s="2">
        <v>4355208000</v>
      </c>
      <c r="J22" s="2">
        <v>11645805</v>
      </c>
      <c r="K22" s="2">
        <v>0</v>
      </c>
      <c r="L22" s="2">
        <v>11645805</v>
      </c>
      <c r="M22" s="2">
        <v>9903721.8000000007</v>
      </c>
      <c r="N22" s="2">
        <v>0</v>
      </c>
      <c r="O22" s="2">
        <v>9903721.8000000007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167855449.19999999</v>
      </c>
      <c r="W22" s="2">
        <v>0</v>
      </c>
      <c r="X22" s="2">
        <v>167855449.19999999</v>
      </c>
      <c r="Y22" s="2">
        <v>91969967000</v>
      </c>
      <c r="Z22" s="2">
        <v>0</v>
      </c>
      <c r="AA22" s="2">
        <v>91969967000</v>
      </c>
      <c r="AB22" s="18">
        <v>5035663.4759999998</v>
      </c>
      <c r="AC22" s="4">
        <v>5035663.4759999998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373</v>
      </c>
      <c r="F23" t="s">
        <v>34</v>
      </c>
      <c r="G23" s="2">
        <v>10415128000</v>
      </c>
      <c r="H23" s="2">
        <v>0</v>
      </c>
      <c r="I23" s="2">
        <v>10415128000</v>
      </c>
      <c r="J23" s="2">
        <v>27376904</v>
      </c>
      <c r="K23" s="2">
        <v>0</v>
      </c>
      <c r="L23" s="2">
        <v>27376904</v>
      </c>
      <c r="M23" s="2">
        <v>23210852.800000001</v>
      </c>
      <c r="N23" s="2">
        <v>0</v>
      </c>
      <c r="O23" s="2">
        <v>23210852.800000001</v>
      </c>
      <c r="P23" s="15">
        <v>0.1</v>
      </c>
      <c r="Q23" s="2">
        <v>0</v>
      </c>
      <c r="R23" s="13">
        <v>0.1</v>
      </c>
      <c r="S23" s="15">
        <v>0</v>
      </c>
      <c r="T23" s="2">
        <v>2321085.2799999998</v>
      </c>
      <c r="U23" s="2">
        <v>2000000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4321085.28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23250837900</v>
      </c>
      <c r="H24" s="2">
        <v>0</v>
      </c>
      <c r="I24" s="2">
        <v>23250837900</v>
      </c>
      <c r="J24" s="2">
        <v>55668944</v>
      </c>
      <c r="K24" s="2">
        <v>0</v>
      </c>
      <c r="L24" s="2">
        <v>55668944</v>
      </c>
      <c r="M24" s="2">
        <v>46368608.840000004</v>
      </c>
      <c r="N24" s="2">
        <v>0</v>
      </c>
      <c r="O24" s="2">
        <v>46368608.840000004</v>
      </c>
      <c r="P24" s="15">
        <v>0.1</v>
      </c>
      <c r="Q24" s="2">
        <v>0</v>
      </c>
      <c r="R24" s="13">
        <v>0.15</v>
      </c>
      <c r="S24" s="15">
        <v>0</v>
      </c>
      <c r="T24" s="2">
        <v>6955291.3260000004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9955291.3259999994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18725659500</v>
      </c>
      <c r="H26" s="2">
        <v>4394629000</v>
      </c>
      <c r="I26" s="2">
        <v>14331030500</v>
      </c>
      <c r="J26" s="2">
        <v>41673378</v>
      </c>
      <c r="K26" s="2">
        <v>8368559</v>
      </c>
      <c r="L26" s="2">
        <v>33304819</v>
      </c>
      <c r="M26" s="2">
        <v>34183114.200000003</v>
      </c>
      <c r="N26" s="2">
        <v>6610707.4000000004</v>
      </c>
      <c r="O26" s="2">
        <v>27572406.800000001</v>
      </c>
      <c r="P26" s="15">
        <v>0.1</v>
      </c>
      <c r="Q26" s="2">
        <v>661070.74</v>
      </c>
      <c r="R26" s="13">
        <v>0.15</v>
      </c>
      <c r="S26" s="15">
        <v>0</v>
      </c>
      <c r="T26" s="2">
        <v>4135861.02</v>
      </c>
      <c r="U26" s="2">
        <v>0</v>
      </c>
      <c r="V26" s="2">
        <v>179477371.91999999</v>
      </c>
      <c r="W26" s="2">
        <v>16353161.6</v>
      </c>
      <c r="X26" s="2">
        <v>163124210.31999999</v>
      </c>
      <c r="Y26" s="2">
        <v>115208450200</v>
      </c>
      <c r="Z26" s="2">
        <v>7359726000</v>
      </c>
      <c r="AA26" s="2">
        <v>107848724200</v>
      </c>
      <c r="AB26" s="18">
        <v>5057257.9255999997</v>
      </c>
      <c r="AC26" s="4">
        <v>9854189.6855999995</v>
      </c>
      <c r="AD26" t="s">
        <v>14</v>
      </c>
    </row>
    <row r="27" spans="1:30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62086342000</v>
      </c>
      <c r="H27" s="2">
        <v>31094190000</v>
      </c>
      <c r="I27" s="2">
        <v>30992152000</v>
      </c>
      <c r="J27" s="2">
        <v>124722445</v>
      </c>
      <c r="K27" s="2">
        <v>58518932</v>
      </c>
      <c r="L27" s="2">
        <v>66203513</v>
      </c>
      <c r="M27" s="2">
        <v>99887908.200000003</v>
      </c>
      <c r="N27" s="2">
        <v>46081256</v>
      </c>
      <c r="O27" s="2">
        <v>53806652.200000003</v>
      </c>
      <c r="P27" s="15">
        <v>0.1</v>
      </c>
      <c r="Q27" s="2">
        <v>4608125.5999999996</v>
      </c>
      <c r="R27" s="13">
        <v>0.2</v>
      </c>
      <c r="S27" s="15">
        <v>0</v>
      </c>
      <c r="T27" s="2">
        <v>10761330.439999999</v>
      </c>
      <c r="U27" s="2">
        <v>0</v>
      </c>
      <c r="V27" s="2">
        <v>105113892.95999999</v>
      </c>
      <c r="W27" s="2">
        <v>41800757.560000002</v>
      </c>
      <c r="X27" s="2">
        <v>63313135.399999999</v>
      </c>
      <c r="Y27" s="2">
        <v>54337015100</v>
      </c>
      <c r="Z27" s="2">
        <v>21272576100</v>
      </c>
      <c r="AA27" s="2">
        <v>33064439000</v>
      </c>
      <c r="AB27" s="18">
        <v>0</v>
      </c>
      <c r="AC27" s="4">
        <v>15369456.039999999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12513779500</v>
      </c>
      <c r="H28" s="2">
        <v>871285500</v>
      </c>
      <c r="I28" s="2">
        <v>11642494000</v>
      </c>
      <c r="J28" s="2">
        <v>38364390</v>
      </c>
      <c r="K28" s="2">
        <v>2918872</v>
      </c>
      <c r="L28" s="2">
        <v>35445518</v>
      </c>
      <c r="M28" s="2">
        <v>33358878.199999999</v>
      </c>
      <c r="N28" s="2">
        <v>2570357.7999999998</v>
      </c>
      <c r="O28" s="2">
        <v>30788520.399999999</v>
      </c>
      <c r="P28" s="15">
        <v>0.1</v>
      </c>
      <c r="Q28" s="2">
        <v>257035.78</v>
      </c>
      <c r="R28" s="13">
        <v>0.15</v>
      </c>
      <c r="S28" s="15">
        <v>0</v>
      </c>
      <c r="T28" s="2">
        <v>4618278.0599999996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7875313.8399999999</v>
      </c>
      <c r="AD28" t="s">
        <v>38</v>
      </c>
    </row>
    <row r="29" spans="1:30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12469944000</v>
      </c>
      <c r="H29" s="2">
        <v>1643354000</v>
      </c>
      <c r="I29" s="2">
        <v>10826590000</v>
      </c>
      <c r="J29" s="2">
        <v>30615682</v>
      </c>
      <c r="K29" s="2">
        <v>2484033</v>
      </c>
      <c r="L29" s="2">
        <v>28131649</v>
      </c>
      <c r="M29" s="2">
        <v>25627704.399999999</v>
      </c>
      <c r="N29" s="2">
        <v>1826691.4</v>
      </c>
      <c r="O29" s="2">
        <v>23801013</v>
      </c>
      <c r="P29" s="15">
        <v>0.1</v>
      </c>
      <c r="Q29" s="2">
        <v>182669.14</v>
      </c>
      <c r="R29" s="13">
        <v>0.1</v>
      </c>
      <c r="S29" s="15">
        <v>0</v>
      </c>
      <c r="T29" s="2">
        <v>2380101.2999999998</v>
      </c>
      <c r="U29" s="2">
        <v>0</v>
      </c>
      <c r="V29" s="2">
        <v>220126886.40000001</v>
      </c>
      <c r="W29" s="2">
        <v>14830039.4</v>
      </c>
      <c r="X29" s="2">
        <v>205296847</v>
      </c>
      <c r="Y29" s="2">
        <v>122242986500</v>
      </c>
      <c r="Z29" s="2">
        <v>5591426500</v>
      </c>
      <c r="AA29" s="2">
        <v>116651560000</v>
      </c>
      <c r="AB29" s="18">
        <v>8360174.2740000002</v>
      </c>
      <c r="AC29" s="4">
        <v>10922944.714</v>
      </c>
      <c r="AD29" t="s">
        <v>14</v>
      </c>
    </row>
    <row r="30" spans="1:30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16296056000</v>
      </c>
      <c r="H30" s="2">
        <v>0</v>
      </c>
      <c r="I30" s="2">
        <v>16296056000</v>
      </c>
      <c r="J30" s="2">
        <v>35837834</v>
      </c>
      <c r="K30" s="2">
        <v>0</v>
      </c>
      <c r="L30" s="2">
        <v>35837834</v>
      </c>
      <c r="M30" s="2">
        <v>29319411.600000001</v>
      </c>
      <c r="N30" s="2">
        <v>0</v>
      </c>
      <c r="O30" s="2">
        <v>29319411.600000001</v>
      </c>
      <c r="P30" s="15">
        <v>0.1</v>
      </c>
      <c r="Q30" s="2">
        <v>0</v>
      </c>
      <c r="R30" s="13">
        <v>0.1</v>
      </c>
      <c r="S30" s="15">
        <v>0</v>
      </c>
      <c r="T30" s="2">
        <v>2931941.16</v>
      </c>
      <c r="U30" s="2">
        <v>0</v>
      </c>
      <c r="V30" s="2">
        <v>76959552.200000003</v>
      </c>
      <c r="W30" s="2">
        <v>0</v>
      </c>
      <c r="X30" s="2">
        <v>76959552.200000003</v>
      </c>
      <c r="Y30" s="2">
        <v>43269332000</v>
      </c>
      <c r="Z30" s="2">
        <v>0</v>
      </c>
      <c r="AA30" s="2">
        <v>43269332000</v>
      </c>
      <c r="AB30" s="18">
        <v>0</v>
      </c>
      <c r="AC30" s="4">
        <v>2931941.16</v>
      </c>
      <c r="AD30" t="s">
        <v>16</v>
      </c>
    </row>
    <row r="31" spans="1:30" x14ac:dyDescent="0.25">
      <c r="A31" s="20">
        <v>216</v>
      </c>
      <c r="B31" t="s">
        <v>12</v>
      </c>
      <c r="C31" t="s">
        <v>264</v>
      </c>
      <c r="D31" t="s">
        <v>9</v>
      </c>
      <c r="E31" t="s">
        <v>374</v>
      </c>
      <c r="F31" t="s">
        <v>39</v>
      </c>
      <c r="G31" s="2">
        <v>69527468800</v>
      </c>
      <c r="H31" s="2">
        <v>0</v>
      </c>
      <c r="I31" s="2">
        <v>69527468800</v>
      </c>
      <c r="J31" s="2">
        <v>124264553</v>
      </c>
      <c r="K31" s="2">
        <v>0</v>
      </c>
      <c r="L31" s="2">
        <v>124264553</v>
      </c>
      <c r="M31" s="2">
        <v>96453565.480000004</v>
      </c>
      <c r="N31" s="2">
        <v>0</v>
      </c>
      <c r="O31" s="2">
        <v>96453565.480000004</v>
      </c>
      <c r="P31" s="15">
        <v>0.1</v>
      </c>
      <c r="Q31" s="2">
        <v>0</v>
      </c>
      <c r="R31" s="13">
        <v>0.2</v>
      </c>
      <c r="S31" s="15">
        <v>0</v>
      </c>
      <c r="T31" s="2">
        <v>19290713.096000001</v>
      </c>
      <c r="U31" s="2">
        <v>0</v>
      </c>
      <c r="V31" s="2">
        <v>221556159.19999999</v>
      </c>
      <c r="W31" s="2">
        <v>0</v>
      </c>
      <c r="X31" s="2">
        <v>221556159.19999999</v>
      </c>
      <c r="Y31" s="2">
        <v>158255552000</v>
      </c>
      <c r="Z31" s="2">
        <v>0</v>
      </c>
      <c r="AA31" s="2">
        <v>158255552000</v>
      </c>
      <c r="AB31" s="18">
        <v>8862246.3680000007</v>
      </c>
      <c r="AC31" s="4">
        <v>28152959.464000002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284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16517594000</v>
      </c>
      <c r="H33" s="2">
        <v>3523211000</v>
      </c>
      <c r="I33" s="2">
        <v>12994383000</v>
      </c>
      <c r="J33" s="2">
        <v>43592976</v>
      </c>
      <c r="K33" s="2">
        <v>10303472</v>
      </c>
      <c r="L33" s="2">
        <v>33289504</v>
      </c>
      <c r="M33" s="2">
        <v>36985938.399999999</v>
      </c>
      <c r="N33" s="2">
        <v>8894187.5999999996</v>
      </c>
      <c r="O33" s="2">
        <v>28091750.800000001</v>
      </c>
      <c r="P33" s="15">
        <v>0.1</v>
      </c>
      <c r="Q33" s="2">
        <v>889418.76</v>
      </c>
      <c r="R33" s="13">
        <v>0.15</v>
      </c>
      <c r="S33" s="15">
        <v>0</v>
      </c>
      <c r="T33" s="2">
        <v>4213762.62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8103181.3799999999</v>
      </c>
      <c r="AD33" t="s">
        <v>6</v>
      </c>
    </row>
    <row r="34" spans="1:30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34502573000</v>
      </c>
      <c r="H34" s="2">
        <v>241400000</v>
      </c>
      <c r="I34" s="2">
        <v>34261173000</v>
      </c>
      <c r="J34" s="2">
        <v>67323580</v>
      </c>
      <c r="K34" s="2">
        <v>844900</v>
      </c>
      <c r="L34" s="2">
        <v>66478680</v>
      </c>
      <c r="M34" s="2">
        <v>53522550.799999997</v>
      </c>
      <c r="N34" s="2">
        <v>748340</v>
      </c>
      <c r="O34" s="2">
        <v>52774210.799999997</v>
      </c>
      <c r="P34" s="15">
        <v>0.1</v>
      </c>
      <c r="Q34" s="2">
        <v>74834</v>
      </c>
      <c r="R34" s="13">
        <v>0.15</v>
      </c>
      <c r="S34" s="15">
        <v>0</v>
      </c>
      <c r="T34" s="2">
        <v>7916131.6200000001</v>
      </c>
      <c r="U34" s="2">
        <v>0</v>
      </c>
      <c r="V34" s="2">
        <v>155734547.19999999</v>
      </c>
      <c r="W34" s="2">
        <v>36298613.200000003</v>
      </c>
      <c r="X34" s="2">
        <v>119435934</v>
      </c>
      <c r="Y34" s="2">
        <v>110607017000</v>
      </c>
      <c r="Z34" s="2">
        <v>16735647000</v>
      </c>
      <c r="AA34" s="2">
        <v>93871370000</v>
      </c>
      <c r="AB34" s="18">
        <v>3946064.1519999998</v>
      </c>
      <c r="AC34" s="4">
        <v>11937029.772</v>
      </c>
      <c r="AD34" t="s">
        <v>21</v>
      </c>
    </row>
    <row r="35" spans="1:30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2538814000</v>
      </c>
      <c r="H35" s="2">
        <v>878414000</v>
      </c>
      <c r="I35" s="2">
        <v>1660400000</v>
      </c>
      <c r="J35" s="2">
        <v>8125898</v>
      </c>
      <c r="K35" s="2">
        <v>3016497</v>
      </c>
      <c r="L35" s="2">
        <v>5109401</v>
      </c>
      <c r="M35" s="2">
        <v>7110372.4000000004</v>
      </c>
      <c r="N35" s="2">
        <v>2665131.4</v>
      </c>
      <c r="O35" s="2">
        <v>4445241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130356609.40000001</v>
      </c>
      <c r="W35" s="2">
        <v>22154767</v>
      </c>
      <c r="X35" s="2">
        <v>108201842.40000001</v>
      </c>
      <c r="Y35" s="2">
        <v>71968334000</v>
      </c>
      <c r="Z35" s="2">
        <v>15075895000</v>
      </c>
      <c r="AA35" s="2">
        <v>56892439000</v>
      </c>
      <c r="AB35" s="18">
        <v>0</v>
      </c>
      <c r="AC35" s="4">
        <v>0</v>
      </c>
      <c r="AD35" t="s">
        <v>14</v>
      </c>
    </row>
    <row r="36" spans="1:30" x14ac:dyDescent="0.25">
      <c r="A36" s="20">
        <v>277</v>
      </c>
      <c r="B36" t="s">
        <v>12</v>
      </c>
      <c r="C36" t="s">
        <v>264</v>
      </c>
      <c r="D36" t="s">
        <v>2</v>
      </c>
      <c r="E36" t="s">
        <v>284</v>
      </c>
      <c r="F36" t="s">
        <v>43</v>
      </c>
      <c r="G36" s="2">
        <v>5025433000</v>
      </c>
      <c r="H36" s="2">
        <v>1779820000</v>
      </c>
      <c r="I36" s="2">
        <v>3245613000</v>
      </c>
      <c r="J36" s="2">
        <v>12860262</v>
      </c>
      <c r="K36" s="2">
        <v>3637631</v>
      </c>
      <c r="L36" s="2">
        <v>9222631</v>
      </c>
      <c r="M36" s="2">
        <v>10850088.800000001</v>
      </c>
      <c r="N36" s="2">
        <v>2925703</v>
      </c>
      <c r="O36" s="2">
        <v>7924385.7999999998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296498113.88</v>
      </c>
      <c r="W36" s="2">
        <v>34016538</v>
      </c>
      <c r="X36" s="2">
        <v>262481575.88</v>
      </c>
      <c r="Y36" s="2">
        <v>218024962800</v>
      </c>
      <c r="Z36" s="2">
        <v>23287245000</v>
      </c>
      <c r="AA36" s="2">
        <v>194737717800</v>
      </c>
      <c r="AB36" s="18">
        <v>10839428.415200001</v>
      </c>
      <c r="AC36" s="4">
        <v>10839428.415200001</v>
      </c>
      <c r="AD36" t="s">
        <v>3</v>
      </c>
    </row>
    <row r="37" spans="1:30" x14ac:dyDescent="0.25">
      <c r="A37" s="20">
        <v>280</v>
      </c>
      <c r="B37" t="s">
        <v>147</v>
      </c>
      <c r="C37" t="s">
        <v>264</v>
      </c>
      <c r="D37" t="s">
        <v>2</v>
      </c>
      <c r="E37" t="s">
        <v>285</v>
      </c>
      <c r="F37" t="s">
        <v>44</v>
      </c>
      <c r="G37" s="2">
        <v>3199863000</v>
      </c>
      <c r="H37" s="2">
        <v>272763000</v>
      </c>
      <c r="I37" s="2">
        <v>2927100000</v>
      </c>
      <c r="J37" s="2">
        <v>7749092</v>
      </c>
      <c r="K37" s="2">
        <v>818289</v>
      </c>
      <c r="L37" s="2">
        <v>6930803</v>
      </c>
      <c r="M37" s="2">
        <v>6469146.7999999998</v>
      </c>
      <c r="N37" s="2">
        <v>709183.8</v>
      </c>
      <c r="O37" s="2">
        <v>5759963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87</v>
      </c>
    </row>
    <row r="38" spans="1:30" x14ac:dyDescent="0.25">
      <c r="A38" s="20">
        <v>283</v>
      </c>
      <c r="B38" t="s">
        <v>12</v>
      </c>
      <c r="C38" t="s">
        <v>264</v>
      </c>
      <c r="D38" t="s">
        <v>2</v>
      </c>
      <c r="E38" t="s">
        <v>284</v>
      </c>
      <c r="F38" t="s">
        <v>45</v>
      </c>
      <c r="G38" s="2">
        <v>8600000</v>
      </c>
      <c r="H38" s="2">
        <v>0</v>
      </c>
      <c r="I38" s="2">
        <v>8600000</v>
      </c>
      <c r="J38" s="2">
        <v>30100</v>
      </c>
      <c r="K38" s="2">
        <v>0</v>
      </c>
      <c r="L38" s="2">
        <v>30100</v>
      </c>
      <c r="M38" s="2">
        <v>26660</v>
      </c>
      <c r="N38" s="2">
        <v>0</v>
      </c>
      <c r="O38" s="2">
        <v>26660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473268212.72000003</v>
      </c>
      <c r="W38" s="2">
        <v>51350190.399999999</v>
      </c>
      <c r="X38" s="2">
        <v>421918022.31999999</v>
      </c>
      <c r="Y38" s="2">
        <v>300070733200</v>
      </c>
      <c r="Z38" s="2">
        <v>26091734000</v>
      </c>
      <c r="AA38" s="2">
        <v>273978999200</v>
      </c>
      <c r="AB38" s="18">
        <v>17390222.796799999</v>
      </c>
      <c r="AC38" s="4">
        <v>17390222.796799999</v>
      </c>
      <c r="AD38" t="s">
        <v>3</v>
      </c>
    </row>
    <row r="39" spans="1:30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12684164000</v>
      </c>
      <c r="H39" s="2">
        <v>10533831000</v>
      </c>
      <c r="I39" s="2">
        <v>2150333000</v>
      </c>
      <c r="J39" s="2">
        <v>28054703</v>
      </c>
      <c r="K39" s="2">
        <v>22445122</v>
      </c>
      <c r="L39" s="2">
        <v>5609581</v>
      </c>
      <c r="M39" s="2">
        <v>22981037.399999999</v>
      </c>
      <c r="N39" s="2">
        <v>18231589.600000001</v>
      </c>
      <c r="O39" s="2">
        <v>4749447.8</v>
      </c>
      <c r="P39" s="15">
        <v>0.1</v>
      </c>
      <c r="Q39" s="2">
        <v>1823158.96</v>
      </c>
      <c r="R39" s="13">
        <v>0.1</v>
      </c>
      <c r="S39" s="15">
        <v>0</v>
      </c>
      <c r="T39" s="2">
        <v>474944.78</v>
      </c>
      <c r="U39" s="2">
        <v>0</v>
      </c>
      <c r="V39" s="2">
        <v>297262267.60000002</v>
      </c>
      <c r="W39" s="2">
        <v>7764957.2000000002</v>
      </c>
      <c r="X39" s="2">
        <v>289497310.39999998</v>
      </c>
      <c r="Y39" s="2">
        <v>211627136000</v>
      </c>
      <c r="Z39" s="2">
        <v>3694827000</v>
      </c>
      <c r="AA39" s="2">
        <v>207932309000</v>
      </c>
      <c r="AB39" s="18">
        <v>11657541.988</v>
      </c>
      <c r="AC39" s="4">
        <v>13955645.728</v>
      </c>
      <c r="AD39" t="s">
        <v>14</v>
      </c>
    </row>
    <row r="40" spans="1:30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38747907000</v>
      </c>
      <c r="H40" s="2">
        <v>985740000</v>
      </c>
      <c r="I40" s="2">
        <v>37762167000</v>
      </c>
      <c r="J40" s="2">
        <v>89193824</v>
      </c>
      <c r="K40" s="2">
        <v>3019590</v>
      </c>
      <c r="L40" s="2">
        <v>86174234</v>
      </c>
      <c r="M40" s="2">
        <v>73694661.200000003</v>
      </c>
      <c r="N40" s="2">
        <v>2625294</v>
      </c>
      <c r="O40" s="2">
        <v>71069367.200000003</v>
      </c>
      <c r="P40" s="15">
        <v>0.1</v>
      </c>
      <c r="Q40" s="2">
        <v>262529.40000000002</v>
      </c>
      <c r="R40" s="13">
        <v>0.2</v>
      </c>
      <c r="S40" s="15">
        <v>0</v>
      </c>
      <c r="T40" s="2">
        <v>14213873.439999999</v>
      </c>
      <c r="U40" s="2">
        <v>0</v>
      </c>
      <c r="V40" s="2">
        <v>105291451.40000001</v>
      </c>
      <c r="W40" s="2">
        <v>18213245.199999999</v>
      </c>
      <c r="X40" s="2">
        <v>87078206.200000003</v>
      </c>
      <c r="Y40" s="2">
        <v>49581934000</v>
      </c>
      <c r="Z40" s="2">
        <v>7827457000</v>
      </c>
      <c r="AA40" s="2">
        <v>41754477000</v>
      </c>
      <c r="AB40" s="18">
        <v>0</v>
      </c>
      <c r="AC40" s="4">
        <v>14476402.84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6284965000</v>
      </c>
      <c r="H41" s="2">
        <v>398712000</v>
      </c>
      <c r="I41" s="2">
        <v>5886253000</v>
      </c>
      <c r="J41" s="2">
        <v>18685232</v>
      </c>
      <c r="K41" s="2">
        <v>1395494</v>
      </c>
      <c r="L41" s="2">
        <v>17289738</v>
      </c>
      <c r="M41" s="2">
        <v>16171246</v>
      </c>
      <c r="N41" s="2">
        <v>1236009.2</v>
      </c>
      <c r="O41" s="2">
        <v>14935236.800000001</v>
      </c>
      <c r="P41" s="15">
        <v>0.1</v>
      </c>
      <c r="Q41" s="2">
        <v>123600.92</v>
      </c>
      <c r="R41" s="13">
        <v>0.1</v>
      </c>
      <c r="S41" s="15">
        <v>0</v>
      </c>
      <c r="T41" s="2">
        <v>1493523.68</v>
      </c>
      <c r="U41" s="2">
        <v>1000000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2617124.6</v>
      </c>
      <c r="AD41" t="s">
        <v>46</v>
      </c>
    </row>
    <row r="42" spans="1:30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982610000</v>
      </c>
      <c r="H42" s="2">
        <v>0</v>
      </c>
      <c r="I42" s="2">
        <v>982610000</v>
      </c>
      <c r="J42" s="2">
        <v>2603728</v>
      </c>
      <c r="K42" s="2">
        <v>0</v>
      </c>
      <c r="L42" s="2">
        <v>2603728</v>
      </c>
      <c r="M42" s="2">
        <v>2210684</v>
      </c>
      <c r="N42" s="2">
        <v>0</v>
      </c>
      <c r="O42" s="2">
        <v>2210684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224938924.03999999</v>
      </c>
      <c r="W42" s="2">
        <v>44140456.200000003</v>
      </c>
      <c r="X42" s="2">
        <v>180798467.84</v>
      </c>
      <c r="Y42" s="2">
        <v>115715789900</v>
      </c>
      <c r="Z42" s="2">
        <v>19941492000</v>
      </c>
      <c r="AA42" s="2">
        <v>95774297900</v>
      </c>
      <c r="AB42" s="18">
        <v>7673343.2756000003</v>
      </c>
      <c r="AC42" s="4">
        <v>7673343.2756000003</v>
      </c>
      <c r="AD42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7582921000</v>
      </c>
      <c r="H44" s="2">
        <v>43700000</v>
      </c>
      <c r="I44" s="2">
        <v>7539221000</v>
      </c>
      <c r="J44" s="2">
        <v>20002380</v>
      </c>
      <c r="K44" s="2">
        <v>152951</v>
      </c>
      <c r="L44" s="2">
        <v>19849429</v>
      </c>
      <c r="M44" s="2">
        <v>16969211.600000001</v>
      </c>
      <c r="N44" s="2">
        <v>135471</v>
      </c>
      <c r="O44" s="2">
        <v>16833740.600000001</v>
      </c>
      <c r="P44" s="15">
        <v>0.1</v>
      </c>
      <c r="Q44" s="2">
        <v>13547.1</v>
      </c>
      <c r="R44" s="13">
        <v>0.1</v>
      </c>
      <c r="S44" s="15">
        <v>0</v>
      </c>
      <c r="T44" s="2">
        <v>1683374.06</v>
      </c>
      <c r="U44" s="2">
        <v>1000000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2696921.16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10063635000</v>
      </c>
      <c r="H45" s="2">
        <v>1929950000</v>
      </c>
      <c r="I45" s="2">
        <v>8133685000</v>
      </c>
      <c r="J45" s="2">
        <v>25574909</v>
      </c>
      <c r="K45" s="2">
        <v>6176177</v>
      </c>
      <c r="L45" s="2">
        <v>19398732</v>
      </c>
      <c r="M45" s="2">
        <v>21549455</v>
      </c>
      <c r="N45" s="2">
        <v>5404197</v>
      </c>
      <c r="O45" s="2">
        <v>16145258</v>
      </c>
      <c r="P45" s="15">
        <v>0.1</v>
      </c>
      <c r="Q45" s="2">
        <v>540419.69999999995</v>
      </c>
      <c r="R45" s="13">
        <v>0.1</v>
      </c>
      <c r="S45" s="15">
        <v>0</v>
      </c>
      <c r="T45" s="2">
        <v>1614525.8</v>
      </c>
      <c r="U45" s="2">
        <v>2000000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4154945.5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759062000</v>
      </c>
      <c r="H46" s="2">
        <v>0</v>
      </c>
      <c r="I46" s="2">
        <v>759062000</v>
      </c>
      <c r="J46" s="2">
        <v>2300416</v>
      </c>
      <c r="K46" s="2">
        <v>0</v>
      </c>
      <c r="L46" s="2">
        <v>2300416</v>
      </c>
      <c r="M46" s="2">
        <v>1996791.2</v>
      </c>
      <c r="N46" s="2">
        <v>0</v>
      </c>
      <c r="O46" s="2">
        <v>1996791.2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31387084000</v>
      </c>
      <c r="H47" s="2">
        <v>0</v>
      </c>
      <c r="I47" s="2">
        <v>31387084000</v>
      </c>
      <c r="J47" s="2">
        <v>73469647</v>
      </c>
      <c r="K47" s="2">
        <v>0</v>
      </c>
      <c r="L47" s="2">
        <v>73469647</v>
      </c>
      <c r="M47" s="2">
        <v>60914813.399999999</v>
      </c>
      <c r="N47" s="2">
        <v>0</v>
      </c>
      <c r="O47" s="2">
        <v>60914813.399999999</v>
      </c>
      <c r="P47" s="15">
        <v>0.1</v>
      </c>
      <c r="Q47" s="2">
        <v>0</v>
      </c>
      <c r="R47" s="13">
        <v>0.2</v>
      </c>
      <c r="S47" s="15">
        <v>0</v>
      </c>
      <c r="T47" s="2">
        <v>12182962.68</v>
      </c>
      <c r="U47" s="2">
        <v>4000000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16182962.68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13368576000</v>
      </c>
      <c r="H48" s="2">
        <v>0</v>
      </c>
      <c r="I48" s="2">
        <v>13368576000</v>
      </c>
      <c r="J48" s="2">
        <v>28338739</v>
      </c>
      <c r="K48" s="2">
        <v>0</v>
      </c>
      <c r="L48" s="2">
        <v>28338739</v>
      </c>
      <c r="M48" s="2">
        <v>22991308.600000001</v>
      </c>
      <c r="N48" s="2">
        <v>0</v>
      </c>
      <c r="O48" s="2">
        <v>22991308.600000001</v>
      </c>
      <c r="P48" s="15">
        <v>0.1</v>
      </c>
      <c r="Q48" s="2">
        <v>0</v>
      </c>
      <c r="R48" s="13">
        <v>0.1</v>
      </c>
      <c r="S48" s="15">
        <v>0</v>
      </c>
      <c r="T48" s="2">
        <v>2299130.86</v>
      </c>
      <c r="U48" s="2">
        <v>2000000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4299130.8600000003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32807552000</v>
      </c>
      <c r="H49" s="2">
        <v>0</v>
      </c>
      <c r="I49" s="2">
        <v>32807552000</v>
      </c>
      <c r="J49" s="2">
        <v>54676468</v>
      </c>
      <c r="K49" s="2">
        <v>0</v>
      </c>
      <c r="L49" s="2">
        <v>54676468</v>
      </c>
      <c r="M49" s="2">
        <v>41553447.200000003</v>
      </c>
      <c r="N49" s="2">
        <v>0</v>
      </c>
      <c r="O49" s="2">
        <v>41553447.200000003</v>
      </c>
      <c r="P49" s="15">
        <v>0.1</v>
      </c>
      <c r="Q49" s="2">
        <v>0</v>
      </c>
      <c r="R49" s="13">
        <v>0.15</v>
      </c>
      <c r="S49" s="15">
        <v>0</v>
      </c>
      <c r="T49" s="2">
        <v>6233017.0800000001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9233017.0800000001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4067075000</v>
      </c>
      <c r="H50" s="2">
        <v>0</v>
      </c>
      <c r="I50" s="2">
        <v>4067075000</v>
      </c>
      <c r="J50" s="2">
        <v>11465443</v>
      </c>
      <c r="K50" s="2">
        <v>0</v>
      </c>
      <c r="L50" s="2">
        <v>11465443</v>
      </c>
      <c r="M50" s="2">
        <v>9838613</v>
      </c>
      <c r="N50" s="2">
        <v>0</v>
      </c>
      <c r="O50" s="2">
        <v>9838613</v>
      </c>
      <c r="P50" s="15">
        <v>0.1</v>
      </c>
      <c r="Q50" s="2">
        <v>0</v>
      </c>
      <c r="R50" s="13">
        <v>0.3</v>
      </c>
      <c r="S50" s="15">
        <v>0</v>
      </c>
      <c r="T50" s="2">
        <v>2951583.9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2951583.9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374</v>
      </c>
      <c r="F51" t="s">
        <v>59</v>
      </c>
      <c r="G51" s="2">
        <v>1200200000</v>
      </c>
      <c r="H51" s="2">
        <v>0</v>
      </c>
      <c r="I51" s="2">
        <v>1200200000</v>
      </c>
      <c r="J51" s="2">
        <v>3968446</v>
      </c>
      <c r="K51" s="2">
        <v>0</v>
      </c>
      <c r="L51" s="2">
        <v>3968446</v>
      </c>
      <c r="M51" s="2">
        <v>3488366</v>
      </c>
      <c r="N51" s="2">
        <v>0</v>
      </c>
      <c r="O51" s="2">
        <v>3488366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52388592100</v>
      </c>
      <c r="H52" s="2">
        <v>0</v>
      </c>
      <c r="I52" s="2">
        <v>52388592100</v>
      </c>
      <c r="J52" s="2">
        <v>82060606</v>
      </c>
      <c r="K52" s="2">
        <v>0</v>
      </c>
      <c r="L52" s="2">
        <v>82060606</v>
      </c>
      <c r="M52" s="2">
        <v>61105169.159999996</v>
      </c>
      <c r="N52" s="2">
        <v>0</v>
      </c>
      <c r="O52" s="2">
        <v>61105169.159999996</v>
      </c>
      <c r="P52" s="15">
        <v>0.1</v>
      </c>
      <c r="Q52" s="2">
        <v>0</v>
      </c>
      <c r="R52" s="13">
        <v>0.2</v>
      </c>
      <c r="S52" s="15">
        <v>0</v>
      </c>
      <c r="T52" s="2">
        <v>12221033.832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16221033.832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374</v>
      </c>
      <c r="F53" t="s">
        <v>61</v>
      </c>
      <c r="G53" s="2">
        <v>17343396000</v>
      </c>
      <c r="H53" s="2">
        <v>0</v>
      </c>
      <c r="I53" s="2">
        <v>17343396000</v>
      </c>
      <c r="J53" s="2">
        <v>38406066</v>
      </c>
      <c r="K53" s="2">
        <v>0</v>
      </c>
      <c r="L53" s="2">
        <v>38406066</v>
      </c>
      <c r="M53" s="2">
        <v>31468707.600000001</v>
      </c>
      <c r="N53" s="2">
        <v>0</v>
      </c>
      <c r="O53" s="2">
        <v>31468707.600000001</v>
      </c>
      <c r="P53" s="15">
        <v>0.1</v>
      </c>
      <c r="Q53" s="2">
        <v>0</v>
      </c>
      <c r="R53" s="13">
        <v>0.15</v>
      </c>
      <c r="S53" s="15">
        <v>0</v>
      </c>
      <c r="T53" s="2">
        <v>4720306.1399999997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7720306.1399999997</v>
      </c>
      <c r="AD53" t="s">
        <v>39</v>
      </c>
    </row>
    <row r="54" spans="1:30" x14ac:dyDescent="0.25">
      <c r="A54" s="20">
        <v>380</v>
      </c>
      <c r="B54" t="s">
        <v>12</v>
      </c>
      <c r="C54" t="s">
        <v>264</v>
      </c>
      <c r="D54" t="s">
        <v>9</v>
      </c>
      <c r="E54" t="s">
        <v>373</v>
      </c>
      <c r="F54" t="s">
        <v>62</v>
      </c>
      <c r="G54" s="2">
        <v>115640000</v>
      </c>
      <c r="H54" s="2">
        <v>0</v>
      </c>
      <c r="I54" s="2">
        <v>115640000</v>
      </c>
      <c r="J54" s="2">
        <v>404740</v>
      </c>
      <c r="K54" s="2">
        <v>0</v>
      </c>
      <c r="L54" s="2">
        <v>404740</v>
      </c>
      <c r="M54" s="2">
        <v>358484</v>
      </c>
      <c r="N54" s="2">
        <v>0</v>
      </c>
      <c r="O54" s="2">
        <v>358484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177635967.47999999</v>
      </c>
      <c r="W54" s="2">
        <v>0</v>
      </c>
      <c r="X54" s="2">
        <v>177635967.47999999</v>
      </c>
      <c r="Y54" s="2">
        <v>143853426300</v>
      </c>
      <c r="Z54" s="2">
        <v>0</v>
      </c>
      <c r="AA54" s="2">
        <v>143853426300</v>
      </c>
      <c r="AB54" s="18">
        <v>5329079.0244000005</v>
      </c>
      <c r="AC54" s="4">
        <v>5329079.0244000005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373</v>
      </c>
      <c r="F55" t="s">
        <v>64</v>
      </c>
      <c r="G55" s="2">
        <v>7041430000</v>
      </c>
      <c r="H55" s="2">
        <v>0</v>
      </c>
      <c r="I55" s="2">
        <v>7041430000</v>
      </c>
      <c r="J55" s="2">
        <v>18583730</v>
      </c>
      <c r="K55" s="2">
        <v>0</v>
      </c>
      <c r="L55" s="2">
        <v>18583730</v>
      </c>
      <c r="M55" s="2">
        <v>15767158</v>
      </c>
      <c r="N55" s="2">
        <v>0</v>
      </c>
      <c r="O55" s="2">
        <v>15767158</v>
      </c>
      <c r="P55" s="15">
        <v>0.1</v>
      </c>
      <c r="Q55" s="2">
        <v>0</v>
      </c>
      <c r="R55" s="13">
        <v>0.1</v>
      </c>
      <c r="S55" s="15">
        <v>0</v>
      </c>
      <c r="T55" s="2">
        <v>1576715.8</v>
      </c>
      <c r="U55" s="2">
        <v>1000000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2576715.7999999998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2861519000</v>
      </c>
      <c r="H56" s="2">
        <v>0</v>
      </c>
      <c r="I56" s="2">
        <v>2861519000</v>
      </c>
      <c r="J56" s="2">
        <v>7949029</v>
      </c>
      <c r="K56" s="2">
        <v>0</v>
      </c>
      <c r="L56" s="2">
        <v>7949029</v>
      </c>
      <c r="M56" s="2">
        <v>6804421.4000000004</v>
      </c>
      <c r="N56" s="2">
        <v>0</v>
      </c>
      <c r="O56" s="2">
        <v>6804421.4000000004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2662280000</v>
      </c>
      <c r="H57" s="2">
        <v>0</v>
      </c>
      <c r="I57" s="2">
        <v>2662280000</v>
      </c>
      <c r="J57" s="2">
        <v>6259686</v>
      </c>
      <c r="K57" s="2">
        <v>0</v>
      </c>
      <c r="L57" s="2">
        <v>6259686</v>
      </c>
      <c r="M57" s="2">
        <v>5194774</v>
      </c>
      <c r="N57" s="2">
        <v>0</v>
      </c>
      <c r="O57" s="2">
        <v>5194774</v>
      </c>
      <c r="P57" s="15">
        <v>0.1</v>
      </c>
      <c r="Q57" s="2">
        <v>0</v>
      </c>
      <c r="R57" s="13">
        <v>0.3</v>
      </c>
      <c r="S57" s="15">
        <v>0</v>
      </c>
      <c r="T57" s="2">
        <v>1558432.2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1558432.2</v>
      </c>
      <c r="AD57" t="s">
        <v>24</v>
      </c>
    </row>
    <row r="58" spans="1:30" x14ac:dyDescent="0.25">
      <c r="A58" s="20">
        <v>391</v>
      </c>
      <c r="B58" t="s">
        <v>147</v>
      </c>
      <c r="C58" t="s">
        <v>264</v>
      </c>
      <c r="D58" t="s">
        <v>9</v>
      </c>
      <c r="E58" t="s">
        <v>27</v>
      </c>
      <c r="F58" t="s">
        <v>26</v>
      </c>
      <c r="G58" s="2">
        <v>8197430000</v>
      </c>
      <c r="H58" s="2">
        <v>0</v>
      </c>
      <c r="I58" s="2">
        <v>8197430000</v>
      </c>
      <c r="J58" s="2">
        <v>23137631</v>
      </c>
      <c r="K58" s="2">
        <v>0</v>
      </c>
      <c r="L58" s="2">
        <v>23137631</v>
      </c>
      <c r="M58" s="2">
        <v>19858659</v>
      </c>
      <c r="N58" s="2">
        <v>0</v>
      </c>
      <c r="O58" s="2">
        <v>19858659</v>
      </c>
      <c r="P58" s="15">
        <v>0.1</v>
      </c>
      <c r="Q58" s="2">
        <v>0</v>
      </c>
      <c r="R58" s="13">
        <v>0.1</v>
      </c>
      <c r="S58" s="15">
        <v>0</v>
      </c>
      <c r="T58" s="2">
        <v>1985865.9</v>
      </c>
      <c r="U58" s="2">
        <v>1000000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2985865.9</v>
      </c>
      <c r="AD58" t="s">
        <v>32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373</v>
      </c>
      <c r="F59" t="s">
        <v>68</v>
      </c>
      <c r="G59" s="2">
        <v>3732044000</v>
      </c>
      <c r="H59" s="2">
        <v>0</v>
      </c>
      <c r="I59" s="2">
        <v>3732044000</v>
      </c>
      <c r="J59" s="2">
        <v>11888571</v>
      </c>
      <c r="K59" s="2">
        <v>0</v>
      </c>
      <c r="L59" s="2">
        <v>11888571</v>
      </c>
      <c r="M59" s="2">
        <v>10395753.4</v>
      </c>
      <c r="N59" s="2">
        <v>0</v>
      </c>
      <c r="O59" s="2">
        <v>10395753.4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373</v>
      </c>
      <c r="F60" t="s">
        <v>69</v>
      </c>
      <c r="G60" s="2">
        <v>7135982000</v>
      </c>
      <c r="H60" s="2">
        <v>0</v>
      </c>
      <c r="I60" s="2">
        <v>7135982000</v>
      </c>
      <c r="J60" s="2">
        <v>17225674</v>
      </c>
      <c r="K60" s="2">
        <v>0</v>
      </c>
      <c r="L60" s="2">
        <v>17225674</v>
      </c>
      <c r="M60" s="2">
        <v>14371281.199999999</v>
      </c>
      <c r="N60" s="2">
        <v>0</v>
      </c>
      <c r="O60" s="2">
        <v>14371281.199999999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63</v>
      </c>
    </row>
    <row r="61" spans="1:30" x14ac:dyDescent="0.25">
      <c r="A61" s="20">
        <v>400</v>
      </c>
      <c r="B61" t="s">
        <v>12</v>
      </c>
      <c r="C61" t="s">
        <v>264</v>
      </c>
      <c r="D61" t="s">
        <v>9</v>
      </c>
      <c r="E61" t="s">
        <v>373</v>
      </c>
      <c r="F61" t="s">
        <v>70</v>
      </c>
      <c r="G61" s="2">
        <v>24060000</v>
      </c>
      <c r="H61" s="2">
        <v>0</v>
      </c>
      <c r="I61" s="2">
        <v>24060000</v>
      </c>
      <c r="J61" s="2">
        <v>84210</v>
      </c>
      <c r="K61" s="2">
        <v>0</v>
      </c>
      <c r="L61" s="2">
        <v>84210</v>
      </c>
      <c r="M61" s="2">
        <v>74586</v>
      </c>
      <c r="N61" s="2">
        <v>0</v>
      </c>
      <c r="O61" s="2">
        <v>74586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151702189.59999999</v>
      </c>
      <c r="W61" s="2">
        <v>0</v>
      </c>
      <c r="X61" s="2">
        <v>151702189.59999999</v>
      </c>
      <c r="Y61" s="2">
        <v>105283088500</v>
      </c>
      <c r="Z61" s="2">
        <v>0</v>
      </c>
      <c r="AA61" s="2">
        <v>105283088500</v>
      </c>
      <c r="AB61" s="18">
        <v>4551065.6880000001</v>
      </c>
      <c r="AC61" s="4">
        <v>4551065.6880000001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373</v>
      </c>
      <c r="F62" t="s">
        <v>71</v>
      </c>
      <c r="G62" s="2">
        <v>39227035000</v>
      </c>
      <c r="H62" s="2">
        <v>0</v>
      </c>
      <c r="I62" s="2">
        <v>39227035000</v>
      </c>
      <c r="J62" s="2">
        <v>78325588</v>
      </c>
      <c r="K62" s="2">
        <v>0</v>
      </c>
      <c r="L62" s="2">
        <v>78325588</v>
      </c>
      <c r="M62" s="2">
        <v>62634774</v>
      </c>
      <c r="N62" s="2">
        <v>0</v>
      </c>
      <c r="O62" s="2">
        <v>62634774</v>
      </c>
      <c r="P62" s="15">
        <v>0.1</v>
      </c>
      <c r="Q62" s="2">
        <v>0</v>
      </c>
      <c r="R62" s="13">
        <v>0.2</v>
      </c>
      <c r="S62" s="15">
        <v>0</v>
      </c>
      <c r="T62" s="2">
        <v>12526954.800000001</v>
      </c>
      <c r="U62" s="2">
        <v>4000000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16526954.800000001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373</v>
      </c>
      <c r="F63" t="s">
        <v>72</v>
      </c>
      <c r="G63" s="2">
        <v>23896313000</v>
      </c>
      <c r="H63" s="2">
        <v>0</v>
      </c>
      <c r="I63" s="2">
        <v>23896313000</v>
      </c>
      <c r="J63" s="2">
        <v>52038281</v>
      </c>
      <c r="K63" s="2">
        <v>0</v>
      </c>
      <c r="L63" s="2">
        <v>52038281</v>
      </c>
      <c r="M63" s="2">
        <v>42479755.799999997</v>
      </c>
      <c r="N63" s="2">
        <v>0</v>
      </c>
      <c r="O63" s="2">
        <v>42479755.799999997</v>
      </c>
      <c r="P63" s="15">
        <v>0.1</v>
      </c>
      <c r="Q63" s="2">
        <v>0</v>
      </c>
      <c r="R63" s="13">
        <v>0.15</v>
      </c>
      <c r="S63" s="15">
        <v>0</v>
      </c>
      <c r="T63" s="2">
        <v>6371963.3700000001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9371963.3699999992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15771216000</v>
      </c>
      <c r="H64" s="2">
        <v>0</v>
      </c>
      <c r="I64" s="2">
        <v>15771216000</v>
      </c>
      <c r="J64" s="2">
        <v>38783621</v>
      </c>
      <c r="K64" s="2">
        <v>0</v>
      </c>
      <c r="L64" s="2">
        <v>38783621</v>
      </c>
      <c r="M64" s="2">
        <v>32475134.600000001</v>
      </c>
      <c r="N64" s="2">
        <v>0</v>
      </c>
      <c r="O64" s="2">
        <v>32475134.600000001</v>
      </c>
      <c r="P64" s="15">
        <v>0.1</v>
      </c>
      <c r="Q64" s="2">
        <v>0</v>
      </c>
      <c r="R64" s="13">
        <v>0.15</v>
      </c>
      <c r="S64" s="15">
        <v>0</v>
      </c>
      <c r="T64" s="2">
        <v>4871270.1900000004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7871270.1900000004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373</v>
      </c>
      <c r="F65" t="s">
        <v>73</v>
      </c>
      <c r="G65" s="2">
        <v>7254960000</v>
      </c>
      <c r="H65" s="2">
        <v>0</v>
      </c>
      <c r="I65" s="2">
        <v>7254960000</v>
      </c>
      <c r="J65" s="2">
        <v>18771041</v>
      </c>
      <c r="K65" s="2">
        <v>0</v>
      </c>
      <c r="L65" s="2">
        <v>18771041</v>
      </c>
      <c r="M65" s="2">
        <v>15869057</v>
      </c>
      <c r="N65" s="2">
        <v>0</v>
      </c>
      <c r="O65" s="2">
        <v>15869057</v>
      </c>
      <c r="P65" s="15">
        <v>0.1</v>
      </c>
      <c r="Q65" s="2">
        <v>0</v>
      </c>
      <c r="R65" s="13">
        <v>0.1</v>
      </c>
      <c r="S65" s="15">
        <v>0</v>
      </c>
      <c r="T65" s="2">
        <v>1586905.7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2586905.7000000002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373</v>
      </c>
      <c r="F66" t="s">
        <v>74</v>
      </c>
      <c r="G66" s="2">
        <v>820752200</v>
      </c>
      <c r="H66" s="2">
        <v>0</v>
      </c>
      <c r="I66" s="2">
        <v>820752200</v>
      </c>
      <c r="J66" s="2">
        <v>2872642</v>
      </c>
      <c r="K66" s="2">
        <v>0</v>
      </c>
      <c r="L66" s="2">
        <v>2872642</v>
      </c>
      <c r="M66" s="2">
        <v>2544341.12</v>
      </c>
      <c r="N66" s="2">
        <v>0</v>
      </c>
      <c r="O66" s="2">
        <v>2544341.12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374</v>
      </c>
      <c r="F67" t="s">
        <v>75</v>
      </c>
      <c r="G67" s="2">
        <v>17846388000</v>
      </c>
      <c r="H67" s="2">
        <v>0</v>
      </c>
      <c r="I67" s="2">
        <v>17846388000</v>
      </c>
      <c r="J67" s="2">
        <v>43468633</v>
      </c>
      <c r="K67" s="2">
        <v>0</v>
      </c>
      <c r="L67" s="2">
        <v>43468633</v>
      </c>
      <c r="M67" s="2">
        <v>36330077.799999997</v>
      </c>
      <c r="N67" s="2">
        <v>0</v>
      </c>
      <c r="O67" s="2">
        <v>36330077.799999997</v>
      </c>
      <c r="P67" s="15">
        <v>0.1</v>
      </c>
      <c r="Q67" s="2">
        <v>0</v>
      </c>
      <c r="R67" s="13">
        <v>0.15</v>
      </c>
      <c r="S67" s="15">
        <v>0</v>
      </c>
      <c r="T67" s="2">
        <v>5449511.6699999999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8449511.6699999999</v>
      </c>
      <c r="AD67" t="s">
        <v>79</v>
      </c>
    </row>
    <row r="68" spans="1:30" x14ac:dyDescent="0.25">
      <c r="A68" s="20">
        <v>418</v>
      </c>
      <c r="B68" t="s">
        <v>12</v>
      </c>
      <c r="C68" t="s">
        <v>264</v>
      </c>
      <c r="D68" t="s">
        <v>9</v>
      </c>
      <c r="E68" t="s">
        <v>373</v>
      </c>
      <c r="F68" t="s">
        <v>35</v>
      </c>
      <c r="G68" s="2">
        <v>64020000</v>
      </c>
      <c r="H68" s="2">
        <v>0</v>
      </c>
      <c r="I68" s="2">
        <v>64020000</v>
      </c>
      <c r="J68" s="2">
        <v>224070</v>
      </c>
      <c r="K68" s="2">
        <v>0</v>
      </c>
      <c r="L68" s="2">
        <v>224070</v>
      </c>
      <c r="M68" s="2">
        <v>198462</v>
      </c>
      <c r="N68" s="2">
        <v>0</v>
      </c>
      <c r="O68" s="2">
        <v>198462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298934537.80000001</v>
      </c>
      <c r="W68" s="2">
        <v>0</v>
      </c>
      <c r="X68" s="2">
        <v>298934537.80000001</v>
      </c>
      <c r="Y68" s="2">
        <v>178140308000</v>
      </c>
      <c r="Z68" s="2">
        <v>0</v>
      </c>
      <c r="AA68" s="2">
        <v>178140308000</v>
      </c>
      <c r="AB68" s="18">
        <v>11957381.512</v>
      </c>
      <c r="AC68" s="4">
        <v>11957381.512</v>
      </c>
      <c r="AD68" t="s">
        <v>11</v>
      </c>
    </row>
    <row r="69" spans="1:30" x14ac:dyDescent="0.25">
      <c r="A69" s="20">
        <v>419</v>
      </c>
      <c r="B69" t="s">
        <v>12</v>
      </c>
      <c r="C69" t="s">
        <v>264</v>
      </c>
      <c r="D69" t="s">
        <v>9</v>
      </c>
      <c r="E69" t="s">
        <v>373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79891520.719999999</v>
      </c>
      <c r="W69" s="2">
        <v>0</v>
      </c>
      <c r="X69" s="2">
        <v>79891520.719999999</v>
      </c>
      <c r="Y69" s="2">
        <v>49237503200</v>
      </c>
      <c r="Z69" s="2">
        <v>0</v>
      </c>
      <c r="AA69" s="2">
        <v>49237503200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14120868000</v>
      </c>
      <c r="H70" s="2">
        <v>0</v>
      </c>
      <c r="I70" s="2">
        <v>14120868000</v>
      </c>
      <c r="J70" s="2">
        <v>29699652</v>
      </c>
      <c r="K70" s="2">
        <v>0</v>
      </c>
      <c r="L70" s="2">
        <v>29699652</v>
      </c>
      <c r="M70" s="2">
        <v>24051304.800000001</v>
      </c>
      <c r="N70" s="2">
        <v>0</v>
      </c>
      <c r="O70" s="2">
        <v>24051304.800000001</v>
      </c>
      <c r="P70" s="15">
        <v>0.1</v>
      </c>
      <c r="Q70" s="2">
        <v>0</v>
      </c>
      <c r="R70" s="13">
        <v>0.1</v>
      </c>
      <c r="S70" s="15">
        <v>0</v>
      </c>
      <c r="T70" s="2">
        <v>2405130.48</v>
      </c>
      <c r="U70" s="2">
        <v>0</v>
      </c>
      <c r="V70" s="2">
        <v>117392451.40000001</v>
      </c>
      <c r="W70" s="2">
        <v>0</v>
      </c>
      <c r="X70" s="2">
        <v>117392451.40000001</v>
      </c>
      <c r="Y70" s="2">
        <v>69848156500</v>
      </c>
      <c r="Z70" s="2">
        <v>0</v>
      </c>
      <c r="AA70" s="2">
        <v>69848156500</v>
      </c>
      <c r="AB70" s="18">
        <v>0</v>
      </c>
      <c r="AC70" s="4">
        <v>2405130.48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9639837500</v>
      </c>
      <c r="H71" s="2">
        <v>0</v>
      </c>
      <c r="I71" s="2">
        <v>9639837500</v>
      </c>
      <c r="J71" s="2">
        <v>25306546</v>
      </c>
      <c r="K71" s="2">
        <v>0</v>
      </c>
      <c r="L71" s="2">
        <v>25306546</v>
      </c>
      <c r="M71" s="2">
        <v>21450611</v>
      </c>
      <c r="N71" s="2">
        <v>0</v>
      </c>
      <c r="O71" s="2">
        <v>21450611</v>
      </c>
      <c r="P71" s="15">
        <v>0.1</v>
      </c>
      <c r="Q71" s="2">
        <v>0</v>
      </c>
      <c r="R71" s="13">
        <v>0.1</v>
      </c>
      <c r="S71" s="15">
        <v>0</v>
      </c>
      <c r="T71" s="2">
        <v>2145061.1</v>
      </c>
      <c r="U71" s="2">
        <v>2000000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4145061.1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264</v>
      </c>
      <c r="D72" t="s">
        <v>9</v>
      </c>
      <c r="E72" t="s">
        <v>15</v>
      </c>
      <c r="F72" t="s">
        <v>78</v>
      </c>
      <c r="G72" s="2">
        <v>660693000</v>
      </c>
      <c r="H72" s="2">
        <v>0</v>
      </c>
      <c r="I72" s="2">
        <v>660693000</v>
      </c>
      <c r="J72" s="2">
        <v>2059928</v>
      </c>
      <c r="K72" s="2">
        <v>0</v>
      </c>
      <c r="L72" s="2">
        <v>2059928</v>
      </c>
      <c r="M72" s="2">
        <v>1795650.8</v>
      </c>
      <c r="N72" s="2">
        <v>0</v>
      </c>
      <c r="O72" s="2">
        <v>1795650.8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264</v>
      </c>
      <c r="D73" t="s">
        <v>9</v>
      </c>
      <c r="E73" t="s">
        <v>374</v>
      </c>
      <c r="F73" t="s">
        <v>79</v>
      </c>
      <c r="G73" s="2">
        <v>99126687000</v>
      </c>
      <c r="H73" s="2">
        <v>0</v>
      </c>
      <c r="I73" s="2">
        <v>99126687000</v>
      </c>
      <c r="J73" s="2">
        <v>162713643</v>
      </c>
      <c r="K73" s="2">
        <v>0</v>
      </c>
      <c r="L73" s="2">
        <v>162713643</v>
      </c>
      <c r="M73" s="2">
        <v>123062968.2</v>
      </c>
      <c r="N73" s="2">
        <v>0</v>
      </c>
      <c r="O73" s="2">
        <v>123062968.2</v>
      </c>
      <c r="P73" s="15">
        <v>0.1</v>
      </c>
      <c r="Q73" s="2">
        <v>0</v>
      </c>
      <c r="R73" s="13">
        <v>0.25</v>
      </c>
      <c r="S73" s="15">
        <v>0</v>
      </c>
      <c r="T73" s="2">
        <v>30765742.050000001</v>
      </c>
      <c r="U73" s="2">
        <v>0</v>
      </c>
      <c r="V73" s="2">
        <v>179396523</v>
      </c>
      <c r="W73" s="2">
        <v>0</v>
      </c>
      <c r="X73" s="2">
        <v>179396523</v>
      </c>
      <c r="Y73" s="2">
        <v>134032960000</v>
      </c>
      <c r="Z73" s="2">
        <v>0</v>
      </c>
      <c r="AA73" s="2">
        <v>134032960000</v>
      </c>
      <c r="AB73" s="18">
        <v>5381895.6900000004</v>
      </c>
      <c r="AC73" s="4">
        <v>36147637.740000002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862456000</v>
      </c>
      <c r="H74" s="2">
        <v>0</v>
      </c>
      <c r="I74" s="2">
        <v>862456000</v>
      </c>
      <c r="J74" s="2">
        <v>2701683</v>
      </c>
      <c r="K74" s="2">
        <v>0</v>
      </c>
      <c r="L74" s="2">
        <v>2701683</v>
      </c>
      <c r="M74" s="2">
        <v>2356700.6</v>
      </c>
      <c r="N74" s="2">
        <v>0</v>
      </c>
      <c r="O74" s="2">
        <v>2356700.6</v>
      </c>
      <c r="P74" s="15">
        <v>0.1</v>
      </c>
      <c r="Q74" s="2">
        <v>0</v>
      </c>
      <c r="R74" s="13">
        <v>0.3</v>
      </c>
      <c r="S74" s="15">
        <v>0</v>
      </c>
      <c r="T74" s="2">
        <v>707010.18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707010.18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1547850000</v>
      </c>
      <c r="H75" s="2">
        <v>0</v>
      </c>
      <c r="I75" s="2">
        <v>1547850000</v>
      </c>
      <c r="J75" s="2">
        <v>3698325</v>
      </c>
      <c r="K75" s="2">
        <v>0</v>
      </c>
      <c r="L75" s="2">
        <v>3698325</v>
      </c>
      <c r="M75" s="2">
        <v>3079185</v>
      </c>
      <c r="N75" s="2">
        <v>0</v>
      </c>
      <c r="O75" s="2">
        <v>3079185</v>
      </c>
      <c r="P75" s="15">
        <v>0.1</v>
      </c>
      <c r="Q75" s="2">
        <v>0</v>
      </c>
      <c r="R75" s="13">
        <v>0.3</v>
      </c>
      <c r="S75" s="15">
        <v>0</v>
      </c>
      <c r="T75" s="2">
        <v>923755.5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923755.5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2333170000</v>
      </c>
      <c r="H76" s="2">
        <v>0</v>
      </c>
      <c r="I76" s="2">
        <v>2333170000</v>
      </c>
      <c r="J76" s="2">
        <v>6449342</v>
      </c>
      <c r="K76" s="2">
        <v>0</v>
      </c>
      <c r="L76" s="2">
        <v>6449342</v>
      </c>
      <c r="M76" s="2">
        <v>5516074</v>
      </c>
      <c r="N76" s="2">
        <v>0</v>
      </c>
      <c r="O76" s="2">
        <v>5516074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15072706400</v>
      </c>
      <c r="H77" s="2">
        <v>0</v>
      </c>
      <c r="I77" s="2">
        <v>15072706400</v>
      </c>
      <c r="J77" s="2">
        <v>40555328</v>
      </c>
      <c r="K77" s="2">
        <v>0</v>
      </c>
      <c r="L77" s="2">
        <v>40555328</v>
      </c>
      <c r="M77" s="2">
        <v>34526245.439999998</v>
      </c>
      <c r="N77" s="2">
        <v>0</v>
      </c>
      <c r="O77" s="2">
        <v>34526245.439999998</v>
      </c>
      <c r="P77" s="15">
        <v>0.1</v>
      </c>
      <c r="Q77" s="2">
        <v>0</v>
      </c>
      <c r="R77" s="13">
        <v>0.15</v>
      </c>
      <c r="S77" s="15">
        <v>0</v>
      </c>
      <c r="T77" s="2">
        <v>5178936.8159999996</v>
      </c>
      <c r="U77" s="2">
        <v>0</v>
      </c>
      <c r="V77" s="2">
        <v>127028840</v>
      </c>
      <c r="W77" s="2">
        <v>0</v>
      </c>
      <c r="X77" s="2">
        <v>127028840</v>
      </c>
      <c r="Y77" s="2">
        <v>67280630000</v>
      </c>
      <c r="Z77" s="2">
        <v>0</v>
      </c>
      <c r="AA77" s="2">
        <v>67280630000</v>
      </c>
      <c r="AB77" s="18">
        <v>0</v>
      </c>
      <c r="AC77" s="4">
        <v>5178936.8159999996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1000960000</v>
      </c>
      <c r="H78" s="2">
        <v>0</v>
      </c>
      <c r="I78" s="2">
        <v>1000960000</v>
      </c>
      <c r="J78" s="2">
        <v>3441966</v>
      </c>
      <c r="K78" s="2">
        <v>0</v>
      </c>
      <c r="L78" s="2">
        <v>3441966</v>
      </c>
      <c r="M78" s="2">
        <v>3041582</v>
      </c>
      <c r="N78" s="2">
        <v>0</v>
      </c>
      <c r="O78" s="2">
        <v>3041582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1175447000</v>
      </c>
      <c r="H79" s="2">
        <v>21460000</v>
      </c>
      <c r="I79" s="2">
        <v>1153987000</v>
      </c>
      <c r="J79" s="2">
        <v>3736697</v>
      </c>
      <c r="K79" s="2">
        <v>75110</v>
      </c>
      <c r="L79" s="2">
        <v>3661587</v>
      </c>
      <c r="M79" s="2">
        <v>3266518.2</v>
      </c>
      <c r="N79" s="2">
        <v>66526</v>
      </c>
      <c r="O79" s="2">
        <v>3199992.2</v>
      </c>
      <c r="P79" s="15">
        <v>0.1</v>
      </c>
      <c r="Q79" s="2">
        <v>6652.6</v>
      </c>
      <c r="R79" s="13">
        <v>0.3</v>
      </c>
      <c r="S79" s="15">
        <v>0</v>
      </c>
      <c r="T79" s="2">
        <v>959997.66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966650.26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411</v>
      </c>
      <c r="G80" s="2">
        <v>16260815000</v>
      </c>
      <c r="H80" s="2">
        <v>1407825000</v>
      </c>
      <c r="I80" s="2">
        <v>14852990000</v>
      </c>
      <c r="J80" s="2">
        <v>38282859</v>
      </c>
      <c r="K80" s="2">
        <v>3232589</v>
      </c>
      <c r="L80" s="2">
        <v>35050270</v>
      </c>
      <c r="M80" s="2">
        <v>31778533</v>
      </c>
      <c r="N80" s="2">
        <v>2669459</v>
      </c>
      <c r="O80" s="2">
        <v>29109074</v>
      </c>
      <c r="P80" s="15">
        <v>0.1</v>
      </c>
      <c r="Q80" s="2">
        <v>266945.90000000002</v>
      </c>
      <c r="R80" s="13">
        <v>0.15</v>
      </c>
      <c r="S80" s="15">
        <v>0</v>
      </c>
      <c r="T80" s="2">
        <v>4366361.0999999996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7633307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59819308000</v>
      </c>
      <c r="H81" s="2">
        <v>0</v>
      </c>
      <c r="I81" s="2">
        <v>59819308000</v>
      </c>
      <c r="J81" s="2">
        <v>95498662</v>
      </c>
      <c r="K81" s="2">
        <v>0</v>
      </c>
      <c r="L81" s="2">
        <v>95498662</v>
      </c>
      <c r="M81" s="2">
        <v>71570938.799999997</v>
      </c>
      <c r="N81" s="2">
        <v>0</v>
      </c>
      <c r="O81" s="2">
        <v>71570938.799999997</v>
      </c>
      <c r="P81" s="15">
        <v>0.1</v>
      </c>
      <c r="Q81" s="2">
        <v>0</v>
      </c>
      <c r="R81" s="13">
        <v>0.2</v>
      </c>
      <c r="S81" s="15">
        <v>0</v>
      </c>
      <c r="T81" s="2">
        <v>14314187.76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18314187.760000002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13702398000</v>
      </c>
      <c r="H82" s="2">
        <v>6351691000</v>
      </c>
      <c r="I82" s="2">
        <v>7350707000</v>
      </c>
      <c r="J82" s="2">
        <v>31939998</v>
      </c>
      <c r="K82" s="2">
        <v>15401572</v>
      </c>
      <c r="L82" s="2">
        <v>16538426</v>
      </c>
      <c r="M82" s="2">
        <v>26459038.800000001</v>
      </c>
      <c r="N82" s="2">
        <v>12860895.6</v>
      </c>
      <c r="O82" s="2">
        <v>13598143.199999999</v>
      </c>
      <c r="P82" s="15">
        <v>0.1</v>
      </c>
      <c r="Q82" s="2">
        <v>1286089.56</v>
      </c>
      <c r="R82" s="13">
        <v>0.1</v>
      </c>
      <c r="S82" s="15">
        <v>0</v>
      </c>
      <c r="T82" s="2">
        <v>1359814.32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4645903.88</v>
      </c>
      <c r="AD82" t="s">
        <v>41</v>
      </c>
    </row>
    <row r="83" spans="1:30" x14ac:dyDescent="0.25">
      <c r="A83" s="20">
        <v>475</v>
      </c>
      <c r="B83" t="s">
        <v>12</v>
      </c>
      <c r="C83" t="s">
        <v>264</v>
      </c>
      <c r="D83" t="s">
        <v>2</v>
      </c>
      <c r="E83" t="s">
        <v>285</v>
      </c>
      <c r="F83" t="s">
        <v>87</v>
      </c>
      <c r="G83" s="2">
        <v>9734579000</v>
      </c>
      <c r="H83" s="2">
        <v>0</v>
      </c>
      <c r="I83" s="2">
        <v>9734579000</v>
      </c>
      <c r="J83" s="2">
        <v>19699235</v>
      </c>
      <c r="K83" s="2">
        <v>0</v>
      </c>
      <c r="L83" s="2">
        <v>19699235</v>
      </c>
      <c r="M83" s="2">
        <v>15805403.4</v>
      </c>
      <c r="N83" s="2">
        <v>0</v>
      </c>
      <c r="O83" s="2">
        <v>15805403.4</v>
      </c>
      <c r="P83" s="15">
        <v>0.1</v>
      </c>
      <c r="Q83" s="2">
        <v>0</v>
      </c>
      <c r="R83" s="13">
        <v>0.1</v>
      </c>
      <c r="S83" s="15">
        <v>0</v>
      </c>
      <c r="T83" s="2">
        <v>1580540.34</v>
      </c>
      <c r="U83" s="2">
        <v>0</v>
      </c>
      <c r="V83" s="2">
        <v>294924506.80000001</v>
      </c>
      <c r="W83" s="2">
        <v>70246215.079999998</v>
      </c>
      <c r="X83" s="2">
        <v>224678291.72</v>
      </c>
      <c r="Y83" s="2">
        <v>182593218000</v>
      </c>
      <c r="Z83" s="2">
        <v>48829059800</v>
      </c>
      <c r="AA83" s="2">
        <v>133764158200</v>
      </c>
      <c r="AB83" s="18">
        <v>9689593.8195999991</v>
      </c>
      <c r="AC83" s="4">
        <v>11270134.159600001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34279333000</v>
      </c>
      <c r="H84" s="2">
        <v>0</v>
      </c>
      <c r="I84" s="2">
        <v>34279333000</v>
      </c>
      <c r="J84" s="2">
        <v>55485705</v>
      </c>
      <c r="K84" s="2">
        <v>0</v>
      </c>
      <c r="L84" s="2">
        <v>55485705</v>
      </c>
      <c r="M84" s="2">
        <v>41773971.799999997</v>
      </c>
      <c r="N84" s="2">
        <v>0</v>
      </c>
      <c r="O84" s="2">
        <v>41773971.799999997</v>
      </c>
      <c r="P84" s="15">
        <v>0.1</v>
      </c>
      <c r="Q84" s="2">
        <v>0</v>
      </c>
      <c r="R84" s="13">
        <v>0.15</v>
      </c>
      <c r="S84" s="15">
        <v>0</v>
      </c>
      <c r="T84" s="2">
        <v>6266095.7699999996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9266095.7699999996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3786706000</v>
      </c>
      <c r="H85" s="2">
        <v>0</v>
      </c>
      <c r="I85" s="2">
        <v>3786706000</v>
      </c>
      <c r="J85" s="2">
        <v>6860992</v>
      </c>
      <c r="K85" s="2">
        <v>0</v>
      </c>
      <c r="L85" s="2">
        <v>6860992</v>
      </c>
      <c r="M85" s="2">
        <v>5346309.5999999996</v>
      </c>
      <c r="N85" s="2">
        <v>0</v>
      </c>
      <c r="O85" s="2">
        <v>5346309.5999999996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21110151000</v>
      </c>
      <c r="H86" s="2">
        <v>0</v>
      </c>
      <c r="I86" s="2">
        <v>21110151000</v>
      </c>
      <c r="J86" s="2">
        <v>37245681</v>
      </c>
      <c r="K86" s="2">
        <v>0</v>
      </c>
      <c r="L86" s="2">
        <v>37245681</v>
      </c>
      <c r="M86" s="2">
        <v>28801620.600000001</v>
      </c>
      <c r="N86" s="2">
        <v>0</v>
      </c>
      <c r="O86" s="2">
        <v>28801620.600000001</v>
      </c>
      <c r="P86" s="15">
        <v>0.1</v>
      </c>
      <c r="Q86" s="2">
        <v>0</v>
      </c>
      <c r="R86" s="13">
        <v>0.1</v>
      </c>
      <c r="S86" s="15">
        <v>0</v>
      </c>
      <c r="T86" s="2">
        <v>2880162.06</v>
      </c>
      <c r="U86" s="2">
        <v>2000000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4880162.0599999996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373</v>
      </c>
      <c r="F87" t="s">
        <v>90</v>
      </c>
      <c r="G87" s="2">
        <v>9551301000</v>
      </c>
      <c r="H87" s="2">
        <v>0</v>
      </c>
      <c r="I87" s="2">
        <v>9551301000</v>
      </c>
      <c r="J87" s="2">
        <v>28258306</v>
      </c>
      <c r="K87" s="2">
        <v>0</v>
      </c>
      <c r="L87" s="2">
        <v>28258306</v>
      </c>
      <c r="M87" s="2">
        <v>24437785.600000001</v>
      </c>
      <c r="N87" s="2">
        <v>0</v>
      </c>
      <c r="O87" s="2">
        <v>24437785.600000001</v>
      </c>
      <c r="P87" s="15">
        <v>0.1</v>
      </c>
      <c r="Q87" s="2">
        <v>0</v>
      </c>
      <c r="R87" s="13">
        <v>0.1</v>
      </c>
      <c r="S87" s="15">
        <v>0</v>
      </c>
      <c r="T87" s="2">
        <v>2443778.56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4443778.5599999996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373</v>
      </c>
      <c r="F88" t="s">
        <v>91</v>
      </c>
      <c r="G88" s="2">
        <v>10851912000</v>
      </c>
      <c r="H88" s="2">
        <v>0</v>
      </c>
      <c r="I88" s="2">
        <v>10851912000</v>
      </c>
      <c r="J88" s="2">
        <v>29376844</v>
      </c>
      <c r="K88" s="2">
        <v>0</v>
      </c>
      <c r="L88" s="2">
        <v>29376844</v>
      </c>
      <c r="M88" s="2">
        <v>25036079.199999999</v>
      </c>
      <c r="N88" s="2">
        <v>0</v>
      </c>
      <c r="O88" s="2">
        <v>25036079.199999999</v>
      </c>
      <c r="P88" s="15">
        <v>0.1</v>
      </c>
      <c r="Q88" s="2">
        <v>0</v>
      </c>
      <c r="R88" s="13">
        <v>0.1</v>
      </c>
      <c r="S88" s="15">
        <v>0</v>
      </c>
      <c r="T88" s="2">
        <v>2503607.92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4503607.92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285</v>
      </c>
      <c r="F89" t="s">
        <v>92</v>
      </c>
      <c r="G89" s="2">
        <v>77096371000</v>
      </c>
      <c r="H89" s="2">
        <v>23036458800</v>
      </c>
      <c r="I89" s="2">
        <v>54059912200</v>
      </c>
      <c r="J89" s="2">
        <v>147931394</v>
      </c>
      <c r="K89" s="2">
        <v>41410423</v>
      </c>
      <c r="L89" s="2">
        <v>106520971</v>
      </c>
      <c r="M89" s="2">
        <v>117092845.59999999</v>
      </c>
      <c r="N89" s="2">
        <v>32195839.48</v>
      </c>
      <c r="O89" s="2">
        <v>84897006.120000005</v>
      </c>
      <c r="P89" s="15">
        <v>0.1</v>
      </c>
      <c r="Q89" s="2">
        <v>3219583.9479999999</v>
      </c>
      <c r="R89" s="13">
        <v>0.25</v>
      </c>
      <c r="S89" s="15">
        <v>0</v>
      </c>
      <c r="T89" s="2">
        <v>21224251.530000001</v>
      </c>
      <c r="U89" s="2">
        <v>5000000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29443835.478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13824229000</v>
      </c>
      <c r="H90" s="2">
        <v>0</v>
      </c>
      <c r="I90" s="2">
        <v>13824229000</v>
      </c>
      <c r="J90" s="2">
        <v>32842206</v>
      </c>
      <c r="K90" s="2">
        <v>0</v>
      </c>
      <c r="L90" s="2">
        <v>32842206</v>
      </c>
      <c r="M90" s="2">
        <v>27312514.399999999</v>
      </c>
      <c r="N90" s="2">
        <v>0</v>
      </c>
      <c r="O90" s="2">
        <v>27312514.399999999</v>
      </c>
      <c r="P90" s="15">
        <v>0.1</v>
      </c>
      <c r="Q90" s="2">
        <v>0</v>
      </c>
      <c r="R90" s="13">
        <v>0.1</v>
      </c>
      <c r="S90" s="15">
        <v>0</v>
      </c>
      <c r="T90" s="2">
        <v>2731251.44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4731251.4400000004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284</v>
      </c>
      <c r="F91" t="s">
        <v>94</v>
      </c>
      <c r="G91" s="2">
        <v>42046674000</v>
      </c>
      <c r="H91" s="2">
        <v>3547864000</v>
      </c>
      <c r="I91" s="2">
        <v>38498810000</v>
      </c>
      <c r="J91" s="2">
        <v>68485347</v>
      </c>
      <c r="K91" s="2">
        <v>7530892</v>
      </c>
      <c r="L91" s="2">
        <v>60954455</v>
      </c>
      <c r="M91" s="2">
        <v>51666677.399999999</v>
      </c>
      <c r="N91" s="2">
        <v>6111746.4000000004</v>
      </c>
      <c r="O91" s="2">
        <v>45554931</v>
      </c>
      <c r="P91" s="15">
        <v>0.1</v>
      </c>
      <c r="Q91" s="2">
        <v>611174.64</v>
      </c>
      <c r="R91" s="13">
        <v>0.15</v>
      </c>
      <c r="S91" s="15">
        <v>0</v>
      </c>
      <c r="T91" s="2">
        <v>6833239.6500000004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10444414.289999999</v>
      </c>
      <c r="AD91" t="s">
        <v>43</v>
      </c>
    </row>
    <row r="92" spans="1:30" x14ac:dyDescent="0.25">
      <c r="A92" s="20">
        <v>591</v>
      </c>
      <c r="B92" t="s">
        <v>12</v>
      </c>
      <c r="C92" t="s">
        <v>264</v>
      </c>
      <c r="D92" t="s">
        <v>2</v>
      </c>
      <c r="E92" t="s">
        <v>284</v>
      </c>
      <c r="F92" t="s">
        <v>95</v>
      </c>
      <c r="G92" s="2">
        <v>8934247000</v>
      </c>
      <c r="H92" s="2">
        <v>7076301000</v>
      </c>
      <c r="I92" s="2">
        <v>1857946000</v>
      </c>
      <c r="J92" s="2">
        <v>20003419</v>
      </c>
      <c r="K92" s="2">
        <v>14897570</v>
      </c>
      <c r="L92" s="2">
        <v>5105849</v>
      </c>
      <c r="M92" s="2">
        <v>16429720.199999999</v>
      </c>
      <c r="N92" s="2">
        <v>12067049.6</v>
      </c>
      <c r="O92" s="2">
        <v>4362670.5999999996</v>
      </c>
      <c r="P92" s="15">
        <v>0.1</v>
      </c>
      <c r="Q92" s="2">
        <v>1206704.96</v>
      </c>
      <c r="R92" s="13">
        <v>0.1</v>
      </c>
      <c r="S92" s="15">
        <v>0</v>
      </c>
      <c r="T92" s="2">
        <v>436267.06</v>
      </c>
      <c r="U92" s="2">
        <v>0</v>
      </c>
      <c r="V92" s="2">
        <v>493011892.04000002</v>
      </c>
      <c r="W92" s="2">
        <v>22469533.600000001</v>
      </c>
      <c r="X92" s="2">
        <v>470542358.44</v>
      </c>
      <c r="Y92" s="2">
        <v>335050844900</v>
      </c>
      <c r="Z92" s="2">
        <v>8052021000</v>
      </c>
      <c r="AA92" s="2">
        <v>326998823900</v>
      </c>
      <c r="AB92" s="18">
        <v>19046389.673599999</v>
      </c>
      <c r="AC92" s="4">
        <v>20689361.693599999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15678161000</v>
      </c>
      <c r="H93" s="2">
        <v>0</v>
      </c>
      <c r="I93" s="2">
        <v>15678161000</v>
      </c>
      <c r="J93" s="2">
        <v>39979441</v>
      </c>
      <c r="K93" s="2">
        <v>0</v>
      </c>
      <c r="L93" s="2">
        <v>39979441</v>
      </c>
      <c r="M93" s="2">
        <v>33708176.600000001</v>
      </c>
      <c r="N93" s="2">
        <v>0</v>
      </c>
      <c r="O93" s="2">
        <v>33708176.600000001</v>
      </c>
      <c r="P93" s="15">
        <v>0.1</v>
      </c>
      <c r="Q93" s="2">
        <v>0</v>
      </c>
      <c r="R93" s="13">
        <v>0.15</v>
      </c>
      <c r="S93" s="15">
        <v>0</v>
      </c>
      <c r="T93" s="2">
        <v>5056226.49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8056226.4900000002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22517406000</v>
      </c>
      <c r="H94" s="2">
        <v>3817300000</v>
      </c>
      <c r="I94" s="2">
        <v>18700106000</v>
      </c>
      <c r="J94" s="2">
        <v>46890402</v>
      </c>
      <c r="K94" s="2">
        <v>8113546</v>
      </c>
      <c r="L94" s="2">
        <v>38776856</v>
      </c>
      <c r="M94" s="2">
        <v>37883439.600000001</v>
      </c>
      <c r="N94" s="2">
        <v>6586626</v>
      </c>
      <c r="O94" s="2">
        <v>31296813.600000001</v>
      </c>
      <c r="P94" s="15">
        <v>0.1</v>
      </c>
      <c r="Q94" s="2">
        <v>658662.6</v>
      </c>
      <c r="R94" s="13">
        <v>0.15</v>
      </c>
      <c r="S94" s="15">
        <v>0</v>
      </c>
      <c r="T94" s="2">
        <v>4694522.04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8353184.6399999997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373</v>
      </c>
      <c r="F95" t="s">
        <v>98</v>
      </c>
      <c r="G95" s="2">
        <v>31737611200</v>
      </c>
      <c r="H95" s="2">
        <v>0</v>
      </c>
      <c r="I95" s="2">
        <v>31737611200</v>
      </c>
      <c r="J95" s="2">
        <v>51468746</v>
      </c>
      <c r="K95" s="2">
        <v>0</v>
      </c>
      <c r="L95" s="2">
        <v>51468746</v>
      </c>
      <c r="M95" s="2">
        <v>38773701.520000003</v>
      </c>
      <c r="N95" s="2">
        <v>0</v>
      </c>
      <c r="O95" s="2">
        <v>38773701.520000003</v>
      </c>
      <c r="P95" s="15">
        <v>0.1</v>
      </c>
      <c r="Q95" s="2">
        <v>0</v>
      </c>
      <c r="R95" s="13">
        <v>0.15</v>
      </c>
      <c r="S95" s="15">
        <v>0</v>
      </c>
      <c r="T95" s="2">
        <v>5816055.2280000001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8816055.2280000001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17954308000</v>
      </c>
      <c r="H96" s="2">
        <v>0</v>
      </c>
      <c r="I96" s="2">
        <v>17954308000</v>
      </c>
      <c r="J96" s="2">
        <v>43032043</v>
      </c>
      <c r="K96" s="2">
        <v>0</v>
      </c>
      <c r="L96" s="2">
        <v>43032043</v>
      </c>
      <c r="M96" s="2">
        <v>35850319.799999997</v>
      </c>
      <c r="N96" s="2">
        <v>0</v>
      </c>
      <c r="O96" s="2">
        <v>35850319.799999997</v>
      </c>
      <c r="P96" s="15">
        <v>0.1</v>
      </c>
      <c r="Q96" s="2">
        <v>0</v>
      </c>
      <c r="R96" s="13">
        <v>0.15</v>
      </c>
      <c r="S96" s="15">
        <v>0</v>
      </c>
      <c r="T96" s="2">
        <v>5377547.9699999997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8377547.9699999997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26261391000</v>
      </c>
      <c r="H97" s="2">
        <v>0</v>
      </c>
      <c r="I97" s="2">
        <v>26261391000</v>
      </c>
      <c r="J97" s="2">
        <v>39392109</v>
      </c>
      <c r="K97" s="2">
        <v>0</v>
      </c>
      <c r="L97" s="2">
        <v>39392109</v>
      </c>
      <c r="M97" s="2">
        <v>28887552.600000001</v>
      </c>
      <c r="N97" s="2">
        <v>0</v>
      </c>
      <c r="O97" s="2">
        <v>28887552.600000001</v>
      </c>
      <c r="P97" s="15">
        <v>0.1</v>
      </c>
      <c r="Q97" s="2">
        <v>0</v>
      </c>
      <c r="R97" s="13">
        <v>0.3</v>
      </c>
      <c r="S97" s="15">
        <v>0</v>
      </c>
      <c r="T97" s="2">
        <v>8666265.7799999993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8666265.7799999993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30483273000</v>
      </c>
      <c r="H98" s="2">
        <v>11004357000</v>
      </c>
      <c r="I98" s="2">
        <v>19478916000</v>
      </c>
      <c r="J98" s="2">
        <v>59969493</v>
      </c>
      <c r="K98" s="2">
        <v>16901878</v>
      </c>
      <c r="L98" s="2">
        <v>43067615</v>
      </c>
      <c r="M98" s="2">
        <v>47776183.799999997</v>
      </c>
      <c r="N98" s="2">
        <v>12500135.199999999</v>
      </c>
      <c r="O98" s="2">
        <v>35276048.600000001</v>
      </c>
      <c r="P98" s="15">
        <v>0.1</v>
      </c>
      <c r="Q98" s="2">
        <v>1250013.52</v>
      </c>
      <c r="R98" s="13">
        <v>0.15</v>
      </c>
      <c r="S98" s="15">
        <v>0</v>
      </c>
      <c r="T98" s="2">
        <v>5291407.29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9541420.8100000005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373</v>
      </c>
      <c r="F99" t="s">
        <v>102</v>
      </c>
      <c r="G99" s="2">
        <v>3362998000</v>
      </c>
      <c r="H99" s="2">
        <v>0</v>
      </c>
      <c r="I99" s="2">
        <v>3362998000</v>
      </c>
      <c r="J99" s="2">
        <v>10009761</v>
      </c>
      <c r="K99" s="2">
        <v>0</v>
      </c>
      <c r="L99" s="2">
        <v>10009761</v>
      </c>
      <c r="M99" s="2">
        <v>8664561.8000000007</v>
      </c>
      <c r="N99" s="2">
        <v>0</v>
      </c>
      <c r="O99" s="2">
        <v>8664561.8000000007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373</v>
      </c>
      <c r="F100" t="s">
        <v>103</v>
      </c>
      <c r="G100" s="2">
        <v>696969000</v>
      </c>
      <c r="H100" s="2">
        <v>0</v>
      </c>
      <c r="I100" s="2">
        <v>696969000</v>
      </c>
      <c r="J100" s="2">
        <v>2229056</v>
      </c>
      <c r="K100" s="2">
        <v>0</v>
      </c>
      <c r="L100" s="2">
        <v>2229056</v>
      </c>
      <c r="M100" s="2">
        <v>1950268.4</v>
      </c>
      <c r="N100" s="2">
        <v>0</v>
      </c>
      <c r="O100" s="2">
        <v>1950268.4</v>
      </c>
      <c r="P100" s="15">
        <v>0.1</v>
      </c>
      <c r="Q100" s="2">
        <v>0</v>
      </c>
      <c r="R100" s="13">
        <v>0.3</v>
      </c>
      <c r="S100" s="15">
        <v>0</v>
      </c>
      <c r="T100" s="2">
        <v>585080.52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585080.52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374</v>
      </c>
      <c r="F101" t="s">
        <v>104</v>
      </c>
      <c r="G101" s="2">
        <v>18843829000</v>
      </c>
      <c r="H101" s="2">
        <v>0</v>
      </c>
      <c r="I101" s="2">
        <v>18843829000</v>
      </c>
      <c r="J101" s="2">
        <v>40485934</v>
      </c>
      <c r="K101" s="2">
        <v>0</v>
      </c>
      <c r="L101" s="2">
        <v>40485934</v>
      </c>
      <c r="M101" s="2">
        <v>32948402.399999999</v>
      </c>
      <c r="N101" s="2">
        <v>0</v>
      </c>
      <c r="O101" s="2">
        <v>32948402.399999999</v>
      </c>
      <c r="P101" s="15">
        <v>0.1</v>
      </c>
      <c r="Q101" s="2">
        <v>0</v>
      </c>
      <c r="R101" s="13">
        <v>0.15</v>
      </c>
      <c r="S101" s="15">
        <v>0</v>
      </c>
      <c r="T101" s="2">
        <v>4942260.3600000003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7942260.3600000003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285</v>
      </c>
      <c r="F102" t="s">
        <v>105</v>
      </c>
      <c r="G102" s="2">
        <v>2513152000</v>
      </c>
      <c r="H102" s="2">
        <v>0</v>
      </c>
      <c r="I102" s="2">
        <v>2513152000</v>
      </c>
      <c r="J102" s="2">
        <v>5528058</v>
      </c>
      <c r="K102" s="2">
        <v>0</v>
      </c>
      <c r="L102" s="2">
        <v>5528058</v>
      </c>
      <c r="M102" s="2">
        <v>4522797.2</v>
      </c>
      <c r="N102" s="2">
        <v>0</v>
      </c>
      <c r="O102" s="2">
        <v>4522797.2</v>
      </c>
      <c r="P102" s="15">
        <v>0.1</v>
      </c>
      <c r="Q102" s="2">
        <v>0</v>
      </c>
      <c r="R102" s="13">
        <v>0.3</v>
      </c>
      <c r="S102" s="15">
        <v>0</v>
      </c>
      <c r="T102" s="2">
        <v>1356839.16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1356839.16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284</v>
      </c>
      <c r="F103" t="s">
        <v>106</v>
      </c>
      <c r="G103" s="2">
        <v>9604981000</v>
      </c>
      <c r="H103" s="2">
        <v>0</v>
      </c>
      <c r="I103" s="2">
        <v>9604981000</v>
      </c>
      <c r="J103" s="2">
        <v>18127686</v>
      </c>
      <c r="K103" s="2">
        <v>0</v>
      </c>
      <c r="L103" s="2">
        <v>18127686</v>
      </c>
      <c r="M103" s="2">
        <v>14285693.6</v>
      </c>
      <c r="N103" s="2">
        <v>0</v>
      </c>
      <c r="O103" s="2">
        <v>14285693.6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45</v>
      </c>
    </row>
    <row r="104" spans="1:30" x14ac:dyDescent="0.25">
      <c r="A104" s="20">
        <v>681</v>
      </c>
      <c r="B104" t="s">
        <v>147</v>
      </c>
      <c r="C104" t="s">
        <v>264</v>
      </c>
      <c r="D104" t="s">
        <v>2</v>
      </c>
      <c r="E104" t="s">
        <v>284</v>
      </c>
      <c r="F104" t="s">
        <v>107</v>
      </c>
      <c r="G104" s="2">
        <v>13935213000</v>
      </c>
      <c r="H104" s="2">
        <v>833198000</v>
      </c>
      <c r="I104" s="2">
        <v>13102015000</v>
      </c>
      <c r="J104" s="2">
        <v>26557319</v>
      </c>
      <c r="K104" s="2">
        <v>2622913</v>
      </c>
      <c r="L104" s="2">
        <v>23934406</v>
      </c>
      <c r="M104" s="2">
        <v>20983233.800000001</v>
      </c>
      <c r="N104" s="2">
        <v>2289633.7999999998</v>
      </c>
      <c r="O104" s="2">
        <v>18693600</v>
      </c>
      <c r="P104" s="15">
        <v>0.1</v>
      </c>
      <c r="Q104" s="2">
        <v>228963.38</v>
      </c>
      <c r="R104" s="13">
        <v>0.1</v>
      </c>
      <c r="S104" s="15">
        <v>0</v>
      </c>
      <c r="T104" s="2">
        <v>1869360</v>
      </c>
      <c r="U104" s="2">
        <v>2000000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4098323.38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284</v>
      </c>
      <c r="F105" t="s">
        <v>108</v>
      </c>
      <c r="G105" s="2">
        <v>16880094000</v>
      </c>
      <c r="H105" s="2">
        <v>4912756000</v>
      </c>
      <c r="I105" s="2">
        <v>11967338000</v>
      </c>
      <c r="J105" s="2">
        <v>48341942</v>
      </c>
      <c r="K105" s="2">
        <v>15884384</v>
      </c>
      <c r="L105" s="2">
        <v>32457558</v>
      </c>
      <c r="M105" s="2">
        <v>41589904.399999999</v>
      </c>
      <c r="N105" s="2">
        <v>13919281.6</v>
      </c>
      <c r="O105" s="2">
        <v>27670622.800000001</v>
      </c>
      <c r="P105" s="15">
        <v>0.1</v>
      </c>
      <c r="Q105" s="2">
        <v>1391928.16</v>
      </c>
      <c r="R105" s="13">
        <v>0.15</v>
      </c>
      <c r="S105" s="15">
        <v>0</v>
      </c>
      <c r="T105" s="2">
        <v>4150593.42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8542521.5800000001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5314333000</v>
      </c>
      <c r="H106" s="2">
        <v>0</v>
      </c>
      <c r="I106" s="2">
        <v>5314333000</v>
      </c>
      <c r="J106" s="2">
        <v>16214317</v>
      </c>
      <c r="K106" s="2">
        <v>0</v>
      </c>
      <c r="L106" s="2">
        <v>16214317</v>
      </c>
      <c r="M106" s="2">
        <v>14088583.800000001</v>
      </c>
      <c r="N106" s="2">
        <v>0</v>
      </c>
      <c r="O106" s="2">
        <v>14088583.800000001</v>
      </c>
      <c r="P106" s="15">
        <v>0.1</v>
      </c>
      <c r="Q106" s="2">
        <v>0</v>
      </c>
      <c r="R106" s="13">
        <v>0.3</v>
      </c>
      <c r="S106" s="15">
        <v>0</v>
      </c>
      <c r="T106" s="2">
        <v>4226575.1399999997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4226575.1399999997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2463858000</v>
      </c>
      <c r="H107" s="2">
        <v>0</v>
      </c>
      <c r="I107" s="2">
        <v>2463858000</v>
      </c>
      <c r="J107" s="2">
        <v>7590499</v>
      </c>
      <c r="K107" s="2">
        <v>0</v>
      </c>
      <c r="L107" s="2">
        <v>7590499</v>
      </c>
      <c r="M107" s="2">
        <v>6604955.7999999998</v>
      </c>
      <c r="N107" s="2">
        <v>0</v>
      </c>
      <c r="O107" s="2">
        <v>6604955.7999999998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284</v>
      </c>
      <c r="F108" t="s">
        <v>150</v>
      </c>
      <c r="G108" s="2">
        <v>41677373000</v>
      </c>
      <c r="H108" s="2">
        <v>2606621000</v>
      </c>
      <c r="I108" s="2">
        <v>39070752000</v>
      </c>
      <c r="J108" s="2">
        <v>67847687</v>
      </c>
      <c r="K108" s="2">
        <v>7437773</v>
      </c>
      <c r="L108" s="2">
        <v>60409914</v>
      </c>
      <c r="M108" s="2">
        <v>51176737.799999997</v>
      </c>
      <c r="N108" s="2">
        <v>6395124.5999999996</v>
      </c>
      <c r="O108" s="2">
        <v>44781613.200000003</v>
      </c>
      <c r="P108" s="15">
        <v>0.1</v>
      </c>
      <c r="Q108" s="2">
        <v>639512.46</v>
      </c>
      <c r="R108" s="13">
        <v>0.15</v>
      </c>
      <c r="S108" s="15">
        <v>0</v>
      </c>
      <c r="T108" s="2">
        <v>6717241.9800000004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10356754.439999999</v>
      </c>
      <c r="AD108" t="s">
        <v>45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3869120000</v>
      </c>
      <c r="H109" s="2">
        <v>0</v>
      </c>
      <c r="I109" s="2">
        <v>3869120000</v>
      </c>
      <c r="J109" s="2">
        <v>10242630</v>
      </c>
      <c r="K109" s="2">
        <v>0</v>
      </c>
      <c r="L109" s="2">
        <v>10242630</v>
      </c>
      <c r="M109" s="2">
        <v>8694982</v>
      </c>
      <c r="N109" s="2">
        <v>0</v>
      </c>
      <c r="O109" s="2">
        <v>8694982</v>
      </c>
      <c r="P109" s="15">
        <v>0.1</v>
      </c>
      <c r="Q109" s="2">
        <v>0</v>
      </c>
      <c r="R109" s="13">
        <v>0.3</v>
      </c>
      <c r="S109" s="15">
        <v>0</v>
      </c>
      <c r="T109" s="2">
        <v>2608494.6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2608494.6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373</v>
      </c>
      <c r="F110" t="s">
        <v>158</v>
      </c>
      <c r="G110" s="2">
        <v>2220840000</v>
      </c>
      <c r="H110" s="2">
        <v>0</v>
      </c>
      <c r="I110" s="2">
        <v>2220840000</v>
      </c>
      <c r="J110" s="2">
        <v>7071668</v>
      </c>
      <c r="K110" s="2">
        <v>0</v>
      </c>
      <c r="L110" s="2">
        <v>7071668</v>
      </c>
      <c r="M110" s="2">
        <v>6183332</v>
      </c>
      <c r="N110" s="2">
        <v>0</v>
      </c>
      <c r="O110" s="2">
        <v>6183332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374</v>
      </c>
      <c r="F111" t="s">
        <v>159</v>
      </c>
      <c r="G111" s="2">
        <v>22806116000</v>
      </c>
      <c r="H111" s="2">
        <v>0</v>
      </c>
      <c r="I111" s="2">
        <v>22806116000</v>
      </c>
      <c r="J111" s="2">
        <v>42807556</v>
      </c>
      <c r="K111" s="2">
        <v>0</v>
      </c>
      <c r="L111" s="2">
        <v>42807556</v>
      </c>
      <c r="M111" s="2">
        <v>33685109.600000001</v>
      </c>
      <c r="N111" s="2">
        <v>0</v>
      </c>
      <c r="O111" s="2">
        <v>33685109.600000001</v>
      </c>
      <c r="P111" s="15">
        <v>0.1</v>
      </c>
      <c r="Q111" s="2">
        <v>0</v>
      </c>
      <c r="R111" s="13">
        <v>0.15</v>
      </c>
      <c r="S111" s="15">
        <v>0</v>
      </c>
      <c r="T111" s="2">
        <v>5052766.4400000004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8052766.4400000004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373</v>
      </c>
      <c r="F112" t="s">
        <v>160</v>
      </c>
      <c r="G112" s="2">
        <v>29358093800</v>
      </c>
      <c r="H112" s="2">
        <v>0</v>
      </c>
      <c r="I112" s="2">
        <v>29358093800</v>
      </c>
      <c r="J112" s="2">
        <v>50624642</v>
      </c>
      <c r="K112" s="2">
        <v>0</v>
      </c>
      <c r="L112" s="2">
        <v>50624642</v>
      </c>
      <c r="M112" s="2">
        <v>38881404.479999997</v>
      </c>
      <c r="N112" s="2">
        <v>0</v>
      </c>
      <c r="O112" s="2">
        <v>38881404.479999997</v>
      </c>
      <c r="P112" s="15">
        <v>0.1</v>
      </c>
      <c r="Q112" s="2">
        <v>0</v>
      </c>
      <c r="R112" s="13">
        <v>0.15</v>
      </c>
      <c r="S112" s="15">
        <v>0</v>
      </c>
      <c r="T112" s="2">
        <v>5832210.6720000003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8832210.6720000003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3089442000</v>
      </c>
      <c r="H113" s="2">
        <v>0</v>
      </c>
      <c r="I113" s="2">
        <v>3089442000</v>
      </c>
      <c r="J113" s="2">
        <v>9334101</v>
      </c>
      <c r="K113" s="2">
        <v>0</v>
      </c>
      <c r="L113" s="2">
        <v>9334101</v>
      </c>
      <c r="M113" s="2">
        <v>8098324.2000000002</v>
      </c>
      <c r="N113" s="2">
        <v>0</v>
      </c>
      <c r="O113" s="2">
        <v>8098324.2000000002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6382366000</v>
      </c>
      <c r="H114" s="2">
        <v>0</v>
      </c>
      <c r="I114" s="2">
        <v>6382366000</v>
      </c>
      <c r="J114" s="2">
        <v>11263563</v>
      </c>
      <c r="K114" s="2">
        <v>0</v>
      </c>
      <c r="L114" s="2">
        <v>11263563</v>
      </c>
      <c r="M114" s="2">
        <v>8710616.5999999996</v>
      </c>
      <c r="N114" s="2">
        <v>0</v>
      </c>
      <c r="O114" s="2">
        <v>8710616.5999999996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35951199000</v>
      </c>
      <c r="H115" s="2">
        <v>0</v>
      </c>
      <c r="I115" s="2">
        <v>35951199000</v>
      </c>
      <c r="J115" s="2">
        <v>70347368</v>
      </c>
      <c r="K115" s="2">
        <v>0</v>
      </c>
      <c r="L115" s="2">
        <v>70347368</v>
      </c>
      <c r="M115" s="2">
        <v>55966888.399999999</v>
      </c>
      <c r="N115" s="2">
        <v>0</v>
      </c>
      <c r="O115" s="2">
        <v>55966888.399999999</v>
      </c>
      <c r="P115" s="15">
        <v>0.1</v>
      </c>
      <c r="Q115" s="2">
        <v>0</v>
      </c>
      <c r="R115" s="13">
        <v>0.15</v>
      </c>
      <c r="S115" s="15">
        <v>0</v>
      </c>
      <c r="T115" s="2">
        <v>8395033.2599999998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11395033.26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33131466200</v>
      </c>
      <c r="H116" s="2">
        <v>149155000</v>
      </c>
      <c r="I116" s="2">
        <v>32982311200</v>
      </c>
      <c r="J116" s="2">
        <v>51131630</v>
      </c>
      <c r="K116" s="2">
        <v>460891</v>
      </c>
      <c r="L116" s="2">
        <v>50670739</v>
      </c>
      <c r="M116" s="2">
        <v>37879043.520000003</v>
      </c>
      <c r="N116" s="2">
        <v>401229</v>
      </c>
      <c r="O116" s="2">
        <v>37477814.520000003</v>
      </c>
      <c r="P116" s="15">
        <v>0.1</v>
      </c>
      <c r="Q116" s="2">
        <v>40122.9</v>
      </c>
      <c r="R116" s="13">
        <v>0.15</v>
      </c>
      <c r="S116" s="15">
        <v>0</v>
      </c>
      <c r="T116" s="2">
        <v>5621672.1780000003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8661795.0779999997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81606909000</v>
      </c>
      <c r="H117" s="2">
        <v>50834732000</v>
      </c>
      <c r="I117" s="2">
        <v>30772177000</v>
      </c>
      <c r="J117" s="2">
        <v>129594471</v>
      </c>
      <c r="K117" s="2">
        <v>77005171</v>
      </c>
      <c r="L117" s="2">
        <v>52589300</v>
      </c>
      <c r="M117" s="2">
        <v>96951707.400000006</v>
      </c>
      <c r="N117" s="2">
        <v>56671278.200000003</v>
      </c>
      <c r="O117" s="2">
        <v>40280429.200000003</v>
      </c>
      <c r="P117" s="15">
        <v>0.1</v>
      </c>
      <c r="Q117" s="2">
        <v>5667127.8200000003</v>
      </c>
      <c r="R117" s="13">
        <v>0.2</v>
      </c>
      <c r="S117" s="15">
        <v>0</v>
      </c>
      <c r="T117" s="2">
        <v>8056085.8399999999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17723213.66</v>
      </c>
      <c r="AD117" t="s">
        <v>278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285</v>
      </c>
      <c r="F119" t="s">
        <v>166</v>
      </c>
      <c r="G119" s="2">
        <v>6084529000</v>
      </c>
      <c r="H119" s="2">
        <v>935982000</v>
      </c>
      <c r="I119" s="2">
        <v>5148547000</v>
      </c>
      <c r="J119" s="2">
        <v>13442299</v>
      </c>
      <c r="K119" s="2">
        <v>2299937</v>
      </c>
      <c r="L119" s="2">
        <v>11142362</v>
      </c>
      <c r="M119" s="2">
        <v>11008487.4</v>
      </c>
      <c r="N119" s="2">
        <v>1925544.2</v>
      </c>
      <c r="O119" s="2">
        <v>9082943.1999999993</v>
      </c>
      <c r="P119" s="15">
        <v>0</v>
      </c>
      <c r="Q119" s="2">
        <v>0</v>
      </c>
      <c r="R119" s="13">
        <v>0</v>
      </c>
      <c r="S119" s="15">
        <v>0</v>
      </c>
      <c r="T119" s="2">
        <v>0</v>
      </c>
      <c r="U119" s="2">
        <v>0</v>
      </c>
      <c r="V119" s="2">
        <v>83664288.400000006</v>
      </c>
      <c r="W119" s="2">
        <v>2562891.6</v>
      </c>
      <c r="X119" s="2">
        <v>81101396.799999997</v>
      </c>
      <c r="Y119" s="2">
        <v>39114504000</v>
      </c>
      <c r="Z119" s="2">
        <v>885451000</v>
      </c>
      <c r="AA119" s="2">
        <v>38229053000</v>
      </c>
      <c r="AB119" s="18">
        <v>0</v>
      </c>
      <c r="AC119" s="4">
        <v>0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284</v>
      </c>
      <c r="F120" t="s">
        <v>167</v>
      </c>
      <c r="G120" s="2">
        <v>16734781000</v>
      </c>
      <c r="H120" s="2">
        <v>9578131000</v>
      </c>
      <c r="I120" s="2">
        <v>7156650000</v>
      </c>
      <c r="J120" s="2">
        <v>37147719</v>
      </c>
      <c r="K120" s="2">
        <v>15779985</v>
      </c>
      <c r="L120" s="2">
        <v>21367734</v>
      </c>
      <c r="M120" s="2">
        <v>30453806.600000001</v>
      </c>
      <c r="N120" s="2">
        <v>11948732.6</v>
      </c>
      <c r="O120" s="2">
        <v>18505074</v>
      </c>
      <c r="P120" s="15">
        <v>0.1</v>
      </c>
      <c r="Q120" s="2">
        <v>1194873.26</v>
      </c>
      <c r="R120" s="13">
        <v>0.15</v>
      </c>
      <c r="S120" s="15">
        <v>0</v>
      </c>
      <c r="T120" s="2">
        <v>2775761.1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6970634.3600000003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284</v>
      </c>
      <c r="F121" t="s">
        <v>168</v>
      </c>
      <c r="G121" s="2">
        <v>10215280000</v>
      </c>
      <c r="H121" s="2">
        <v>5330993000</v>
      </c>
      <c r="I121" s="2">
        <v>4884287000</v>
      </c>
      <c r="J121" s="2">
        <v>23773016</v>
      </c>
      <c r="K121" s="2">
        <v>8725544</v>
      </c>
      <c r="L121" s="2">
        <v>15047472</v>
      </c>
      <c r="M121" s="2">
        <v>19686904</v>
      </c>
      <c r="N121" s="2">
        <v>6593146.7999999998</v>
      </c>
      <c r="O121" s="2">
        <v>13093757.199999999</v>
      </c>
      <c r="P121" s="15">
        <v>0.1</v>
      </c>
      <c r="Q121" s="2">
        <v>659314.68000000005</v>
      </c>
      <c r="R121" s="13">
        <v>0.1</v>
      </c>
      <c r="S121" s="15">
        <v>0</v>
      </c>
      <c r="T121" s="2">
        <v>1309375.72</v>
      </c>
      <c r="U121" s="2">
        <v>1000000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2968690.4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285</v>
      </c>
      <c r="F122" t="s">
        <v>169</v>
      </c>
      <c r="G122" s="2">
        <v>45725863000</v>
      </c>
      <c r="H122" s="2">
        <v>0</v>
      </c>
      <c r="I122" s="2">
        <v>45725863000</v>
      </c>
      <c r="J122" s="2">
        <v>71752677</v>
      </c>
      <c r="K122" s="2">
        <v>0</v>
      </c>
      <c r="L122" s="2">
        <v>71752677</v>
      </c>
      <c r="M122" s="2">
        <v>53462331.799999997</v>
      </c>
      <c r="N122" s="2">
        <v>0</v>
      </c>
      <c r="O122" s="2">
        <v>53462331.799999997</v>
      </c>
      <c r="P122" s="15">
        <v>0.1</v>
      </c>
      <c r="Q122" s="2">
        <v>0</v>
      </c>
      <c r="R122" s="13">
        <v>0.3</v>
      </c>
      <c r="S122" s="15">
        <v>0</v>
      </c>
      <c r="T122" s="2">
        <v>16038699.539999999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16038699.539999999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7781021000</v>
      </c>
      <c r="H123" s="2">
        <v>0</v>
      </c>
      <c r="I123" s="2">
        <v>7781021000</v>
      </c>
      <c r="J123" s="2">
        <v>19041845</v>
      </c>
      <c r="K123" s="2">
        <v>0</v>
      </c>
      <c r="L123" s="2">
        <v>19041845</v>
      </c>
      <c r="M123" s="2">
        <v>15929436.6</v>
      </c>
      <c r="N123" s="2">
        <v>0</v>
      </c>
      <c r="O123" s="2">
        <v>15929436.6</v>
      </c>
      <c r="P123" s="15">
        <v>0.1</v>
      </c>
      <c r="Q123" s="2">
        <v>0</v>
      </c>
      <c r="R123" s="13">
        <v>0.1</v>
      </c>
      <c r="S123" s="15">
        <v>0</v>
      </c>
      <c r="T123" s="2">
        <v>1592943.66</v>
      </c>
      <c r="U123" s="2">
        <v>1000000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2592943.66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3699673000</v>
      </c>
      <c r="H124" s="2">
        <v>256300000</v>
      </c>
      <c r="I124" s="2">
        <v>3443373000</v>
      </c>
      <c r="J124" s="2">
        <v>8104251</v>
      </c>
      <c r="K124" s="2">
        <v>775100</v>
      </c>
      <c r="L124" s="2">
        <v>7329151</v>
      </c>
      <c r="M124" s="2">
        <v>6624381.7999999998</v>
      </c>
      <c r="N124" s="2">
        <v>672580</v>
      </c>
      <c r="O124" s="2">
        <v>5951801.7999999998</v>
      </c>
      <c r="P124" s="15">
        <v>0.1</v>
      </c>
      <c r="Q124" s="2">
        <v>67258</v>
      </c>
      <c r="R124" s="13">
        <v>0.3</v>
      </c>
      <c r="S124" s="15">
        <v>0</v>
      </c>
      <c r="T124" s="2">
        <v>1785540.54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1852798.54</v>
      </c>
      <c r="AD124" t="s">
        <v>46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11472022000</v>
      </c>
      <c r="H125" s="2">
        <v>1297041000</v>
      </c>
      <c r="I125" s="2">
        <v>10174981000</v>
      </c>
      <c r="J125" s="2">
        <v>28466314</v>
      </c>
      <c r="K125" s="2">
        <v>3717927</v>
      </c>
      <c r="L125" s="2">
        <v>24748387</v>
      </c>
      <c r="M125" s="2">
        <v>23877505.199999999</v>
      </c>
      <c r="N125" s="2">
        <v>3199110.6</v>
      </c>
      <c r="O125" s="2">
        <v>20678394.600000001</v>
      </c>
      <c r="P125" s="15">
        <v>0.1</v>
      </c>
      <c r="Q125" s="2">
        <v>319911.06</v>
      </c>
      <c r="R125" s="13">
        <v>0.1</v>
      </c>
      <c r="S125" s="15">
        <v>0</v>
      </c>
      <c r="T125" s="2">
        <v>2067839.46</v>
      </c>
      <c r="U125" s="2">
        <v>2000000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4387750.5199999996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165700000</v>
      </c>
      <c r="H126" s="2">
        <v>0</v>
      </c>
      <c r="I126" s="2">
        <v>165700000</v>
      </c>
      <c r="J126" s="2">
        <v>579950</v>
      </c>
      <c r="K126" s="2">
        <v>0</v>
      </c>
      <c r="L126" s="2">
        <v>579950</v>
      </c>
      <c r="M126" s="2">
        <v>513670</v>
      </c>
      <c r="N126" s="2">
        <v>0</v>
      </c>
      <c r="O126" s="2">
        <v>513670</v>
      </c>
      <c r="P126" s="15">
        <v>0.1</v>
      </c>
      <c r="Q126" s="2">
        <v>0</v>
      </c>
      <c r="R126" s="13">
        <v>0.3</v>
      </c>
      <c r="S126" s="15">
        <v>0</v>
      </c>
      <c r="T126" s="2">
        <v>154101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154101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20386378000</v>
      </c>
      <c r="H127" s="2">
        <v>0</v>
      </c>
      <c r="I127" s="2">
        <v>20386378000</v>
      </c>
      <c r="J127" s="2">
        <v>47573092</v>
      </c>
      <c r="K127" s="2">
        <v>0</v>
      </c>
      <c r="L127" s="2">
        <v>47573092</v>
      </c>
      <c r="M127" s="2">
        <v>39418540.799999997</v>
      </c>
      <c r="N127" s="2">
        <v>0</v>
      </c>
      <c r="O127" s="2">
        <v>39418540.799999997</v>
      </c>
      <c r="P127" s="15">
        <v>0.1</v>
      </c>
      <c r="Q127" s="2">
        <v>0</v>
      </c>
      <c r="R127" s="13">
        <v>0.15</v>
      </c>
      <c r="S127" s="15">
        <v>0</v>
      </c>
      <c r="T127" s="2">
        <v>5912781.1200000001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8912781.1199999992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2786193000</v>
      </c>
      <c r="H128" s="2">
        <v>0</v>
      </c>
      <c r="I128" s="2">
        <v>2786193000</v>
      </c>
      <c r="J128" s="2">
        <v>5468929</v>
      </c>
      <c r="K128" s="2">
        <v>0</v>
      </c>
      <c r="L128" s="2">
        <v>5468929</v>
      </c>
      <c r="M128" s="2">
        <v>4354451.8</v>
      </c>
      <c r="N128" s="2">
        <v>0</v>
      </c>
      <c r="O128" s="2">
        <v>4354451.8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373</v>
      </c>
      <c r="F129" t="s">
        <v>176</v>
      </c>
      <c r="G129" s="2">
        <v>73180307000</v>
      </c>
      <c r="H129" s="2">
        <v>0</v>
      </c>
      <c r="I129" s="2">
        <v>73180307000</v>
      </c>
      <c r="J129" s="2">
        <v>112824047</v>
      </c>
      <c r="K129" s="2">
        <v>0</v>
      </c>
      <c r="L129" s="2">
        <v>112824047</v>
      </c>
      <c r="M129" s="2">
        <v>83551924.200000003</v>
      </c>
      <c r="N129" s="2">
        <v>0</v>
      </c>
      <c r="O129" s="2">
        <v>83551924.200000003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16710384.84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20710384.84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17948345000</v>
      </c>
      <c r="H130" s="2">
        <v>0</v>
      </c>
      <c r="I130" s="2">
        <v>17948345000</v>
      </c>
      <c r="J130" s="2">
        <v>38263795</v>
      </c>
      <c r="K130" s="2">
        <v>0</v>
      </c>
      <c r="L130" s="2">
        <v>38263795</v>
      </c>
      <c r="M130" s="2">
        <v>31084457</v>
      </c>
      <c r="N130" s="2">
        <v>0</v>
      </c>
      <c r="O130" s="2">
        <v>31084457</v>
      </c>
      <c r="P130" s="15">
        <v>0.1</v>
      </c>
      <c r="Q130" s="2">
        <v>0</v>
      </c>
      <c r="R130" s="13">
        <v>0.15</v>
      </c>
      <c r="S130" s="15">
        <v>0</v>
      </c>
      <c r="T130" s="2">
        <v>4662668.55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7662668.5499999998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2791660000</v>
      </c>
      <c r="H131" s="2">
        <v>0</v>
      </c>
      <c r="I131" s="2">
        <v>2791660000</v>
      </c>
      <c r="J131" s="2">
        <v>7864553</v>
      </c>
      <c r="K131" s="2">
        <v>0</v>
      </c>
      <c r="L131" s="2">
        <v>7864553</v>
      </c>
      <c r="M131" s="2">
        <v>6747889</v>
      </c>
      <c r="N131" s="2">
        <v>0</v>
      </c>
      <c r="O131" s="2">
        <v>6747889</v>
      </c>
      <c r="P131" s="15">
        <v>0.1</v>
      </c>
      <c r="Q131" s="2">
        <v>0</v>
      </c>
      <c r="R131" s="13">
        <v>0.3</v>
      </c>
      <c r="S131" s="15">
        <v>0</v>
      </c>
      <c r="T131" s="2">
        <v>2024366.7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2024366.7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20493414000</v>
      </c>
      <c r="H132" s="2">
        <v>0</v>
      </c>
      <c r="I132" s="2">
        <v>20493414000</v>
      </c>
      <c r="J132" s="2">
        <v>38586378</v>
      </c>
      <c r="K132" s="2">
        <v>0</v>
      </c>
      <c r="L132" s="2">
        <v>38586378</v>
      </c>
      <c r="M132" s="2">
        <v>30389012.399999999</v>
      </c>
      <c r="N132" s="2">
        <v>0</v>
      </c>
      <c r="O132" s="2">
        <v>30389012.399999999</v>
      </c>
      <c r="P132" s="15">
        <v>0.1</v>
      </c>
      <c r="Q132" s="2">
        <v>0</v>
      </c>
      <c r="R132" s="13">
        <v>0.15</v>
      </c>
      <c r="S132" s="15">
        <v>0</v>
      </c>
      <c r="T132" s="2">
        <v>4558351.8600000003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7558351.8600000003</v>
      </c>
      <c r="AD132" t="s">
        <v>17</v>
      </c>
    </row>
    <row r="133" spans="1:30" x14ac:dyDescent="0.25">
      <c r="A133" s="20">
        <v>934</v>
      </c>
      <c r="B133" t="s">
        <v>147</v>
      </c>
      <c r="C133" t="s">
        <v>264</v>
      </c>
      <c r="D133" t="s">
        <v>2</v>
      </c>
      <c r="E133" t="s">
        <v>284</v>
      </c>
      <c r="F133" t="s">
        <v>179</v>
      </c>
      <c r="G133" s="2">
        <v>7375260000</v>
      </c>
      <c r="H133" s="2">
        <v>210800000</v>
      </c>
      <c r="I133" s="2">
        <v>7164460000</v>
      </c>
      <c r="J133" s="2">
        <v>21621742</v>
      </c>
      <c r="K133" s="2">
        <v>639700</v>
      </c>
      <c r="L133" s="2">
        <v>20982042</v>
      </c>
      <c r="M133" s="2">
        <v>18671638</v>
      </c>
      <c r="N133" s="2">
        <v>555380</v>
      </c>
      <c r="O133" s="2">
        <v>18116258</v>
      </c>
      <c r="P133" s="15">
        <v>0.1</v>
      </c>
      <c r="Q133" s="2">
        <v>55538</v>
      </c>
      <c r="R133" s="13">
        <v>0.1</v>
      </c>
      <c r="S133" s="15">
        <v>0</v>
      </c>
      <c r="T133" s="2">
        <v>1811625.8</v>
      </c>
      <c r="U133" s="2">
        <v>1000000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2867163.8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5266441000</v>
      </c>
      <c r="H134" s="2">
        <v>0</v>
      </c>
      <c r="I134" s="2">
        <v>5266441000</v>
      </c>
      <c r="J134" s="2">
        <v>12296873</v>
      </c>
      <c r="K134" s="2">
        <v>0</v>
      </c>
      <c r="L134" s="2">
        <v>12296873</v>
      </c>
      <c r="M134" s="2">
        <v>10190296.6</v>
      </c>
      <c r="N134" s="2">
        <v>0</v>
      </c>
      <c r="O134" s="2">
        <v>10190296.6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284</v>
      </c>
      <c r="F135" t="s">
        <v>183</v>
      </c>
      <c r="G135" s="2">
        <v>6555655000</v>
      </c>
      <c r="H135" s="2">
        <v>113621000</v>
      </c>
      <c r="I135" s="2">
        <v>6442034000</v>
      </c>
      <c r="J135" s="2">
        <v>14347599</v>
      </c>
      <c r="K135" s="2">
        <v>397674</v>
      </c>
      <c r="L135" s="2">
        <v>13949925</v>
      </c>
      <c r="M135" s="2">
        <v>11725337</v>
      </c>
      <c r="N135" s="2">
        <v>352225.6</v>
      </c>
      <c r="O135" s="2">
        <v>11373111.4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457039076.07999998</v>
      </c>
      <c r="W136" s="2">
        <v>1999257.6000000001</v>
      </c>
      <c r="X136" s="2">
        <v>455039818.48000002</v>
      </c>
      <c r="Y136" s="2">
        <v>308341674800</v>
      </c>
      <c r="Z136" s="2">
        <v>695511000</v>
      </c>
      <c r="AA136" s="2">
        <v>307646163800</v>
      </c>
      <c r="AB136" s="18">
        <v>18221585.315200001</v>
      </c>
      <c r="AC136" s="4">
        <v>18221585.315200001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284</v>
      </c>
      <c r="F137" t="s">
        <v>185</v>
      </c>
      <c r="G137" s="2">
        <v>93705442000</v>
      </c>
      <c r="H137" s="2">
        <v>6017300000</v>
      </c>
      <c r="I137" s="2">
        <v>87688142000</v>
      </c>
      <c r="J137" s="2">
        <v>150744444</v>
      </c>
      <c r="K137" s="2">
        <v>10053352</v>
      </c>
      <c r="L137" s="2">
        <v>140691092</v>
      </c>
      <c r="M137" s="2">
        <v>113262267.2</v>
      </c>
      <c r="N137" s="2">
        <v>7646432</v>
      </c>
      <c r="O137" s="2">
        <v>105615835.2</v>
      </c>
      <c r="P137" s="15">
        <v>0.1</v>
      </c>
      <c r="Q137" s="2">
        <v>764643.2</v>
      </c>
      <c r="R137" s="13">
        <v>0.3</v>
      </c>
      <c r="S137" s="15">
        <v>0</v>
      </c>
      <c r="T137" s="2">
        <v>31684750.559999999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32449393.760000002</v>
      </c>
      <c r="AD137" t="s">
        <v>45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3013419000</v>
      </c>
      <c r="H138" s="2">
        <v>0</v>
      </c>
      <c r="I138" s="2">
        <v>3013419000</v>
      </c>
      <c r="J138" s="2">
        <v>9354955</v>
      </c>
      <c r="K138" s="2">
        <v>0</v>
      </c>
      <c r="L138" s="2">
        <v>9354955</v>
      </c>
      <c r="M138" s="2">
        <v>8149587.4000000004</v>
      </c>
      <c r="N138" s="2">
        <v>0</v>
      </c>
      <c r="O138" s="2">
        <v>8149587.4000000004</v>
      </c>
      <c r="P138" s="15">
        <v>0.1</v>
      </c>
      <c r="Q138" s="2">
        <v>0</v>
      </c>
      <c r="R138" s="13">
        <v>0.3</v>
      </c>
      <c r="S138" s="15">
        <v>0</v>
      </c>
      <c r="T138" s="2">
        <v>2444876.2200000002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2444876.2200000002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373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171340185.84</v>
      </c>
      <c r="W139" s="2">
        <v>0</v>
      </c>
      <c r="X139" s="2">
        <v>171340185.84</v>
      </c>
      <c r="Y139" s="2">
        <v>116205802900</v>
      </c>
      <c r="Z139" s="2">
        <v>0</v>
      </c>
      <c r="AA139" s="2">
        <v>116205802900</v>
      </c>
      <c r="AB139" s="18">
        <v>5140205.5751999998</v>
      </c>
      <c r="AC139" s="4">
        <v>5140205.5751999998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21498420000</v>
      </c>
      <c r="H140" s="2">
        <v>1203940000</v>
      </c>
      <c r="I140" s="2">
        <v>20294480000</v>
      </c>
      <c r="J140" s="2">
        <v>39751999</v>
      </c>
      <c r="K140" s="2">
        <v>3880777</v>
      </c>
      <c r="L140" s="2">
        <v>35871222</v>
      </c>
      <c r="M140" s="2">
        <v>31152631</v>
      </c>
      <c r="N140" s="2">
        <v>3399201</v>
      </c>
      <c r="O140" s="2">
        <v>27753430</v>
      </c>
      <c r="P140" s="15">
        <v>0.1</v>
      </c>
      <c r="Q140" s="2">
        <v>339920.1</v>
      </c>
      <c r="R140" s="13">
        <v>0.15</v>
      </c>
      <c r="S140" s="15">
        <v>0</v>
      </c>
      <c r="T140" s="2">
        <v>4163014.5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7502934.5999999996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28963427000</v>
      </c>
      <c r="H141" s="2">
        <v>23400000</v>
      </c>
      <c r="I141" s="2">
        <v>28940027000</v>
      </c>
      <c r="J141" s="2">
        <v>51368094</v>
      </c>
      <c r="K141" s="2">
        <v>81900</v>
      </c>
      <c r="L141" s="2">
        <v>51286194</v>
      </c>
      <c r="M141" s="2">
        <v>39782723.200000003</v>
      </c>
      <c r="N141" s="2">
        <v>72540</v>
      </c>
      <c r="O141" s="2">
        <v>39710183.200000003</v>
      </c>
      <c r="P141" s="15">
        <v>0.1</v>
      </c>
      <c r="Q141" s="2">
        <v>7254</v>
      </c>
      <c r="R141" s="13">
        <v>0.15</v>
      </c>
      <c r="S141" s="15">
        <v>0</v>
      </c>
      <c r="T141" s="2">
        <v>5956527.4800000004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8963781.4800000004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285</v>
      </c>
      <c r="F142" t="s">
        <v>192</v>
      </c>
      <c r="G142" s="2">
        <v>10411265000</v>
      </c>
      <c r="H142" s="2">
        <v>1338427000</v>
      </c>
      <c r="I142" s="2">
        <v>9072838000</v>
      </c>
      <c r="J142" s="2">
        <v>25618916</v>
      </c>
      <c r="K142" s="2">
        <v>2146649</v>
      </c>
      <c r="L142" s="2">
        <v>23472267</v>
      </c>
      <c r="M142" s="2">
        <v>21454410</v>
      </c>
      <c r="N142" s="2">
        <v>1611278.2</v>
      </c>
      <c r="O142" s="2">
        <v>19843131.800000001</v>
      </c>
      <c r="P142" s="15">
        <v>0.1</v>
      </c>
      <c r="Q142" s="2">
        <v>161127.82</v>
      </c>
      <c r="R142" s="13">
        <v>0.1</v>
      </c>
      <c r="S142" s="15">
        <v>0</v>
      </c>
      <c r="T142" s="2">
        <v>1984313.18</v>
      </c>
      <c r="U142" s="2">
        <v>0</v>
      </c>
      <c r="V142" s="2">
        <v>175283928.31999999</v>
      </c>
      <c r="W142" s="2">
        <v>6381686</v>
      </c>
      <c r="X142" s="2">
        <v>168902242.31999999</v>
      </c>
      <c r="Y142" s="2">
        <v>129966784200</v>
      </c>
      <c r="Z142" s="2">
        <v>4091350000</v>
      </c>
      <c r="AA142" s="2">
        <v>125875434200</v>
      </c>
      <c r="AB142" s="18">
        <v>5130884.1295999996</v>
      </c>
      <c r="AC142" s="4">
        <v>7276325.1295999996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4695484000</v>
      </c>
      <c r="H143" s="2">
        <v>0</v>
      </c>
      <c r="I143" s="2">
        <v>4695484000</v>
      </c>
      <c r="J143" s="2">
        <v>12398768</v>
      </c>
      <c r="K143" s="2">
        <v>0</v>
      </c>
      <c r="L143" s="2">
        <v>12398768</v>
      </c>
      <c r="M143" s="2">
        <v>10520574.4</v>
      </c>
      <c r="N143" s="2">
        <v>0</v>
      </c>
      <c r="O143" s="2">
        <v>10520574.4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15454660000</v>
      </c>
      <c r="H144" s="2">
        <v>411177000</v>
      </c>
      <c r="I144" s="2">
        <v>15043483000</v>
      </c>
      <c r="J144" s="2">
        <v>31612737</v>
      </c>
      <c r="K144" s="2">
        <v>1439120</v>
      </c>
      <c r="L144" s="2">
        <v>30173617</v>
      </c>
      <c r="M144" s="2">
        <v>25430873</v>
      </c>
      <c r="N144" s="2">
        <v>1274649.2</v>
      </c>
      <c r="O144" s="2">
        <v>24156223.800000001</v>
      </c>
      <c r="P144" s="15">
        <v>0.1</v>
      </c>
      <c r="Q144" s="2">
        <v>127464.92</v>
      </c>
      <c r="R144" s="13">
        <v>0.1</v>
      </c>
      <c r="S144" s="15">
        <v>0</v>
      </c>
      <c r="T144" s="2">
        <v>2415622.38</v>
      </c>
      <c r="U144" s="2">
        <v>2000000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4543087.3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284</v>
      </c>
      <c r="F145" t="s">
        <v>197</v>
      </c>
      <c r="G145" s="2">
        <v>17507532000</v>
      </c>
      <c r="H145" s="2">
        <v>68238000</v>
      </c>
      <c r="I145" s="2">
        <v>17439294000</v>
      </c>
      <c r="J145" s="2">
        <v>33566554</v>
      </c>
      <c r="K145" s="2">
        <v>238833</v>
      </c>
      <c r="L145" s="2">
        <v>33327721</v>
      </c>
      <c r="M145" s="2">
        <v>26563541.199999999</v>
      </c>
      <c r="N145" s="2">
        <v>211537.8</v>
      </c>
      <c r="O145" s="2">
        <v>26352003.399999999</v>
      </c>
      <c r="P145" s="15">
        <v>0.1</v>
      </c>
      <c r="Q145" s="2">
        <v>21153.78</v>
      </c>
      <c r="R145" s="13">
        <v>0.1</v>
      </c>
      <c r="S145" s="15">
        <v>0</v>
      </c>
      <c r="T145" s="2">
        <v>2635200.34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4656354.12</v>
      </c>
      <c r="AD145" t="s">
        <v>45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373</v>
      </c>
      <c r="F147" t="s">
        <v>199</v>
      </c>
      <c r="G147" s="2">
        <v>10943395000</v>
      </c>
      <c r="H147" s="2">
        <v>0</v>
      </c>
      <c r="I147" s="2">
        <v>10943395000</v>
      </c>
      <c r="J147" s="2">
        <v>24537588</v>
      </c>
      <c r="K147" s="2">
        <v>0</v>
      </c>
      <c r="L147" s="2">
        <v>24537588</v>
      </c>
      <c r="M147" s="2">
        <v>20160230</v>
      </c>
      <c r="N147" s="2">
        <v>0</v>
      </c>
      <c r="O147" s="2">
        <v>20160230</v>
      </c>
      <c r="P147" s="15">
        <v>0.1</v>
      </c>
      <c r="Q147" s="2">
        <v>0</v>
      </c>
      <c r="R147" s="13">
        <v>0.1</v>
      </c>
      <c r="S147" s="15">
        <v>0</v>
      </c>
      <c r="T147" s="2">
        <v>2016023</v>
      </c>
      <c r="U147" s="2">
        <v>2000000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4016023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373</v>
      </c>
      <c r="F148" t="s">
        <v>202</v>
      </c>
      <c r="G148" s="2">
        <v>18845367000</v>
      </c>
      <c r="H148" s="2">
        <v>0</v>
      </c>
      <c r="I148" s="2">
        <v>18845367000</v>
      </c>
      <c r="J148" s="2">
        <v>39965506</v>
      </c>
      <c r="K148" s="2">
        <v>0</v>
      </c>
      <c r="L148" s="2">
        <v>39965506</v>
      </c>
      <c r="M148" s="2">
        <v>32427359.199999999</v>
      </c>
      <c r="N148" s="2">
        <v>0</v>
      </c>
      <c r="O148" s="2">
        <v>32427359.199999999</v>
      </c>
      <c r="P148" s="15">
        <v>0.1</v>
      </c>
      <c r="Q148" s="2">
        <v>0</v>
      </c>
      <c r="R148" s="13">
        <v>0.15</v>
      </c>
      <c r="S148" s="15">
        <v>0</v>
      </c>
      <c r="T148" s="2">
        <v>4864103.88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7864103.8799999999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31153123000</v>
      </c>
      <c r="H150" s="2">
        <v>72200000</v>
      </c>
      <c r="I150" s="2">
        <v>31080923000</v>
      </c>
      <c r="J150" s="2">
        <v>64667657</v>
      </c>
      <c r="K150" s="2">
        <v>252700</v>
      </c>
      <c r="L150" s="2">
        <v>64414957</v>
      </c>
      <c r="M150" s="2">
        <v>52206407.799999997</v>
      </c>
      <c r="N150" s="2">
        <v>223820</v>
      </c>
      <c r="O150" s="2">
        <v>51982587.799999997</v>
      </c>
      <c r="P150" s="15">
        <v>0.1</v>
      </c>
      <c r="Q150" s="2">
        <v>22382</v>
      </c>
      <c r="R150" s="13">
        <v>0.15</v>
      </c>
      <c r="S150" s="15">
        <v>0</v>
      </c>
      <c r="T150" s="2">
        <v>7797388.1699999999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10819770.17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13719074000</v>
      </c>
      <c r="H151" s="2">
        <v>0</v>
      </c>
      <c r="I151" s="2">
        <v>13719074000</v>
      </c>
      <c r="J151" s="2">
        <v>35320989</v>
      </c>
      <c r="K151" s="2">
        <v>0</v>
      </c>
      <c r="L151" s="2">
        <v>35320989</v>
      </c>
      <c r="M151" s="2">
        <v>29833359.399999999</v>
      </c>
      <c r="N151" s="2">
        <v>0</v>
      </c>
      <c r="O151" s="2">
        <v>29833359.399999999</v>
      </c>
      <c r="P151" s="15">
        <v>0.1</v>
      </c>
      <c r="Q151" s="2">
        <v>0</v>
      </c>
      <c r="R151" s="13">
        <v>0.1</v>
      </c>
      <c r="S151" s="15">
        <v>0</v>
      </c>
      <c r="T151" s="2">
        <v>2983335.94</v>
      </c>
      <c r="U151" s="2">
        <v>2000000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4983335.9400000004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77921162800</v>
      </c>
      <c r="H152" s="2">
        <v>0</v>
      </c>
      <c r="I152" s="2">
        <v>77921162800</v>
      </c>
      <c r="J152" s="2">
        <v>133306905</v>
      </c>
      <c r="K152" s="2">
        <v>0</v>
      </c>
      <c r="L152" s="2">
        <v>133306905</v>
      </c>
      <c r="M152" s="2">
        <v>102138439.88</v>
      </c>
      <c r="N152" s="2">
        <v>0</v>
      </c>
      <c r="O152" s="2">
        <v>102138439.88</v>
      </c>
      <c r="P152" s="15">
        <v>0.1</v>
      </c>
      <c r="Q152" s="2">
        <v>0</v>
      </c>
      <c r="R152" s="13">
        <v>0.25</v>
      </c>
      <c r="S152" s="15">
        <v>0</v>
      </c>
      <c r="T152" s="2">
        <v>25534609.969999999</v>
      </c>
      <c r="U152" s="2">
        <v>5000000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30534609.969999999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85041343000</v>
      </c>
      <c r="H153" s="2">
        <v>0</v>
      </c>
      <c r="I153" s="2">
        <v>85041343000</v>
      </c>
      <c r="J153" s="2">
        <v>143579278</v>
      </c>
      <c r="K153" s="2">
        <v>0</v>
      </c>
      <c r="L153" s="2">
        <v>143579278</v>
      </c>
      <c r="M153" s="2">
        <v>109562740.8</v>
      </c>
      <c r="N153" s="2">
        <v>0</v>
      </c>
      <c r="O153" s="2">
        <v>109562740.8</v>
      </c>
      <c r="P153" s="15">
        <v>0.1</v>
      </c>
      <c r="Q153" s="2">
        <v>0</v>
      </c>
      <c r="R153" s="13">
        <v>0.25</v>
      </c>
      <c r="S153" s="15">
        <v>0</v>
      </c>
      <c r="T153" s="2">
        <v>27390685.199999999</v>
      </c>
      <c r="U153" s="2">
        <v>5000000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32390685.199999999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5603206000</v>
      </c>
      <c r="H154" s="2">
        <v>0</v>
      </c>
      <c r="I154" s="2">
        <v>5603206000</v>
      </c>
      <c r="J154" s="2">
        <v>16190847</v>
      </c>
      <c r="K154" s="2">
        <v>0</v>
      </c>
      <c r="L154" s="2">
        <v>16190847</v>
      </c>
      <c r="M154" s="2">
        <v>13949564.6</v>
      </c>
      <c r="N154" s="2">
        <v>0</v>
      </c>
      <c r="O154" s="2">
        <v>13949564.6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3980637000</v>
      </c>
      <c r="H155" s="2">
        <v>0</v>
      </c>
      <c r="I155" s="2">
        <v>3980637000</v>
      </c>
      <c r="J155" s="2">
        <v>11097342</v>
      </c>
      <c r="K155" s="2">
        <v>0</v>
      </c>
      <c r="L155" s="2">
        <v>11097342</v>
      </c>
      <c r="M155" s="2">
        <v>9505087.1999999993</v>
      </c>
      <c r="N155" s="2">
        <v>0</v>
      </c>
      <c r="O155" s="2">
        <v>9505087.1999999993</v>
      </c>
      <c r="P155" s="15">
        <v>0.1</v>
      </c>
      <c r="Q155" s="2">
        <v>0</v>
      </c>
      <c r="R155" s="13">
        <v>0.3</v>
      </c>
      <c r="S155" s="15">
        <v>0</v>
      </c>
      <c r="T155" s="2">
        <v>2851526.16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2851526.16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373</v>
      </c>
      <c r="F156" t="s">
        <v>210</v>
      </c>
      <c r="G156" s="2">
        <v>4819593000</v>
      </c>
      <c r="H156" s="2">
        <v>0</v>
      </c>
      <c r="I156" s="2">
        <v>4819593000</v>
      </c>
      <c r="J156" s="2">
        <v>14426642</v>
      </c>
      <c r="K156" s="2">
        <v>0</v>
      </c>
      <c r="L156" s="2">
        <v>14426642</v>
      </c>
      <c r="M156" s="2">
        <v>12498804.800000001</v>
      </c>
      <c r="N156" s="2">
        <v>0</v>
      </c>
      <c r="O156" s="2">
        <v>12498804.800000001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285</v>
      </c>
      <c r="F157" t="s">
        <v>211</v>
      </c>
      <c r="G157" s="2">
        <v>25825333000</v>
      </c>
      <c r="H157" s="2">
        <v>4586800000</v>
      </c>
      <c r="I157" s="2">
        <v>21238533000</v>
      </c>
      <c r="J157" s="2">
        <v>54408628</v>
      </c>
      <c r="K157" s="2">
        <v>11507253</v>
      </c>
      <c r="L157" s="2">
        <v>42901375</v>
      </c>
      <c r="M157" s="2">
        <v>44078494.799999997</v>
      </c>
      <c r="N157" s="2">
        <v>9672533</v>
      </c>
      <c r="O157" s="2">
        <v>34405961.799999997</v>
      </c>
      <c r="P157" s="15">
        <v>0.1</v>
      </c>
      <c r="Q157" s="2">
        <v>967253.3</v>
      </c>
      <c r="R157" s="13">
        <v>0.15</v>
      </c>
      <c r="S157" s="15">
        <v>0</v>
      </c>
      <c r="T157" s="2">
        <v>5160894.2699999996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9128147.5700000003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373</v>
      </c>
      <c r="F158" t="s">
        <v>212</v>
      </c>
      <c r="G158" s="2">
        <v>4736251000</v>
      </c>
      <c r="H158" s="2">
        <v>0</v>
      </c>
      <c r="I158" s="2">
        <v>4736251000</v>
      </c>
      <c r="J158" s="2">
        <v>14683893</v>
      </c>
      <c r="K158" s="2">
        <v>0</v>
      </c>
      <c r="L158" s="2">
        <v>14683893</v>
      </c>
      <c r="M158" s="2">
        <v>12789392.6</v>
      </c>
      <c r="N158" s="2">
        <v>0</v>
      </c>
      <c r="O158" s="2">
        <v>12789392.6</v>
      </c>
      <c r="P158" s="15">
        <v>0</v>
      </c>
      <c r="Q158" s="2">
        <v>0</v>
      </c>
      <c r="R158" s="13">
        <v>0</v>
      </c>
      <c r="S158" s="15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0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373</v>
      </c>
      <c r="F159" t="s">
        <v>213</v>
      </c>
      <c r="G159" s="2">
        <v>4736140000</v>
      </c>
      <c r="H159" s="2">
        <v>0</v>
      </c>
      <c r="I159" s="2">
        <v>4736140000</v>
      </c>
      <c r="J159" s="2">
        <v>7504220</v>
      </c>
      <c r="K159" s="2">
        <v>0</v>
      </c>
      <c r="L159" s="2">
        <v>7504220</v>
      </c>
      <c r="M159" s="2">
        <v>5609764</v>
      </c>
      <c r="N159" s="2">
        <v>0</v>
      </c>
      <c r="O159" s="2">
        <v>5609764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10409146000</v>
      </c>
      <c r="H160" s="2">
        <v>0</v>
      </c>
      <c r="I160" s="2">
        <v>10409146000</v>
      </c>
      <c r="J160" s="2">
        <v>25510379</v>
      </c>
      <c r="K160" s="2">
        <v>0</v>
      </c>
      <c r="L160" s="2">
        <v>25510379</v>
      </c>
      <c r="M160" s="2">
        <v>21346720.600000001</v>
      </c>
      <c r="N160" s="2">
        <v>0</v>
      </c>
      <c r="O160" s="2">
        <v>21346720.600000001</v>
      </c>
      <c r="P160" s="15">
        <v>0.1</v>
      </c>
      <c r="Q160" s="2">
        <v>0</v>
      </c>
      <c r="R160" s="13">
        <v>0.1</v>
      </c>
      <c r="S160" s="15">
        <v>0</v>
      </c>
      <c r="T160" s="2">
        <v>2134672.06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4134672.06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41779998000</v>
      </c>
      <c r="H161" s="2">
        <v>1270459000</v>
      </c>
      <c r="I161" s="2">
        <v>40509539000</v>
      </c>
      <c r="J161" s="2">
        <v>84853787</v>
      </c>
      <c r="K161" s="2">
        <v>3938991</v>
      </c>
      <c r="L161" s="2">
        <v>80914796</v>
      </c>
      <c r="M161" s="2">
        <v>68141787.799999997</v>
      </c>
      <c r="N161" s="2">
        <v>3430807.4</v>
      </c>
      <c r="O161" s="2">
        <v>64710980.399999999</v>
      </c>
      <c r="P161" s="15">
        <v>0.1</v>
      </c>
      <c r="Q161" s="2">
        <v>343080.74</v>
      </c>
      <c r="R161" s="13">
        <v>0.2</v>
      </c>
      <c r="S161" s="15">
        <v>0</v>
      </c>
      <c r="T161" s="2">
        <v>12942196.08</v>
      </c>
      <c r="U161" s="2">
        <v>0</v>
      </c>
      <c r="V161" s="2">
        <v>237941483.88</v>
      </c>
      <c r="W161" s="2">
        <v>3087643</v>
      </c>
      <c r="X161" s="2">
        <v>234853840.88</v>
      </c>
      <c r="Y161" s="2">
        <v>185623612800</v>
      </c>
      <c r="Z161" s="2">
        <v>1237790000</v>
      </c>
      <c r="AA161" s="2">
        <v>184385822800</v>
      </c>
      <c r="AB161" s="18">
        <v>9425030.0651999991</v>
      </c>
      <c r="AC161" s="4">
        <v>22710306.885200001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28553048000</v>
      </c>
      <c r="H162" s="2">
        <v>1687686000</v>
      </c>
      <c r="I162" s="2">
        <v>26865362000</v>
      </c>
      <c r="J162" s="2">
        <v>50044189</v>
      </c>
      <c r="K162" s="2">
        <v>5382098</v>
      </c>
      <c r="L162" s="2">
        <v>44662091</v>
      </c>
      <c r="M162" s="2">
        <v>38622969.799999997</v>
      </c>
      <c r="N162" s="2">
        <v>4707023.5999999996</v>
      </c>
      <c r="O162" s="2">
        <v>33915946.200000003</v>
      </c>
      <c r="P162" s="15">
        <v>0.1</v>
      </c>
      <c r="Q162" s="2">
        <v>470702.36</v>
      </c>
      <c r="R162" s="13">
        <v>0.15</v>
      </c>
      <c r="S162" s="15">
        <v>0</v>
      </c>
      <c r="T162" s="2">
        <v>5087391.93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8558094.2899999991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285</v>
      </c>
      <c r="F163" t="s">
        <v>230</v>
      </c>
      <c r="G163" s="2">
        <v>4145670000</v>
      </c>
      <c r="H163" s="2">
        <v>0</v>
      </c>
      <c r="I163" s="2">
        <v>4145670000</v>
      </c>
      <c r="J163" s="2">
        <v>6967852</v>
      </c>
      <c r="K163" s="2">
        <v>0</v>
      </c>
      <c r="L163" s="2">
        <v>6967852</v>
      </c>
      <c r="M163" s="2">
        <v>5309584</v>
      </c>
      <c r="N163" s="2">
        <v>0</v>
      </c>
      <c r="O163" s="2">
        <v>5309584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14038741000</v>
      </c>
      <c r="H164" s="2">
        <v>0</v>
      </c>
      <c r="I164" s="2">
        <v>14038741000</v>
      </c>
      <c r="J164" s="2">
        <v>33564913</v>
      </c>
      <c r="K164" s="2">
        <v>0</v>
      </c>
      <c r="L164" s="2">
        <v>33564913</v>
      </c>
      <c r="M164" s="2">
        <v>27949416.600000001</v>
      </c>
      <c r="N164" s="2">
        <v>0</v>
      </c>
      <c r="O164" s="2">
        <v>27949416.600000001</v>
      </c>
      <c r="P164" s="15">
        <v>0.1</v>
      </c>
      <c r="Q164" s="2">
        <v>0</v>
      </c>
      <c r="R164" s="13">
        <v>0.1</v>
      </c>
      <c r="S164" s="15">
        <v>0</v>
      </c>
      <c r="T164" s="2">
        <v>2794941.66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4794941.66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373</v>
      </c>
      <c r="F165" t="s">
        <v>162</v>
      </c>
      <c r="G165" s="2">
        <v>1319500000</v>
      </c>
      <c r="H165" s="2">
        <v>0</v>
      </c>
      <c r="I165" s="2">
        <v>1319500000</v>
      </c>
      <c r="J165" s="2">
        <v>1979251</v>
      </c>
      <c r="K165" s="2">
        <v>0</v>
      </c>
      <c r="L165" s="2">
        <v>1979251</v>
      </c>
      <c r="M165" s="2">
        <v>1451451</v>
      </c>
      <c r="N165" s="2">
        <v>0</v>
      </c>
      <c r="O165" s="2">
        <v>1451451</v>
      </c>
      <c r="P165" s="15">
        <v>0.1</v>
      </c>
      <c r="Q165" s="2">
        <v>0</v>
      </c>
      <c r="R165" s="13">
        <v>0.3</v>
      </c>
      <c r="S165" s="15">
        <v>0</v>
      </c>
      <c r="T165" s="2">
        <v>435435.3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435435.3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201322000</v>
      </c>
      <c r="H166" s="2">
        <v>0</v>
      </c>
      <c r="I166" s="2">
        <v>201322000</v>
      </c>
      <c r="J166" s="2">
        <v>627079</v>
      </c>
      <c r="K166" s="2">
        <v>0</v>
      </c>
      <c r="L166" s="2">
        <v>627079</v>
      </c>
      <c r="M166" s="2">
        <v>546550.19999999995</v>
      </c>
      <c r="N166" s="2">
        <v>0</v>
      </c>
      <c r="O166" s="2">
        <v>546550.19999999995</v>
      </c>
      <c r="P166" s="15">
        <v>0.1</v>
      </c>
      <c r="Q166" s="2">
        <v>0</v>
      </c>
      <c r="R166" s="13">
        <v>0.3</v>
      </c>
      <c r="S166" s="15">
        <v>0</v>
      </c>
      <c r="T166" s="2">
        <v>163965.06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163965.06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284</v>
      </c>
      <c r="F167" t="s">
        <v>236</v>
      </c>
      <c r="G167" s="2">
        <v>10212213000</v>
      </c>
      <c r="H167" s="2">
        <v>1286910000</v>
      </c>
      <c r="I167" s="2">
        <v>8925303000</v>
      </c>
      <c r="J167" s="2">
        <v>22439539</v>
      </c>
      <c r="K167" s="2">
        <v>3908925</v>
      </c>
      <c r="L167" s="2">
        <v>18530614</v>
      </c>
      <c r="M167" s="2">
        <v>18354653.800000001</v>
      </c>
      <c r="N167" s="2">
        <v>3394161</v>
      </c>
      <c r="O167" s="2">
        <v>14960492.800000001</v>
      </c>
      <c r="P167" s="15">
        <v>0.1</v>
      </c>
      <c r="Q167" s="2">
        <v>339416.1</v>
      </c>
      <c r="R167" s="13">
        <v>0.1</v>
      </c>
      <c r="S167" s="15">
        <v>0</v>
      </c>
      <c r="T167" s="2">
        <v>1496049.28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2835465.38</v>
      </c>
      <c r="AD167" t="s">
        <v>45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8608103000</v>
      </c>
      <c r="H168" s="2">
        <v>1823631000</v>
      </c>
      <c r="I168" s="2">
        <v>6784472000</v>
      </c>
      <c r="J168" s="2">
        <v>25006663</v>
      </c>
      <c r="K168" s="2">
        <v>5899254</v>
      </c>
      <c r="L168" s="2">
        <v>19107409</v>
      </c>
      <c r="M168" s="2">
        <v>21563421.800000001</v>
      </c>
      <c r="N168" s="2">
        <v>5169801.5999999996</v>
      </c>
      <c r="O168" s="2">
        <v>16393620.199999999</v>
      </c>
      <c r="P168" s="15">
        <v>0.1</v>
      </c>
      <c r="Q168" s="2">
        <v>516980.16</v>
      </c>
      <c r="R168" s="13">
        <v>0.1</v>
      </c>
      <c r="S168" s="15">
        <v>0</v>
      </c>
      <c r="T168" s="2">
        <v>1639362.02</v>
      </c>
      <c r="U168" s="2">
        <v>2000000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4156342.18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6063164000</v>
      </c>
      <c r="H169" s="2">
        <v>78000000</v>
      </c>
      <c r="I169" s="2">
        <v>5985164000</v>
      </c>
      <c r="J169" s="2">
        <v>16328510</v>
      </c>
      <c r="K169" s="2">
        <v>273000</v>
      </c>
      <c r="L169" s="2">
        <v>16055510</v>
      </c>
      <c r="M169" s="2">
        <v>13903244.4</v>
      </c>
      <c r="N169" s="2">
        <v>241800</v>
      </c>
      <c r="O169" s="2">
        <v>13661444.4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285</v>
      </c>
      <c r="F170" t="s">
        <v>239</v>
      </c>
      <c r="G170" s="2">
        <v>18592310000</v>
      </c>
      <c r="H170" s="2">
        <v>1158613000</v>
      </c>
      <c r="I170" s="2">
        <v>17433697000</v>
      </c>
      <c r="J170" s="2">
        <v>40899596</v>
      </c>
      <c r="K170" s="2">
        <v>3864398</v>
      </c>
      <c r="L170" s="2">
        <v>37035198</v>
      </c>
      <c r="M170" s="2">
        <v>33462672</v>
      </c>
      <c r="N170" s="2">
        <v>3400952.8</v>
      </c>
      <c r="O170" s="2">
        <v>30061719.199999999</v>
      </c>
      <c r="P170" s="15">
        <v>0.1</v>
      </c>
      <c r="Q170" s="2">
        <v>340095.28</v>
      </c>
      <c r="R170" s="13">
        <v>0.15</v>
      </c>
      <c r="S170" s="15">
        <v>0</v>
      </c>
      <c r="T170" s="2">
        <v>4509257.88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7849353.1600000001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284</v>
      </c>
      <c r="F171" t="s">
        <v>240</v>
      </c>
      <c r="G171" s="2">
        <v>2357604000</v>
      </c>
      <c r="H171" s="2">
        <v>0</v>
      </c>
      <c r="I171" s="2">
        <v>2357604000</v>
      </c>
      <c r="J171" s="2">
        <v>7017375</v>
      </c>
      <c r="K171" s="2">
        <v>0</v>
      </c>
      <c r="L171" s="2">
        <v>7017375</v>
      </c>
      <c r="M171" s="2">
        <v>6074333.4000000004</v>
      </c>
      <c r="N171" s="2">
        <v>0</v>
      </c>
      <c r="O171" s="2">
        <v>6074333.4000000004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45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373</v>
      </c>
      <c r="F172" t="s">
        <v>244</v>
      </c>
      <c r="G172" s="2">
        <v>12090439400</v>
      </c>
      <c r="H172" s="2">
        <v>0</v>
      </c>
      <c r="I172" s="2">
        <v>12090439400</v>
      </c>
      <c r="J172" s="2">
        <v>26968316</v>
      </c>
      <c r="K172" s="2">
        <v>0</v>
      </c>
      <c r="L172" s="2">
        <v>26968316</v>
      </c>
      <c r="M172" s="2">
        <v>22132140.239999998</v>
      </c>
      <c r="N172" s="2">
        <v>0</v>
      </c>
      <c r="O172" s="2">
        <v>22132140.239999998</v>
      </c>
      <c r="P172" s="15">
        <v>0.1</v>
      </c>
      <c r="Q172" s="2">
        <v>0</v>
      </c>
      <c r="R172" s="13">
        <v>0.1</v>
      </c>
      <c r="S172" s="15">
        <v>0</v>
      </c>
      <c r="T172" s="2">
        <v>2213214.0240000002</v>
      </c>
      <c r="U172" s="2">
        <v>2000000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4213214.0240000002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19155866000</v>
      </c>
      <c r="H173" s="2">
        <v>0</v>
      </c>
      <c r="I173" s="2">
        <v>19155866000</v>
      </c>
      <c r="J173" s="2">
        <v>36196298</v>
      </c>
      <c r="K173" s="2">
        <v>0</v>
      </c>
      <c r="L173" s="2">
        <v>36196298</v>
      </c>
      <c r="M173" s="2">
        <v>28533951.600000001</v>
      </c>
      <c r="N173" s="2">
        <v>0</v>
      </c>
      <c r="O173" s="2">
        <v>28533951.600000001</v>
      </c>
      <c r="P173" s="15">
        <v>0.1</v>
      </c>
      <c r="Q173" s="2">
        <v>0</v>
      </c>
      <c r="R173" s="13">
        <v>0.1</v>
      </c>
      <c r="S173" s="15">
        <v>0</v>
      </c>
      <c r="T173" s="2">
        <v>2853395.16</v>
      </c>
      <c r="U173" s="2">
        <v>0</v>
      </c>
      <c r="V173" s="2">
        <v>405035147.04000002</v>
      </c>
      <c r="W173" s="2">
        <v>223820</v>
      </c>
      <c r="X173" s="2">
        <v>404811327.04000002</v>
      </c>
      <c r="Y173" s="2">
        <v>273685579900</v>
      </c>
      <c r="Z173" s="2">
        <v>72200000</v>
      </c>
      <c r="AA173" s="2">
        <v>273613379900</v>
      </c>
      <c r="AB173" s="18">
        <v>16194691.2816</v>
      </c>
      <c r="AC173" s="4">
        <v>19048086.441599999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282339759000</v>
      </c>
      <c r="H174" s="2">
        <v>0</v>
      </c>
      <c r="I174" s="2">
        <v>282339759000</v>
      </c>
      <c r="J174" s="2">
        <v>423509684</v>
      </c>
      <c r="K174" s="2">
        <v>0</v>
      </c>
      <c r="L174" s="2">
        <v>423509684</v>
      </c>
      <c r="M174" s="2">
        <v>310573780.39999998</v>
      </c>
      <c r="N174" s="2">
        <v>0</v>
      </c>
      <c r="O174" s="2">
        <v>310573780.39999998</v>
      </c>
      <c r="P174" s="15">
        <v>0.1</v>
      </c>
      <c r="Q174" s="2">
        <v>0</v>
      </c>
      <c r="R174" s="13">
        <v>0.3</v>
      </c>
      <c r="S174" s="15">
        <v>0.5</v>
      </c>
      <c r="T174" s="2">
        <v>125286890.2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125286890.2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10017562000</v>
      </c>
      <c r="H175" s="2">
        <v>0</v>
      </c>
      <c r="I175" s="2">
        <v>10017562000</v>
      </c>
      <c r="J175" s="2">
        <v>15291046</v>
      </c>
      <c r="K175" s="2">
        <v>0</v>
      </c>
      <c r="L175" s="2">
        <v>15291046</v>
      </c>
      <c r="M175" s="2">
        <v>11284021.199999999</v>
      </c>
      <c r="N175" s="2">
        <v>0</v>
      </c>
      <c r="O175" s="2">
        <v>11284021.199999999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0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263</v>
      </c>
      <c r="D176" t="s">
        <v>2</v>
      </c>
      <c r="E176" t="s">
        <v>200</v>
      </c>
      <c r="F176" t="s">
        <v>245</v>
      </c>
      <c r="G176" s="2">
        <v>30058005000</v>
      </c>
      <c r="H176" s="2">
        <v>0</v>
      </c>
      <c r="I176" s="2">
        <v>30058005000</v>
      </c>
      <c r="J176" s="2">
        <v>65953604</v>
      </c>
      <c r="K176" s="2">
        <v>0</v>
      </c>
      <c r="L176" s="2">
        <v>65953604</v>
      </c>
      <c r="M176" s="2">
        <v>53930402</v>
      </c>
      <c r="N176" s="2">
        <v>0</v>
      </c>
      <c r="O176" s="2">
        <v>53930402</v>
      </c>
      <c r="P176" s="15">
        <v>0.1</v>
      </c>
      <c r="Q176" s="2">
        <v>0</v>
      </c>
      <c r="R176" s="13">
        <v>0.3</v>
      </c>
      <c r="S176" s="15">
        <v>0</v>
      </c>
      <c r="T176" s="2">
        <v>16179120.6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16179120.6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285</v>
      </c>
      <c r="F177" t="s">
        <v>246</v>
      </c>
      <c r="G177" s="2">
        <v>7270819000</v>
      </c>
      <c r="H177" s="2">
        <v>251900000</v>
      </c>
      <c r="I177" s="2">
        <v>7018919000</v>
      </c>
      <c r="J177" s="2">
        <v>20956734</v>
      </c>
      <c r="K177" s="2">
        <v>769451</v>
      </c>
      <c r="L177" s="2">
        <v>20187283</v>
      </c>
      <c r="M177" s="2">
        <v>18048406.399999999</v>
      </c>
      <c r="N177" s="2">
        <v>668691</v>
      </c>
      <c r="O177" s="2">
        <v>17379715.399999999</v>
      </c>
      <c r="P177" s="15">
        <v>0.1</v>
      </c>
      <c r="Q177" s="2">
        <v>66869.100000000006</v>
      </c>
      <c r="R177" s="13">
        <v>0.3</v>
      </c>
      <c r="S177" s="15">
        <v>0</v>
      </c>
      <c r="T177" s="2">
        <v>5213914.62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5280783.72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13256566000</v>
      </c>
      <c r="H178" s="2">
        <v>0</v>
      </c>
      <c r="I178" s="2">
        <v>13256566000</v>
      </c>
      <c r="J178" s="2">
        <v>31608548</v>
      </c>
      <c r="K178" s="2">
        <v>0</v>
      </c>
      <c r="L178" s="2">
        <v>31608548</v>
      </c>
      <c r="M178" s="2">
        <v>26305921.600000001</v>
      </c>
      <c r="N178" s="2">
        <v>0</v>
      </c>
      <c r="O178" s="2">
        <v>26305921.600000001</v>
      </c>
      <c r="P178" s="15">
        <v>0.1</v>
      </c>
      <c r="Q178" s="2">
        <v>0</v>
      </c>
      <c r="R178" s="13">
        <v>0.1</v>
      </c>
      <c r="S178" s="15">
        <v>0</v>
      </c>
      <c r="T178" s="2">
        <v>2630592.16</v>
      </c>
      <c r="U178" s="2">
        <v>2000000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4630592.16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68843234000</v>
      </c>
      <c r="H179" s="2">
        <v>1636429000</v>
      </c>
      <c r="I179" s="2">
        <v>67206805000</v>
      </c>
      <c r="J179" s="2">
        <v>120694183</v>
      </c>
      <c r="K179" s="2">
        <v>4720460</v>
      </c>
      <c r="L179" s="2">
        <v>115973723</v>
      </c>
      <c r="M179" s="2">
        <v>93156889.400000006</v>
      </c>
      <c r="N179" s="2">
        <v>4065888.4</v>
      </c>
      <c r="O179" s="2">
        <v>89091001</v>
      </c>
      <c r="P179" s="15">
        <v>0.1</v>
      </c>
      <c r="Q179" s="2">
        <v>406588.84</v>
      </c>
      <c r="R179" s="13">
        <v>0.2</v>
      </c>
      <c r="S179" s="15">
        <v>0</v>
      </c>
      <c r="T179" s="2">
        <v>17818200.199999999</v>
      </c>
      <c r="U179" s="2">
        <v>4000000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22224789.039999999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17770562000</v>
      </c>
      <c r="H180" s="2">
        <v>736570000</v>
      </c>
      <c r="I180" s="2">
        <v>17033992000</v>
      </c>
      <c r="J180" s="2">
        <v>37507670</v>
      </c>
      <c r="K180" s="2">
        <v>2415647</v>
      </c>
      <c r="L180" s="2">
        <v>35092023</v>
      </c>
      <c r="M180" s="2">
        <v>30399445.199999999</v>
      </c>
      <c r="N180" s="2">
        <v>2121019</v>
      </c>
      <c r="O180" s="2">
        <v>28278426.199999999</v>
      </c>
      <c r="P180" s="15">
        <v>0.1</v>
      </c>
      <c r="Q180" s="2">
        <v>212101.9</v>
      </c>
      <c r="R180" s="13">
        <v>0.15</v>
      </c>
      <c r="S180" s="15">
        <v>0</v>
      </c>
      <c r="T180" s="2">
        <v>4241763.93</v>
      </c>
      <c r="U180" s="2">
        <v>3000000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7453865.8300000001</v>
      </c>
      <c r="AD180" t="s">
        <v>50</v>
      </c>
    </row>
    <row r="181" spans="1:30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5924600000</v>
      </c>
      <c r="H181" s="2">
        <v>0</v>
      </c>
      <c r="I181" s="2">
        <v>5924600000</v>
      </c>
      <c r="J181" s="2">
        <v>13588376</v>
      </c>
      <c r="K181" s="2">
        <v>0</v>
      </c>
      <c r="L181" s="2">
        <v>13588376</v>
      </c>
      <c r="M181" s="2">
        <v>11218536</v>
      </c>
      <c r="N181" s="2">
        <v>0</v>
      </c>
      <c r="O181" s="2">
        <v>11218536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167287083.80000001</v>
      </c>
      <c r="W181" s="2">
        <v>0</v>
      </c>
      <c r="X181" s="2">
        <v>167287083.80000001</v>
      </c>
      <c r="Y181" s="2">
        <v>136147753000</v>
      </c>
      <c r="Z181" s="2">
        <v>0</v>
      </c>
      <c r="AA181" s="2">
        <v>136147753000</v>
      </c>
      <c r="AB181" s="18">
        <v>5018612.5140000004</v>
      </c>
      <c r="AC181" s="4">
        <v>5018612.5140000004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22624888000</v>
      </c>
      <c r="H182" s="2">
        <v>1971620000</v>
      </c>
      <c r="I182" s="2">
        <v>20653268000</v>
      </c>
      <c r="J182" s="2">
        <v>47800688</v>
      </c>
      <c r="K182" s="2">
        <v>5515772</v>
      </c>
      <c r="L182" s="2">
        <v>42284916</v>
      </c>
      <c r="M182" s="2">
        <v>38750732.799999997</v>
      </c>
      <c r="N182" s="2">
        <v>4727124</v>
      </c>
      <c r="O182" s="2">
        <v>34023608.799999997</v>
      </c>
      <c r="P182" s="15">
        <v>0.1</v>
      </c>
      <c r="Q182" s="2">
        <v>472712.4</v>
      </c>
      <c r="R182" s="13">
        <v>0.15</v>
      </c>
      <c r="S182" s="15">
        <v>0</v>
      </c>
      <c r="T182" s="2">
        <v>5103541.32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8576253.7200000007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285</v>
      </c>
      <c r="F183" t="s">
        <v>254</v>
      </c>
      <c r="G183" s="2">
        <v>3945922000</v>
      </c>
      <c r="H183" s="2">
        <v>239000</v>
      </c>
      <c r="I183" s="2">
        <v>3945683000</v>
      </c>
      <c r="J183" s="2">
        <v>10936693</v>
      </c>
      <c r="K183" s="2">
        <v>837</v>
      </c>
      <c r="L183" s="2">
        <v>10935856</v>
      </c>
      <c r="M183" s="2">
        <v>9358324.1999999993</v>
      </c>
      <c r="N183" s="2">
        <v>741.4</v>
      </c>
      <c r="O183" s="2">
        <v>9357582.8000000007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373</v>
      </c>
      <c r="F184" t="s">
        <v>252</v>
      </c>
      <c r="G184" s="2">
        <v>6832116000</v>
      </c>
      <c r="H184" s="2">
        <v>0</v>
      </c>
      <c r="I184" s="2">
        <v>6832116000</v>
      </c>
      <c r="J184" s="2">
        <v>14801026</v>
      </c>
      <c r="K184" s="2">
        <v>0</v>
      </c>
      <c r="L184" s="2">
        <v>14801026</v>
      </c>
      <c r="M184" s="2">
        <v>12068179.6</v>
      </c>
      <c r="N184" s="2">
        <v>0</v>
      </c>
      <c r="O184" s="2">
        <v>12068179.6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285</v>
      </c>
      <c r="F185" t="s">
        <v>253</v>
      </c>
      <c r="G185" s="2">
        <v>17237891000</v>
      </c>
      <c r="H185" s="2">
        <v>7215302000</v>
      </c>
      <c r="I185" s="2">
        <v>10022589000</v>
      </c>
      <c r="J185" s="2">
        <v>37955662</v>
      </c>
      <c r="K185" s="2">
        <v>11221554</v>
      </c>
      <c r="L185" s="2">
        <v>26734108</v>
      </c>
      <c r="M185" s="2">
        <v>31060505.600000001</v>
      </c>
      <c r="N185" s="2">
        <v>8335433.2000000002</v>
      </c>
      <c r="O185" s="2">
        <v>22725072.399999999</v>
      </c>
      <c r="P185" s="15">
        <v>0.1</v>
      </c>
      <c r="Q185" s="2">
        <v>833543.32</v>
      </c>
      <c r="R185" s="13">
        <v>0.15</v>
      </c>
      <c r="S185" s="15">
        <v>0</v>
      </c>
      <c r="T185" s="2">
        <v>3408760.86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7242304.1799999997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284</v>
      </c>
      <c r="F186" t="s">
        <v>255</v>
      </c>
      <c r="G186" s="2">
        <v>5193940000</v>
      </c>
      <c r="H186" s="2">
        <v>116000000</v>
      </c>
      <c r="I186" s="2">
        <v>5077940000</v>
      </c>
      <c r="J186" s="2">
        <v>8805806</v>
      </c>
      <c r="K186" s="2">
        <v>348000</v>
      </c>
      <c r="L186" s="2">
        <v>8457806</v>
      </c>
      <c r="M186" s="2">
        <v>6728230</v>
      </c>
      <c r="N186" s="2">
        <v>301600</v>
      </c>
      <c r="O186" s="2">
        <v>6426630</v>
      </c>
      <c r="P186" s="15">
        <v>0.1</v>
      </c>
      <c r="Q186" s="2">
        <v>30160</v>
      </c>
      <c r="R186" s="13">
        <v>0.3</v>
      </c>
      <c r="S186" s="15">
        <v>0</v>
      </c>
      <c r="T186" s="2">
        <v>1927989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1958149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284</v>
      </c>
      <c r="F187" t="s">
        <v>176</v>
      </c>
      <c r="G187" s="2">
        <v>5155759000</v>
      </c>
      <c r="H187" s="2">
        <v>0</v>
      </c>
      <c r="I187" s="2">
        <v>5155759000</v>
      </c>
      <c r="J187" s="2">
        <v>12651571</v>
      </c>
      <c r="K187" s="2">
        <v>0</v>
      </c>
      <c r="L187" s="2">
        <v>12651571</v>
      </c>
      <c r="M187" s="2">
        <v>10589267.4</v>
      </c>
      <c r="N187" s="2">
        <v>0</v>
      </c>
      <c r="O187" s="2">
        <v>10589267.4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45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44770000</v>
      </c>
      <c r="H188" s="2">
        <v>0</v>
      </c>
      <c r="I188" s="2">
        <v>44770000</v>
      </c>
      <c r="J188" s="2">
        <v>156696</v>
      </c>
      <c r="K188" s="2">
        <v>0</v>
      </c>
      <c r="L188" s="2">
        <v>156696</v>
      </c>
      <c r="M188" s="2">
        <v>138788</v>
      </c>
      <c r="N188" s="2">
        <v>0</v>
      </c>
      <c r="O188" s="2">
        <v>138788</v>
      </c>
      <c r="P188" s="15">
        <v>0.1</v>
      </c>
      <c r="Q188" s="2">
        <v>0</v>
      </c>
      <c r="R188" s="13">
        <v>0.3</v>
      </c>
      <c r="S188" s="15">
        <v>0</v>
      </c>
      <c r="T188" s="2">
        <v>41636.400000000001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41636.400000000001</v>
      </c>
      <c r="AD188" t="s">
        <v>32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373</v>
      </c>
      <c r="F189" t="s">
        <v>257</v>
      </c>
      <c r="G189" s="2">
        <v>110080059300</v>
      </c>
      <c r="H189" s="2">
        <v>0</v>
      </c>
      <c r="I189" s="2">
        <v>110080059300</v>
      </c>
      <c r="J189" s="2">
        <v>174587931</v>
      </c>
      <c r="K189" s="2">
        <v>0</v>
      </c>
      <c r="L189" s="2">
        <v>174587931</v>
      </c>
      <c r="M189" s="2">
        <v>130555907.28</v>
      </c>
      <c r="N189" s="2">
        <v>0</v>
      </c>
      <c r="O189" s="2">
        <v>130555907.28</v>
      </c>
      <c r="P189" s="15">
        <v>0.1</v>
      </c>
      <c r="Q189" s="2">
        <v>0</v>
      </c>
      <c r="R189" s="13">
        <v>0.25</v>
      </c>
      <c r="S189" s="15">
        <v>0</v>
      </c>
      <c r="T189" s="2">
        <v>32638976.82</v>
      </c>
      <c r="U189" s="2">
        <v>5000000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37638976.82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373</v>
      </c>
      <c r="F190" t="s">
        <v>258</v>
      </c>
      <c r="G190" s="2">
        <v>9598380500</v>
      </c>
      <c r="H190" s="2">
        <v>0</v>
      </c>
      <c r="I190" s="2">
        <v>9598380500</v>
      </c>
      <c r="J190" s="2">
        <v>27668258</v>
      </c>
      <c r="K190" s="2">
        <v>0</v>
      </c>
      <c r="L190" s="2">
        <v>27668258</v>
      </c>
      <c r="M190" s="2">
        <v>23828905.800000001</v>
      </c>
      <c r="N190" s="2">
        <v>0</v>
      </c>
      <c r="O190" s="2">
        <v>23828905.800000001</v>
      </c>
      <c r="P190" s="15">
        <v>0.1</v>
      </c>
      <c r="Q190" s="2">
        <v>0</v>
      </c>
      <c r="R190" s="13">
        <v>0.1</v>
      </c>
      <c r="S190" s="15">
        <v>0</v>
      </c>
      <c r="T190" s="2">
        <v>2382890.58</v>
      </c>
      <c r="U190" s="2">
        <v>2000000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4382890.58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954125000</v>
      </c>
      <c r="H191" s="2">
        <v>0</v>
      </c>
      <c r="I191" s="2">
        <v>954125000</v>
      </c>
      <c r="J191" s="2">
        <v>3255449</v>
      </c>
      <c r="K191" s="2">
        <v>0</v>
      </c>
      <c r="L191" s="2">
        <v>3255449</v>
      </c>
      <c r="M191" s="2">
        <v>2873799</v>
      </c>
      <c r="N191" s="2">
        <v>0</v>
      </c>
      <c r="O191" s="2">
        <v>2873799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8408498000</v>
      </c>
      <c r="H192" s="2">
        <v>3886718000</v>
      </c>
      <c r="I192" s="2">
        <v>4521780000</v>
      </c>
      <c r="J192" s="2">
        <v>23661422</v>
      </c>
      <c r="K192" s="2">
        <v>10587550</v>
      </c>
      <c r="L192" s="2">
        <v>13073872</v>
      </c>
      <c r="M192" s="2">
        <v>20298022.800000001</v>
      </c>
      <c r="N192" s="2">
        <v>9032862.8000000007</v>
      </c>
      <c r="O192" s="2">
        <v>11265160</v>
      </c>
      <c r="P192" s="15">
        <v>0.1</v>
      </c>
      <c r="Q192" s="2">
        <v>903286.28</v>
      </c>
      <c r="R192" s="13">
        <v>0.1</v>
      </c>
      <c r="S192" s="15">
        <v>0</v>
      </c>
      <c r="T192" s="2">
        <v>1126516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4029802.28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14609983900</v>
      </c>
      <c r="H193" s="2">
        <v>3253174000</v>
      </c>
      <c r="I193" s="2">
        <v>11356809900</v>
      </c>
      <c r="J193" s="2">
        <v>34672509</v>
      </c>
      <c r="K193" s="2">
        <v>8131082</v>
      </c>
      <c r="L193" s="2">
        <v>26541427</v>
      </c>
      <c r="M193" s="2">
        <v>28828515.440000001</v>
      </c>
      <c r="N193" s="2">
        <v>6829812.4000000004</v>
      </c>
      <c r="O193" s="2">
        <v>21998703.039999999</v>
      </c>
      <c r="P193" s="15">
        <v>0.1</v>
      </c>
      <c r="Q193" s="2">
        <v>682981.24</v>
      </c>
      <c r="R193" s="13">
        <v>0.1</v>
      </c>
      <c r="S193" s="15">
        <v>0</v>
      </c>
      <c r="T193" s="2">
        <v>2199870.304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4882851.5439999998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77784592800</v>
      </c>
      <c r="H194" s="2">
        <v>72885000</v>
      </c>
      <c r="I194" s="2">
        <v>77711707800</v>
      </c>
      <c r="J194" s="2">
        <v>121156398</v>
      </c>
      <c r="K194" s="2">
        <v>255098</v>
      </c>
      <c r="L194" s="2">
        <v>120901300</v>
      </c>
      <c r="M194" s="2">
        <v>90042560.879999995</v>
      </c>
      <c r="N194" s="2">
        <v>225944</v>
      </c>
      <c r="O194" s="2">
        <v>89816616.879999995</v>
      </c>
      <c r="P194" s="15">
        <v>0.1</v>
      </c>
      <c r="Q194" s="2">
        <v>22594.400000000001</v>
      </c>
      <c r="R194" s="13">
        <v>0.2</v>
      </c>
      <c r="S194" s="15">
        <v>0</v>
      </c>
      <c r="T194" s="2">
        <v>17963323.375999998</v>
      </c>
      <c r="U194" s="2">
        <v>4000000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21985917.776000001</v>
      </c>
      <c r="AD194" t="s">
        <v>215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285</v>
      </c>
      <c r="F195" t="s">
        <v>262</v>
      </c>
      <c r="G195" s="2">
        <v>2131773000</v>
      </c>
      <c r="H195" s="2">
        <v>242522000</v>
      </c>
      <c r="I195" s="2">
        <v>1889251000</v>
      </c>
      <c r="J195" s="2">
        <v>5932123</v>
      </c>
      <c r="K195" s="2">
        <v>779016</v>
      </c>
      <c r="L195" s="2">
        <v>5153107</v>
      </c>
      <c r="M195" s="2">
        <v>5079413.8</v>
      </c>
      <c r="N195" s="2">
        <v>682007.2</v>
      </c>
      <c r="O195" s="2">
        <v>4397406.5999999996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284</v>
      </c>
      <c r="F196" t="s">
        <v>266</v>
      </c>
      <c r="G196" s="2">
        <v>40528993000</v>
      </c>
      <c r="H196" s="2">
        <v>11600000</v>
      </c>
      <c r="I196" s="2">
        <v>40517393000</v>
      </c>
      <c r="J196" s="2">
        <v>68173753</v>
      </c>
      <c r="K196" s="2">
        <v>40600</v>
      </c>
      <c r="L196" s="2">
        <v>68133153</v>
      </c>
      <c r="M196" s="2">
        <v>51962155.799999997</v>
      </c>
      <c r="N196" s="2">
        <v>35960</v>
      </c>
      <c r="O196" s="2">
        <v>51926195.799999997</v>
      </c>
      <c r="P196" s="15">
        <v>0.1</v>
      </c>
      <c r="Q196" s="2">
        <v>3596</v>
      </c>
      <c r="R196" s="13">
        <v>0.3</v>
      </c>
      <c r="S196" s="15">
        <v>0</v>
      </c>
      <c r="T196" s="2">
        <v>15577858.74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15581454.74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8929503000</v>
      </c>
      <c r="H197" s="2">
        <v>585000</v>
      </c>
      <c r="I197" s="2">
        <v>8928918000</v>
      </c>
      <c r="J197" s="2">
        <v>23861665</v>
      </c>
      <c r="K197" s="2">
        <v>2049</v>
      </c>
      <c r="L197" s="2">
        <v>23859616</v>
      </c>
      <c r="M197" s="2">
        <v>20289863.800000001</v>
      </c>
      <c r="N197" s="2">
        <v>1815</v>
      </c>
      <c r="O197" s="2">
        <v>20288048.800000001</v>
      </c>
      <c r="P197" s="15">
        <v>0.1</v>
      </c>
      <c r="Q197" s="2">
        <v>181.5</v>
      </c>
      <c r="R197" s="13">
        <v>0.1</v>
      </c>
      <c r="S197" s="15">
        <v>0</v>
      </c>
      <c r="T197" s="2">
        <v>2028804.88</v>
      </c>
      <c r="U197" s="2">
        <v>2000000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4028986.38</v>
      </c>
      <c r="AD197" t="s">
        <v>50</v>
      </c>
    </row>
    <row r="198" spans="1:30" x14ac:dyDescent="0.25">
      <c r="A198" s="20">
        <v>1255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15">
        <v>0</v>
      </c>
      <c r="Q198" s="2">
        <v>0</v>
      </c>
      <c r="R198" s="13">
        <v>0</v>
      </c>
      <c r="S198" s="15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0</v>
      </c>
      <c r="AD198" t="s">
        <v>50</v>
      </c>
    </row>
    <row r="199" spans="1:30" x14ac:dyDescent="0.25">
      <c r="A199" s="20">
        <v>1258</v>
      </c>
      <c r="B199" t="s">
        <v>147</v>
      </c>
      <c r="C199" t="s">
        <v>264</v>
      </c>
      <c r="D199" t="s">
        <v>2</v>
      </c>
      <c r="E199" t="s">
        <v>8</v>
      </c>
      <c r="F199" t="s">
        <v>269</v>
      </c>
      <c r="G199" s="2">
        <v>165834461000</v>
      </c>
      <c r="H199" s="2">
        <v>2574248000</v>
      </c>
      <c r="I199" s="2">
        <v>163260213000</v>
      </c>
      <c r="J199" s="2">
        <v>275071270</v>
      </c>
      <c r="K199" s="2">
        <v>5442809</v>
      </c>
      <c r="L199" s="2">
        <v>269628461</v>
      </c>
      <c r="M199" s="2">
        <v>208737485.59999999</v>
      </c>
      <c r="N199" s="2">
        <v>4413109.8</v>
      </c>
      <c r="O199" s="2">
        <v>204324375.80000001</v>
      </c>
      <c r="P199" s="15">
        <v>0.1</v>
      </c>
      <c r="Q199" s="2">
        <v>441310.98</v>
      </c>
      <c r="R199" s="13">
        <v>0.25</v>
      </c>
      <c r="S199" s="15">
        <v>0.4</v>
      </c>
      <c r="T199" s="2">
        <v>59229750.32</v>
      </c>
      <c r="U199" s="2">
        <v>6000000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65671061.299999997</v>
      </c>
      <c r="AD199" t="s">
        <v>46</v>
      </c>
    </row>
    <row r="200" spans="1:30" x14ac:dyDescent="0.25">
      <c r="A200" s="20">
        <v>1260</v>
      </c>
      <c r="B200" t="s">
        <v>147</v>
      </c>
      <c r="C200" t="s">
        <v>263</v>
      </c>
      <c r="D200" t="s">
        <v>2</v>
      </c>
      <c r="E200" t="s">
        <v>200</v>
      </c>
      <c r="F200" t="s">
        <v>270</v>
      </c>
      <c r="G200" s="2">
        <v>8551699000</v>
      </c>
      <c r="H200" s="2">
        <v>0</v>
      </c>
      <c r="I200" s="2">
        <v>8551699000</v>
      </c>
      <c r="J200" s="2">
        <v>12981940</v>
      </c>
      <c r="K200" s="2">
        <v>0</v>
      </c>
      <c r="L200" s="2">
        <v>12981940</v>
      </c>
      <c r="M200" s="2">
        <v>9561260.4000000004</v>
      </c>
      <c r="N200" s="2">
        <v>0</v>
      </c>
      <c r="O200" s="2">
        <v>9561260.4000000004</v>
      </c>
      <c r="P200" s="15">
        <v>0.1</v>
      </c>
      <c r="Q200" s="2">
        <v>0</v>
      </c>
      <c r="R200" s="13">
        <v>0.3</v>
      </c>
      <c r="S200" s="15">
        <v>0</v>
      </c>
      <c r="T200" s="2">
        <v>2868378.12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2868378.12</v>
      </c>
      <c r="AD200" t="s">
        <v>241</v>
      </c>
    </row>
    <row r="201" spans="1:30" x14ac:dyDescent="0.25">
      <c r="A201" s="20">
        <v>1262</v>
      </c>
      <c r="B201" t="s">
        <v>147</v>
      </c>
      <c r="C201" t="s">
        <v>264</v>
      </c>
      <c r="D201" t="s">
        <v>2</v>
      </c>
      <c r="E201" t="s">
        <v>284</v>
      </c>
      <c r="F201" t="s">
        <v>271</v>
      </c>
      <c r="G201" s="2">
        <v>10318337000</v>
      </c>
      <c r="H201" s="2">
        <v>0</v>
      </c>
      <c r="I201" s="2">
        <v>10318337000</v>
      </c>
      <c r="J201" s="2">
        <v>27361170</v>
      </c>
      <c r="K201" s="2">
        <v>0</v>
      </c>
      <c r="L201" s="2">
        <v>27361170</v>
      </c>
      <c r="M201" s="2">
        <v>23233835.199999999</v>
      </c>
      <c r="N201" s="2">
        <v>0</v>
      </c>
      <c r="O201" s="2">
        <v>23233835.199999999</v>
      </c>
      <c r="P201" s="15">
        <v>0.1</v>
      </c>
      <c r="Q201" s="2">
        <v>0</v>
      </c>
      <c r="R201" s="13">
        <v>0.1</v>
      </c>
      <c r="S201" s="15">
        <v>0</v>
      </c>
      <c r="T201" s="2">
        <v>2323383.52</v>
      </c>
      <c r="U201" s="2">
        <v>2000000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4323383.5199999996</v>
      </c>
      <c r="AD201" t="s">
        <v>45</v>
      </c>
    </row>
    <row r="202" spans="1:30" x14ac:dyDescent="0.25">
      <c r="A202" s="20">
        <v>1264</v>
      </c>
      <c r="B202" t="s">
        <v>147</v>
      </c>
      <c r="C202" t="s">
        <v>263</v>
      </c>
      <c r="D202" t="s">
        <v>2</v>
      </c>
      <c r="E202" t="s">
        <v>4</v>
      </c>
      <c r="F202" t="s">
        <v>272</v>
      </c>
      <c r="G202" s="2">
        <v>3412757000</v>
      </c>
      <c r="H202" s="2">
        <v>198874000</v>
      </c>
      <c r="I202" s="2">
        <v>3213883000</v>
      </c>
      <c r="J202" s="2">
        <v>10798234</v>
      </c>
      <c r="K202" s="2">
        <v>630237</v>
      </c>
      <c r="L202" s="2">
        <v>10167997</v>
      </c>
      <c r="M202" s="2">
        <v>9433131.1999999993</v>
      </c>
      <c r="N202" s="2">
        <v>550687.4</v>
      </c>
      <c r="O202" s="2">
        <v>8882443.8000000007</v>
      </c>
      <c r="P202" s="15">
        <v>0.1</v>
      </c>
      <c r="Q202" s="2">
        <v>55068.74</v>
      </c>
      <c r="R202" s="13">
        <v>0.3</v>
      </c>
      <c r="S202" s="15">
        <v>0</v>
      </c>
      <c r="T202" s="2">
        <v>2664733.14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2719801.88</v>
      </c>
      <c r="AD202" t="s">
        <v>48</v>
      </c>
    </row>
    <row r="203" spans="1:30" x14ac:dyDescent="0.25">
      <c r="A203" s="20">
        <v>1265</v>
      </c>
      <c r="B203" t="s">
        <v>147</v>
      </c>
      <c r="C203" t="s">
        <v>264</v>
      </c>
      <c r="D203" t="s">
        <v>9</v>
      </c>
      <c r="E203" t="s">
        <v>27</v>
      </c>
      <c r="F203" t="s">
        <v>273</v>
      </c>
      <c r="G203" s="2">
        <v>2066237000</v>
      </c>
      <c r="H203" s="2">
        <v>0</v>
      </c>
      <c r="I203" s="2">
        <v>2066237000</v>
      </c>
      <c r="J203" s="2">
        <v>6687228</v>
      </c>
      <c r="K203" s="2">
        <v>0</v>
      </c>
      <c r="L203" s="2">
        <v>6687228</v>
      </c>
      <c r="M203" s="2">
        <v>5860733.2000000002</v>
      </c>
      <c r="N203" s="2">
        <v>0</v>
      </c>
      <c r="O203" s="2">
        <v>5860733.2000000002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1273</v>
      </c>
      <c r="B204" t="s">
        <v>147</v>
      </c>
      <c r="C204" t="s">
        <v>264</v>
      </c>
      <c r="D204" t="s">
        <v>9</v>
      </c>
      <c r="E204" t="s">
        <v>27</v>
      </c>
      <c r="F204" t="s">
        <v>275</v>
      </c>
      <c r="G204" s="2">
        <v>6606500000</v>
      </c>
      <c r="H204" s="2">
        <v>0</v>
      </c>
      <c r="I204" s="2">
        <v>6606500000</v>
      </c>
      <c r="J204" s="2">
        <v>17352023</v>
      </c>
      <c r="K204" s="2">
        <v>0</v>
      </c>
      <c r="L204" s="2">
        <v>17352023</v>
      </c>
      <c r="M204" s="2">
        <v>14709423</v>
      </c>
      <c r="N204" s="2">
        <v>0</v>
      </c>
      <c r="O204" s="2">
        <v>14709423</v>
      </c>
      <c r="P204" s="15">
        <v>0</v>
      </c>
      <c r="Q204" s="2">
        <v>0</v>
      </c>
      <c r="R204" s="13">
        <v>0</v>
      </c>
      <c r="S204" s="15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0</v>
      </c>
      <c r="AD204" t="s">
        <v>28</v>
      </c>
    </row>
    <row r="205" spans="1:30" x14ac:dyDescent="0.25">
      <c r="A205" s="20">
        <v>1282</v>
      </c>
      <c r="B205" t="s">
        <v>147</v>
      </c>
      <c r="C205" t="s">
        <v>263</v>
      </c>
      <c r="D205" t="s">
        <v>2</v>
      </c>
      <c r="E205" t="s">
        <v>4</v>
      </c>
      <c r="F205" t="s">
        <v>276</v>
      </c>
      <c r="G205" s="2">
        <v>6503917000</v>
      </c>
      <c r="H205" s="2">
        <v>1114007000</v>
      </c>
      <c r="I205" s="2">
        <v>5389910000</v>
      </c>
      <c r="J205" s="2">
        <v>12621818</v>
      </c>
      <c r="K205" s="2">
        <v>3149518</v>
      </c>
      <c r="L205" s="2">
        <v>9472300</v>
      </c>
      <c r="M205" s="2">
        <v>10020251.199999999</v>
      </c>
      <c r="N205" s="2">
        <v>2703915.2</v>
      </c>
      <c r="O205" s="2">
        <v>7316336</v>
      </c>
      <c r="P205" s="15">
        <v>0.1</v>
      </c>
      <c r="Q205" s="2">
        <v>270391.52</v>
      </c>
      <c r="R205" s="13">
        <v>0.3</v>
      </c>
      <c r="S205" s="15">
        <v>0</v>
      </c>
      <c r="T205" s="2">
        <v>2194900.7999999998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2465292.3199999998</v>
      </c>
      <c r="AD205" t="s">
        <v>215</v>
      </c>
    </row>
    <row r="206" spans="1:30" x14ac:dyDescent="0.25">
      <c r="A206" s="20">
        <v>1289</v>
      </c>
      <c r="B206" t="s">
        <v>147</v>
      </c>
      <c r="C206" t="s">
        <v>264</v>
      </c>
      <c r="D206" t="s">
        <v>2</v>
      </c>
      <c r="E206" t="s">
        <v>284</v>
      </c>
      <c r="F206" t="s">
        <v>277</v>
      </c>
      <c r="G206" s="2">
        <v>28389905400</v>
      </c>
      <c r="H206" s="2">
        <v>0</v>
      </c>
      <c r="I206" s="2">
        <v>28389905400</v>
      </c>
      <c r="J206" s="2">
        <v>59422967</v>
      </c>
      <c r="K206" s="2">
        <v>0</v>
      </c>
      <c r="L206" s="2">
        <v>59422967</v>
      </c>
      <c r="M206" s="2">
        <v>48067004.840000004</v>
      </c>
      <c r="N206" s="2">
        <v>0</v>
      </c>
      <c r="O206" s="2">
        <v>48067004.840000004</v>
      </c>
      <c r="P206" s="15">
        <v>0.1</v>
      </c>
      <c r="Q206" s="2">
        <v>0</v>
      </c>
      <c r="R206" s="13">
        <v>0.15</v>
      </c>
      <c r="S206" s="15">
        <v>0</v>
      </c>
      <c r="T206" s="2">
        <v>7210050.7259999998</v>
      </c>
      <c r="U206" s="2">
        <v>3000000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10210050.726</v>
      </c>
      <c r="AD206" t="s">
        <v>95</v>
      </c>
    </row>
    <row r="207" spans="1:30" x14ac:dyDescent="0.25">
      <c r="A207" s="20">
        <v>1292</v>
      </c>
      <c r="B207" t="s">
        <v>147</v>
      </c>
      <c r="C207" t="s">
        <v>264</v>
      </c>
      <c r="D207" t="s">
        <v>2</v>
      </c>
      <c r="E207" t="s">
        <v>284</v>
      </c>
      <c r="F207" t="s">
        <v>279</v>
      </c>
      <c r="G207" s="2">
        <v>502914000</v>
      </c>
      <c r="H207" s="2">
        <v>0</v>
      </c>
      <c r="I207" s="2">
        <v>502914000</v>
      </c>
      <c r="J207" s="2">
        <v>1559445</v>
      </c>
      <c r="K207" s="2">
        <v>0</v>
      </c>
      <c r="L207" s="2">
        <v>1559445</v>
      </c>
      <c r="M207" s="2">
        <v>1358279.4</v>
      </c>
      <c r="N207" s="2">
        <v>0</v>
      </c>
      <c r="O207" s="2">
        <v>1358279.4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45</v>
      </c>
    </row>
    <row r="208" spans="1:30" x14ac:dyDescent="0.25">
      <c r="A208" s="20">
        <v>1293</v>
      </c>
      <c r="B208" t="s">
        <v>147</v>
      </c>
      <c r="C208" t="s">
        <v>264</v>
      </c>
      <c r="D208" t="s">
        <v>2</v>
      </c>
      <c r="E208" t="s">
        <v>8</v>
      </c>
      <c r="F208" t="s">
        <v>280</v>
      </c>
      <c r="G208" s="2">
        <v>6323941000</v>
      </c>
      <c r="H208" s="2">
        <v>1890939000</v>
      </c>
      <c r="I208" s="2">
        <v>4433002000</v>
      </c>
      <c r="J208" s="2">
        <v>17637052</v>
      </c>
      <c r="K208" s="2">
        <v>5221217</v>
      </c>
      <c r="L208" s="2">
        <v>12415835</v>
      </c>
      <c r="M208" s="2">
        <v>15107475.6</v>
      </c>
      <c r="N208" s="2">
        <v>4464841.4000000004</v>
      </c>
      <c r="O208" s="2">
        <v>10642634.199999999</v>
      </c>
      <c r="P208" s="15">
        <v>0.1</v>
      </c>
      <c r="Q208" s="2">
        <v>446484.14</v>
      </c>
      <c r="R208" s="13">
        <v>0.1</v>
      </c>
      <c r="S208" s="15">
        <v>0</v>
      </c>
      <c r="T208" s="2">
        <v>1064263.42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2510747.56</v>
      </c>
      <c r="AD208" t="s">
        <v>42</v>
      </c>
    </row>
    <row r="209" spans="1:30" x14ac:dyDescent="0.25">
      <c r="A209" s="20">
        <v>1295</v>
      </c>
      <c r="B209" t="s">
        <v>147</v>
      </c>
      <c r="C209" t="s">
        <v>264</v>
      </c>
      <c r="D209" t="s">
        <v>9</v>
      </c>
      <c r="E209" t="s">
        <v>373</v>
      </c>
      <c r="F209" t="s">
        <v>281</v>
      </c>
      <c r="G209" s="2">
        <v>8097965000</v>
      </c>
      <c r="H209" s="2">
        <v>0</v>
      </c>
      <c r="I209" s="2">
        <v>8097965000</v>
      </c>
      <c r="J209" s="2">
        <v>19307780</v>
      </c>
      <c r="K209" s="2">
        <v>0</v>
      </c>
      <c r="L209" s="2">
        <v>19307780</v>
      </c>
      <c r="M209" s="2">
        <v>16068594</v>
      </c>
      <c r="N209" s="2">
        <v>0</v>
      </c>
      <c r="O209" s="2">
        <v>16068594</v>
      </c>
      <c r="P209" s="15">
        <v>0.1</v>
      </c>
      <c r="Q209" s="2">
        <v>0</v>
      </c>
      <c r="R209" s="13">
        <v>0.1</v>
      </c>
      <c r="S209" s="15">
        <v>0</v>
      </c>
      <c r="T209" s="2">
        <v>1606859.4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2606859.4</v>
      </c>
      <c r="AD209" t="s">
        <v>35</v>
      </c>
    </row>
    <row r="210" spans="1:30" x14ac:dyDescent="0.25">
      <c r="A210" s="20">
        <v>1300</v>
      </c>
      <c r="B210" t="s">
        <v>147</v>
      </c>
      <c r="C210" t="s">
        <v>264</v>
      </c>
      <c r="D210" t="s">
        <v>2</v>
      </c>
      <c r="E210" t="s">
        <v>284</v>
      </c>
      <c r="F210" t="s">
        <v>282</v>
      </c>
      <c r="G210" s="2">
        <v>1056641800</v>
      </c>
      <c r="H210" s="2">
        <v>262500000</v>
      </c>
      <c r="I210" s="2">
        <v>794141800</v>
      </c>
      <c r="J210" s="2">
        <v>3361269</v>
      </c>
      <c r="K210" s="2">
        <v>918750</v>
      </c>
      <c r="L210" s="2">
        <v>2442519</v>
      </c>
      <c r="M210" s="2">
        <v>2938612.28</v>
      </c>
      <c r="N210" s="2">
        <v>813750</v>
      </c>
      <c r="O210" s="2">
        <v>2124862.2799999998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43</v>
      </c>
    </row>
    <row r="211" spans="1:30" x14ac:dyDescent="0.25">
      <c r="A211" s="20">
        <v>1303</v>
      </c>
      <c r="B211" t="s">
        <v>147</v>
      </c>
      <c r="C211" t="s">
        <v>264</v>
      </c>
      <c r="D211" t="s">
        <v>2</v>
      </c>
      <c r="E211" t="s">
        <v>8</v>
      </c>
      <c r="F211" t="s">
        <v>283</v>
      </c>
      <c r="G211" s="2">
        <v>11445474000</v>
      </c>
      <c r="H211" s="2">
        <v>54390000</v>
      </c>
      <c r="I211" s="2">
        <v>11391084000</v>
      </c>
      <c r="J211" s="2">
        <v>25620116</v>
      </c>
      <c r="K211" s="2">
        <v>190365</v>
      </c>
      <c r="L211" s="2">
        <v>25429751</v>
      </c>
      <c r="M211" s="2">
        <v>21041926.399999999</v>
      </c>
      <c r="N211" s="2">
        <v>168609</v>
      </c>
      <c r="O211" s="2">
        <v>20873317.399999999</v>
      </c>
      <c r="P211" s="15">
        <v>0.1</v>
      </c>
      <c r="Q211" s="2">
        <v>16860.900000000001</v>
      </c>
      <c r="R211" s="13">
        <v>0.1</v>
      </c>
      <c r="S211" s="15">
        <v>0</v>
      </c>
      <c r="T211" s="2">
        <v>2087331.74</v>
      </c>
      <c r="U211" s="2">
        <v>2000000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4104192.64</v>
      </c>
      <c r="AD211" t="s">
        <v>46</v>
      </c>
    </row>
    <row r="212" spans="1:30" x14ac:dyDescent="0.25">
      <c r="A212" s="20">
        <v>1305</v>
      </c>
      <c r="B212" t="s">
        <v>147</v>
      </c>
      <c r="C212" t="s">
        <v>264</v>
      </c>
      <c r="D212" t="s">
        <v>2</v>
      </c>
      <c r="E212" t="s">
        <v>285</v>
      </c>
      <c r="F212" t="s">
        <v>286</v>
      </c>
      <c r="G212" s="2">
        <v>10368054000</v>
      </c>
      <c r="H212" s="2">
        <v>0</v>
      </c>
      <c r="I212" s="2">
        <v>10368054000</v>
      </c>
      <c r="J212" s="2">
        <v>20707000</v>
      </c>
      <c r="K212" s="2">
        <v>0</v>
      </c>
      <c r="L212" s="2">
        <v>20707000</v>
      </c>
      <c r="M212" s="2">
        <v>16559778.4</v>
      </c>
      <c r="N212" s="2">
        <v>0</v>
      </c>
      <c r="O212" s="2">
        <v>16559778.4</v>
      </c>
      <c r="P212" s="15">
        <v>0.1</v>
      </c>
      <c r="Q212" s="2">
        <v>0</v>
      </c>
      <c r="R212" s="13">
        <v>0.1</v>
      </c>
      <c r="S212" s="15">
        <v>0</v>
      </c>
      <c r="T212" s="2">
        <v>1655977.84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2655977.84</v>
      </c>
      <c r="AD212" t="s">
        <v>166</v>
      </c>
    </row>
    <row r="213" spans="1:30" x14ac:dyDescent="0.25">
      <c r="A213" s="20">
        <v>1307</v>
      </c>
      <c r="B213" t="s">
        <v>147</v>
      </c>
      <c r="C213" t="s">
        <v>264</v>
      </c>
      <c r="D213" t="s">
        <v>2</v>
      </c>
      <c r="E213" t="s">
        <v>284</v>
      </c>
      <c r="F213" t="s">
        <v>287</v>
      </c>
      <c r="G213" s="2">
        <v>10572379000</v>
      </c>
      <c r="H213" s="2">
        <v>0</v>
      </c>
      <c r="I213" s="2">
        <v>10572379000</v>
      </c>
      <c r="J213" s="2">
        <v>20824457</v>
      </c>
      <c r="K213" s="2">
        <v>0</v>
      </c>
      <c r="L213" s="2">
        <v>20824457</v>
      </c>
      <c r="M213" s="2">
        <v>16595505.4</v>
      </c>
      <c r="N213" s="2">
        <v>0</v>
      </c>
      <c r="O213" s="2">
        <v>16595505.4</v>
      </c>
      <c r="P213" s="15">
        <v>0.1</v>
      </c>
      <c r="Q213" s="2">
        <v>0</v>
      </c>
      <c r="R213" s="13">
        <v>0.1</v>
      </c>
      <c r="S213" s="15">
        <v>0</v>
      </c>
      <c r="T213" s="2">
        <v>1659550.54</v>
      </c>
      <c r="U213" s="2">
        <v>1000000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2659550.54</v>
      </c>
      <c r="AD213" t="s">
        <v>45</v>
      </c>
    </row>
    <row r="214" spans="1:30" x14ac:dyDescent="0.25">
      <c r="A214" s="20">
        <v>1311</v>
      </c>
      <c r="B214" t="s">
        <v>147</v>
      </c>
      <c r="C214" t="s">
        <v>264</v>
      </c>
      <c r="D214" t="s">
        <v>2</v>
      </c>
      <c r="E214" t="s">
        <v>284</v>
      </c>
      <c r="F214" t="s">
        <v>288</v>
      </c>
      <c r="G214" s="2">
        <v>90246628000</v>
      </c>
      <c r="H214" s="2">
        <v>0</v>
      </c>
      <c r="I214" s="2">
        <v>90246628000</v>
      </c>
      <c r="J214" s="2">
        <v>140021245</v>
      </c>
      <c r="K214" s="2">
        <v>0</v>
      </c>
      <c r="L214" s="2">
        <v>140021245</v>
      </c>
      <c r="M214" s="2">
        <v>103922593.8</v>
      </c>
      <c r="N214" s="2">
        <v>0</v>
      </c>
      <c r="O214" s="2">
        <v>103922593.8</v>
      </c>
      <c r="P214" s="15">
        <v>0.1</v>
      </c>
      <c r="Q214" s="2">
        <v>0</v>
      </c>
      <c r="R214" s="13">
        <v>0.25</v>
      </c>
      <c r="S214" s="15">
        <v>0</v>
      </c>
      <c r="T214" s="2">
        <v>25980648.449999999</v>
      </c>
      <c r="U214" s="2">
        <v>5000000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30980648.449999999</v>
      </c>
      <c r="AD214" t="s">
        <v>95</v>
      </c>
    </row>
    <row r="215" spans="1:30" x14ac:dyDescent="0.25">
      <c r="A215" s="20">
        <v>1315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36935684000</v>
      </c>
      <c r="H215" s="2">
        <v>0</v>
      </c>
      <c r="I215" s="2">
        <v>36935684000</v>
      </c>
      <c r="J215" s="2">
        <v>68718403</v>
      </c>
      <c r="K215" s="2">
        <v>0</v>
      </c>
      <c r="L215" s="2">
        <v>68718403</v>
      </c>
      <c r="M215" s="2">
        <v>53944129.399999999</v>
      </c>
      <c r="N215" s="2">
        <v>0</v>
      </c>
      <c r="O215" s="2">
        <v>53944129.399999999</v>
      </c>
      <c r="P215" s="15">
        <v>0.1</v>
      </c>
      <c r="Q215" s="2">
        <v>0</v>
      </c>
      <c r="R215" s="13">
        <v>0.3</v>
      </c>
      <c r="S215" s="15">
        <v>0</v>
      </c>
      <c r="T215" s="2">
        <v>16183238.82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16183238.82</v>
      </c>
      <c r="AD215" t="s">
        <v>76</v>
      </c>
    </row>
    <row r="216" spans="1:30" x14ac:dyDescent="0.25">
      <c r="A216" s="20">
        <v>1322</v>
      </c>
      <c r="B216" t="s">
        <v>147</v>
      </c>
      <c r="C216" t="s">
        <v>263</v>
      </c>
      <c r="D216" t="s">
        <v>9</v>
      </c>
      <c r="E216" t="s">
        <v>27</v>
      </c>
      <c r="F216" t="s">
        <v>290</v>
      </c>
      <c r="G216" s="2">
        <v>1675310000</v>
      </c>
      <c r="H216" s="2">
        <v>0</v>
      </c>
      <c r="I216" s="2">
        <v>1675310000</v>
      </c>
      <c r="J216" s="2">
        <v>5606542</v>
      </c>
      <c r="K216" s="2">
        <v>0</v>
      </c>
      <c r="L216" s="2">
        <v>5606542</v>
      </c>
      <c r="M216" s="2">
        <v>4936418</v>
      </c>
      <c r="N216" s="2">
        <v>0</v>
      </c>
      <c r="O216" s="2">
        <v>4936418</v>
      </c>
      <c r="P216" s="15">
        <v>0.1</v>
      </c>
      <c r="Q216" s="2">
        <v>0</v>
      </c>
      <c r="R216" s="13">
        <v>0.3</v>
      </c>
      <c r="S216" s="15">
        <v>0</v>
      </c>
      <c r="T216" s="2">
        <v>1480925.4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1480925.4</v>
      </c>
      <c r="AD216" t="s">
        <v>32</v>
      </c>
    </row>
    <row r="217" spans="1:30" x14ac:dyDescent="0.25">
      <c r="A217" s="20">
        <v>1324</v>
      </c>
      <c r="B217" t="s">
        <v>147</v>
      </c>
      <c r="C217" t="s">
        <v>264</v>
      </c>
      <c r="D217" t="s">
        <v>9</v>
      </c>
      <c r="E217" t="s">
        <v>373</v>
      </c>
      <c r="F217" t="s">
        <v>291</v>
      </c>
      <c r="G217" s="2">
        <v>70116999000</v>
      </c>
      <c r="H217" s="2">
        <v>0</v>
      </c>
      <c r="I217" s="2">
        <v>70116999000</v>
      </c>
      <c r="J217" s="2">
        <v>105301980</v>
      </c>
      <c r="K217" s="2">
        <v>0</v>
      </c>
      <c r="L217" s="2">
        <v>105301980</v>
      </c>
      <c r="M217" s="2">
        <v>77255180.400000006</v>
      </c>
      <c r="N217" s="2">
        <v>0</v>
      </c>
      <c r="O217" s="2">
        <v>77255180.400000006</v>
      </c>
      <c r="P217" s="15">
        <v>0.1</v>
      </c>
      <c r="Q217" s="2">
        <v>0</v>
      </c>
      <c r="R217" s="13">
        <v>0.2</v>
      </c>
      <c r="S217" s="15">
        <v>0</v>
      </c>
      <c r="T217" s="2">
        <v>15451036.08</v>
      </c>
      <c r="U217" s="2">
        <v>4000000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19451036.079999998</v>
      </c>
      <c r="AD217" t="s">
        <v>189</v>
      </c>
    </row>
    <row r="218" spans="1:30" x14ac:dyDescent="0.25">
      <c r="A218" s="20">
        <v>1325</v>
      </c>
      <c r="B218" t="s">
        <v>147</v>
      </c>
      <c r="C218" t="s">
        <v>264</v>
      </c>
      <c r="D218" t="s">
        <v>2</v>
      </c>
      <c r="E218" t="s">
        <v>8</v>
      </c>
      <c r="F218" t="s">
        <v>292</v>
      </c>
      <c r="G218" s="2">
        <v>11163486000</v>
      </c>
      <c r="H218" s="2">
        <v>0</v>
      </c>
      <c r="I218" s="2">
        <v>11163486000</v>
      </c>
      <c r="J218" s="2">
        <v>26086543</v>
      </c>
      <c r="K218" s="2">
        <v>0</v>
      </c>
      <c r="L218" s="2">
        <v>26086543</v>
      </c>
      <c r="M218" s="2">
        <v>21621148.600000001</v>
      </c>
      <c r="N218" s="2">
        <v>0</v>
      </c>
      <c r="O218" s="2">
        <v>21621148.600000001</v>
      </c>
      <c r="P218" s="15">
        <v>0.1</v>
      </c>
      <c r="Q218" s="2">
        <v>0</v>
      </c>
      <c r="R218" s="13">
        <v>0.1</v>
      </c>
      <c r="S218" s="15">
        <v>0</v>
      </c>
      <c r="T218" s="2">
        <v>2162114.86</v>
      </c>
      <c r="U218" s="2">
        <v>2000000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4162114.86</v>
      </c>
      <c r="AD218" t="s">
        <v>42</v>
      </c>
    </row>
    <row r="219" spans="1:30" x14ac:dyDescent="0.25">
      <c r="A219" s="20">
        <v>1330</v>
      </c>
      <c r="B219" t="s">
        <v>147</v>
      </c>
      <c r="C219" t="s">
        <v>264</v>
      </c>
      <c r="D219" t="s">
        <v>2</v>
      </c>
      <c r="E219" t="s">
        <v>285</v>
      </c>
      <c r="F219" t="s">
        <v>293</v>
      </c>
      <c r="G219" s="2">
        <v>11263587000</v>
      </c>
      <c r="H219" s="2">
        <v>3552800000</v>
      </c>
      <c r="I219" s="2">
        <v>7710787000</v>
      </c>
      <c r="J219" s="2">
        <v>29269456</v>
      </c>
      <c r="K219" s="2">
        <v>6289201</v>
      </c>
      <c r="L219" s="2">
        <v>22980255</v>
      </c>
      <c r="M219" s="2">
        <v>24764021.199999999</v>
      </c>
      <c r="N219" s="2">
        <v>4868081</v>
      </c>
      <c r="O219" s="2">
        <v>19895940.199999999</v>
      </c>
      <c r="P219" s="15">
        <v>0.1</v>
      </c>
      <c r="Q219" s="2">
        <v>486808.1</v>
      </c>
      <c r="R219" s="13">
        <v>0.1</v>
      </c>
      <c r="S219" s="15">
        <v>0</v>
      </c>
      <c r="T219" s="2">
        <v>1989594.02</v>
      </c>
      <c r="U219" s="2">
        <v>2000000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4476402.12</v>
      </c>
      <c r="AD219" t="s">
        <v>192</v>
      </c>
    </row>
    <row r="220" spans="1:30" x14ac:dyDescent="0.25">
      <c r="A220" s="20">
        <v>1333</v>
      </c>
      <c r="B220" t="s">
        <v>147</v>
      </c>
      <c r="C220" t="s">
        <v>263</v>
      </c>
      <c r="D220" t="s">
        <v>9</v>
      </c>
      <c r="E220" t="s">
        <v>15</v>
      </c>
      <c r="F220" t="s">
        <v>294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17</v>
      </c>
    </row>
    <row r="221" spans="1:30" x14ac:dyDescent="0.25">
      <c r="A221" s="20">
        <v>1334</v>
      </c>
      <c r="B221" t="s">
        <v>147</v>
      </c>
      <c r="C221" t="s">
        <v>263</v>
      </c>
      <c r="D221" t="s">
        <v>9</v>
      </c>
      <c r="E221" t="s">
        <v>15</v>
      </c>
      <c r="F221" t="s">
        <v>295</v>
      </c>
      <c r="G221" s="2">
        <v>5724410000</v>
      </c>
      <c r="H221" s="2">
        <v>0</v>
      </c>
      <c r="I221" s="2">
        <v>5724410000</v>
      </c>
      <c r="J221" s="2">
        <v>13290465</v>
      </c>
      <c r="K221" s="2">
        <v>0</v>
      </c>
      <c r="L221" s="2">
        <v>13290465</v>
      </c>
      <c r="M221" s="2">
        <v>11000701</v>
      </c>
      <c r="N221" s="2">
        <v>0</v>
      </c>
      <c r="O221" s="2">
        <v>11000701</v>
      </c>
      <c r="P221" s="15">
        <v>0.1</v>
      </c>
      <c r="Q221" s="2">
        <v>0</v>
      </c>
      <c r="R221" s="13">
        <v>0.3</v>
      </c>
      <c r="S221" s="15">
        <v>0</v>
      </c>
      <c r="T221" s="2">
        <v>3300210.3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3300210.3</v>
      </c>
      <c r="AD221" t="s">
        <v>17</v>
      </c>
    </row>
    <row r="222" spans="1:30" x14ac:dyDescent="0.25">
      <c r="A222" s="20">
        <v>1336</v>
      </c>
      <c r="B222" t="s">
        <v>147</v>
      </c>
      <c r="C222" t="s">
        <v>264</v>
      </c>
      <c r="D222" t="s">
        <v>2</v>
      </c>
      <c r="E222" t="s">
        <v>8</v>
      </c>
      <c r="F222" t="s">
        <v>296</v>
      </c>
      <c r="G222" s="2">
        <v>10551744000</v>
      </c>
      <c r="H222" s="2">
        <v>6262440000</v>
      </c>
      <c r="I222" s="2">
        <v>4289304000</v>
      </c>
      <c r="J222" s="2">
        <v>26603093</v>
      </c>
      <c r="K222" s="2">
        <v>13745643</v>
      </c>
      <c r="L222" s="2">
        <v>12857450</v>
      </c>
      <c r="M222" s="2">
        <v>22382395.399999999</v>
      </c>
      <c r="N222" s="2">
        <v>11240667</v>
      </c>
      <c r="O222" s="2">
        <v>11141728.4</v>
      </c>
      <c r="P222" s="15">
        <v>0.1</v>
      </c>
      <c r="Q222" s="2">
        <v>1124066.7</v>
      </c>
      <c r="R222" s="13">
        <v>0.1</v>
      </c>
      <c r="S222" s="15">
        <v>0</v>
      </c>
      <c r="T222" s="2">
        <v>1114172.8400000001</v>
      </c>
      <c r="U222" s="2">
        <v>2000000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4238239.54</v>
      </c>
      <c r="AD222" t="s">
        <v>50</v>
      </c>
    </row>
    <row r="223" spans="1:30" x14ac:dyDescent="0.25">
      <c r="A223" s="20">
        <v>1337</v>
      </c>
      <c r="B223" t="s">
        <v>147</v>
      </c>
      <c r="C223" t="s">
        <v>263</v>
      </c>
      <c r="D223" t="s">
        <v>2</v>
      </c>
      <c r="E223" t="s">
        <v>8</v>
      </c>
      <c r="F223" t="s">
        <v>297</v>
      </c>
      <c r="G223" s="2">
        <v>6669693000</v>
      </c>
      <c r="H223" s="2">
        <v>78000000</v>
      </c>
      <c r="I223" s="2">
        <v>6591693000</v>
      </c>
      <c r="J223" s="2">
        <v>14434270</v>
      </c>
      <c r="K223" s="2">
        <v>273000</v>
      </c>
      <c r="L223" s="2">
        <v>14161270</v>
      </c>
      <c r="M223" s="2">
        <v>11766392.800000001</v>
      </c>
      <c r="N223" s="2">
        <v>241800</v>
      </c>
      <c r="O223" s="2">
        <v>11524592.800000001</v>
      </c>
      <c r="P223" s="15">
        <v>0.1</v>
      </c>
      <c r="Q223" s="2">
        <v>24180</v>
      </c>
      <c r="R223" s="13">
        <v>0.3</v>
      </c>
      <c r="S223" s="15">
        <v>0</v>
      </c>
      <c r="T223" s="2">
        <v>3457377.84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3481557.84</v>
      </c>
      <c r="AD223" t="s">
        <v>50</v>
      </c>
    </row>
    <row r="224" spans="1:30" x14ac:dyDescent="0.25">
      <c r="A224" s="20">
        <v>1338</v>
      </c>
      <c r="B224" t="s">
        <v>147</v>
      </c>
      <c r="C224" t="s">
        <v>263</v>
      </c>
      <c r="D224" t="s">
        <v>9</v>
      </c>
      <c r="E224" t="s">
        <v>15</v>
      </c>
      <c r="F224" t="s">
        <v>298</v>
      </c>
      <c r="G224" s="2">
        <v>800849000</v>
      </c>
      <c r="H224" s="2">
        <v>0</v>
      </c>
      <c r="I224" s="2">
        <v>800849000</v>
      </c>
      <c r="J224" s="2">
        <v>2612655</v>
      </c>
      <c r="K224" s="2">
        <v>0</v>
      </c>
      <c r="L224" s="2">
        <v>2612655</v>
      </c>
      <c r="M224" s="2">
        <v>2292315.4</v>
      </c>
      <c r="N224" s="2">
        <v>0</v>
      </c>
      <c r="O224" s="2">
        <v>2292315.4</v>
      </c>
      <c r="P224" s="15">
        <v>0.1</v>
      </c>
      <c r="Q224" s="2">
        <v>0</v>
      </c>
      <c r="R224" s="13">
        <v>0.3</v>
      </c>
      <c r="S224" s="15">
        <v>0</v>
      </c>
      <c r="T224" s="2">
        <v>687694.62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687694.62</v>
      </c>
      <c r="AD224" t="s">
        <v>24</v>
      </c>
    </row>
    <row r="225" spans="1:30" x14ac:dyDescent="0.25">
      <c r="A225" s="20">
        <v>1340</v>
      </c>
      <c r="B225" t="s">
        <v>147</v>
      </c>
      <c r="C225" t="s">
        <v>264</v>
      </c>
      <c r="D225" t="s">
        <v>2</v>
      </c>
      <c r="E225" t="s">
        <v>284</v>
      </c>
      <c r="F225" t="s">
        <v>299</v>
      </c>
      <c r="G225" s="2">
        <v>8932191000</v>
      </c>
      <c r="H225" s="2">
        <v>0</v>
      </c>
      <c r="I225" s="2">
        <v>8932191000</v>
      </c>
      <c r="J225" s="2">
        <v>19275623</v>
      </c>
      <c r="K225" s="2">
        <v>0</v>
      </c>
      <c r="L225" s="2">
        <v>19275623</v>
      </c>
      <c r="M225" s="2">
        <v>15702746.6</v>
      </c>
      <c r="N225" s="2">
        <v>0</v>
      </c>
      <c r="O225" s="2">
        <v>15702746.6</v>
      </c>
      <c r="P225" s="15">
        <v>0.1</v>
      </c>
      <c r="Q225" s="2">
        <v>0</v>
      </c>
      <c r="R225" s="13">
        <v>0.1</v>
      </c>
      <c r="S225" s="15">
        <v>0</v>
      </c>
      <c r="T225" s="2">
        <v>1570274.66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2570274.66</v>
      </c>
      <c r="AD225" t="s">
        <v>95</v>
      </c>
    </row>
    <row r="226" spans="1:30" x14ac:dyDescent="0.25">
      <c r="A226" s="20">
        <v>1341</v>
      </c>
      <c r="B226" t="s">
        <v>147</v>
      </c>
      <c r="C226" t="s">
        <v>263</v>
      </c>
      <c r="D226" t="s">
        <v>2</v>
      </c>
      <c r="E226" t="s">
        <v>8</v>
      </c>
      <c r="F226" t="s">
        <v>300</v>
      </c>
      <c r="G226" s="2">
        <v>15263000</v>
      </c>
      <c r="H226" s="2">
        <v>0</v>
      </c>
      <c r="I226" s="2">
        <v>15263000</v>
      </c>
      <c r="J226" s="2">
        <v>53421</v>
      </c>
      <c r="K226" s="2">
        <v>0</v>
      </c>
      <c r="L226" s="2">
        <v>53421</v>
      </c>
      <c r="M226" s="2">
        <v>47315.8</v>
      </c>
      <c r="N226" s="2">
        <v>0</v>
      </c>
      <c r="O226" s="2">
        <v>47315.8</v>
      </c>
      <c r="P226" s="15">
        <v>0.1</v>
      </c>
      <c r="Q226" s="2">
        <v>0</v>
      </c>
      <c r="R226" s="13">
        <v>0.3</v>
      </c>
      <c r="S226" s="15">
        <v>0</v>
      </c>
      <c r="T226" s="2">
        <v>14194.74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14194.74</v>
      </c>
      <c r="AD226" t="s">
        <v>38</v>
      </c>
    </row>
    <row r="227" spans="1:30" x14ac:dyDescent="0.25">
      <c r="A227" s="20">
        <v>1344</v>
      </c>
      <c r="B227" t="s">
        <v>147</v>
      </c>
      <c r="C227" t="s">
        <v>264</v>
      </c>
      <c r="D227" t="s">
        <v>2</v>
      </c>
      <c r="E227" t="s">
        <v>200</v>
      </c>
      <c r="F227" t="s">
        <v>301</v>
      </c>
      <c r="G227" s="2">
        <v>11634003000</v>
      </c>
      <c r="H227" s="2">
        <v>0</v>
      </c>
      <c r="I227" s="2">
        <v>11634003000</v>
      </c>
      <c r="J227" s="2">
        <v>24937083</v>
      </c>
      <c r="K227" s="2">
        <v>0</v>
      </c>
      <c r="L227" s="2">
        <v>24937083</v>
      </c>
      <c r="M227" s="2">
        <v>20283481.800000001</v>
      </c>
      <c r="N227" s="2">
        <v>0</v>
      </c>
      <c r="O227" s="2">
        <v>20283481.800000001</v>
      </c>
      <c r="P227" s="15">
        <v>0.1</v>
      </c>
      <c r="Q227" s="2">
        <v>0</v>
      </c>
      <c r="R227" s="13">
        <v>0.1</v>
      </c>
      <c r="S227" s="15">
        <v>0</v>
      </c>
      <c r="T227" s="2">
        <v>2028348.18</v>
      </c>
      <c r="U227" s="2">
        <v>2000000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4028348.18</v>
      </c>
      <c r="AD227" t="s">
        <v>184</v>
      </c>
    </row>
    <row r="228" spans="1:30" x14ac:dyDescent="0.25">
      <c r="A228" s="20">
        <v>1348</v>
      </c>
      <c r="B228" t="s">
        <v>147</v>
      </c>
      <c r="C228" t="s">
        <v>264</v>
      </c>
      <c r="D228" t="s">
        <v>2</v>
      </c>
      <c r="E228" t="s">
        <v>200</v>
      </c>
      <c r="F228" t="s">
        <v>302</v>
      </c>
      <c r="G228" s="2">
        <v>8421394000</v>
      </c>
      <c r="H228" s="2">
        <v>0</v>
      </c>
      <c r="I228" s="2">
        <v>8421394000</v>
      </c>
      <c r="J228" s="2">
        <v>19720433</v>
      </c>
      <c r="K228" s="2">
        <v>0</v>
      </c>
      <c r="L228" s="2">
        <v>19720433</v>
      </c>
      <c r="M228" s="2">
        <v>16351875.4</v>
      </c>
      <c r="N228" s="2">
        <v>0</v>
      </c>
      <c r="O228" s="2">
        <v>16351875.4</v>
      </c>
      <c r="P228" s="15">
        <v>0.1</v>
      </c>
      <c r="Q228" s="2">
        <v>0</v>
      </c>
      <c r="R228" s="13">
        <v>0.1</v>
      </c>
      <c r="S228" s="15">
        <v>0</v>
      </c>
      <c r="T228" s="2">
        <v>1635187.54</v>
      </c>
      <c r="U228" s="2">
        <v>1000000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2635187.54</v>
      </c>
      <c r="AD228" t="s">
        <v>241</v>
      </c>
    </row>
    <row r="229" spans="1:30" x14ac:dyDescent="0.25">
      <c r="A229" s="20">
        <v>1349</v>
      </c>
      <c r="B229" t="s">
        <v>147</v>
      </c>
      <c r="C229" t="s">
        <v>264</v>
      </c>
      <c r="D229" t="s">
        <v>9</v>
      </c>
      <c r="E229" t="s">
        <v>15</v>
      </c>
      <c r="F229" t="s">
        <v>521</v>
      </c>
      <c r="G229" s="2">
        <v>7300997000</v>
      </c>
      <c r="H229" s="2">
        <v>0</v>
      </c>
      <c r="I229" s="2">
        <v>7300997000</v>
      </c>
      <c r="J229" s="2">
        <v>12148877</v>
      </c>
      <c r="K229" s="2">
        <v>0</v>
      </c>
      <c r="L229" s="2">
        <v>12148877</v>
      </c>
      <c r="M229" s="2">
        <v>9228478.1999999993</v>
      </c>
      <c r="N229" s="2">
        <v>0</v>
      </c>
      <c r="O229" s="2">
        <v>9228478.1999999993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31</v>
      </c>
    </row>
    <row r="230" spans="1:30" x14ac:dyDescent="0.25">
      <c r="A230" s="20">
        <v>1356</v>
      </c>
      <c r="B230" t="s">
        <v>147</v>
      </c>
      <c r="C230" t="s">
        <v>264</v>
      </c>
      <c r="D230" t="s">
        <v>2</v>
      </c>
      <c r="E230" t="s">
        <v>284</v>
      </c>
      <c r="F230" t="s">
        <v>303</v>
      </c>
      <c r="G230" s="2">
        <v>11205135000</v>
      </c>
      <c r="H230" s="2">
        <v>6000296000</v>
      </c>
      <c r="I230" s="2">
        <v>5204839000</v>
      </c>
      <c r="J230" s="2">
        <v>26879193</v>
      </c>
      <c r="K230" s="2">
        <v>14263468</v>
      </c>
      <c r="L230" s="2">
        <v>12615725</v>
      </c>
      <c r="M230" s="2">
        <v>22397139</v>
      </c>
      <c r="N230" s="2">
        <v>11863349.6</v>
      </c>
      <c r="O230" s="2">
        <v>10533789.4</v>
      </c>
      <c r="P230" s="15">
        <v>0.1</v>
      </c>
      <c r="Q230" s="2">
        <v>1186334.96</v>
      </c>
      <c r="R230" s="13">
        <v>0.1</v>
      </c>
      <c r="S230" s="15">
        <v>0</v>
      </c>
      <c r="T230" s="2">
        <v>1053378.94</v>
      </c>
      <c r="U230" s="2">
        <v>2000000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4239713.9000000004</v>
      </c>
      <c r="AD230" t="s">
        <v>45</v>
      </c>
    </row>
    <row r="231" spans="1:30" x14ac:dyDescent="0.25">
      <c r="A231" s="20">
        <v>1359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1589960000</v>
      </c>
      <c r="H231" s="2">
        <v>0</v>
      </c>
      <c r="I231" s="2">
        <v>1589960000</v>
      </c>
      <c r="J231" s="2">
        <v>5267905</v>
      </c>
      <c r="K231" s="2">
        <v>0</v>
      </c>
      <c r="L231" s="2">
        <v>5267905</v>
      </c>
      <c r="M231" s="2">
        <v>4631921</v>
      </c>
      <c r="N231" s="2">
        <v>0</v>
      </c>
      <c r="O231" s="2">
        <v>4631921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x14ac:dyDescent="0.25">
      <c r="A232" s="20">
        <v>1360</v>
      </c>
      <c r="B232" t="s">
        <v>147</v>
      </c>
      <c r="C232" t="s">
        <v>264</v>
      </c>
      <c r="D232" t="s">
        <v>2</v>
      </c>
      <c r="E232" t="s">
        <v>8</v>
      </c>
      <c r="F232" t="s">
        <v>305</v>
      </c>
      <c r="G232" s="2">
        <v>5814898000</v>
      </c>
      <c r="H232" s="2">
        <v>1786671000</v>
      </c>
      <c r="I232" s="2">
        <v>4028227000</v>
      </c>
      <c r="J232" s="2">
        <v>17685495</v>
      </c>
      <c r="K232" s="2">
        <v>5709351</v>
      </c>
      <c r="L232" s="2">
        <v>11976144</v>
      </c>
      <c r="M232" s="2">
        <v>15359535.800000001</v>
      </c>
      <c r="N232" s="2">
        <v>4994682.5999999996</v>
      </c>
      <c r="O232" s="2">
        <v>10364853.199999999</v>
      </c>
      <c r="P232" s="15">
        <v>0.1</v>
      </c>
      <c r="Q232" s="2">
        <v>499468.26</v>
      </c>
      <c r="R232" s="13">
        <v>0.1</v>
      </c>
      <c r="S232" s="15">
        <v>0</v>
      </c>
      <c r="T232" s="2">
        <v>1036485.32</v>
      </c>
      <c r="U232" s="2">
        <v>1000000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2535953.58</v>
      </c>
      <c r="AD232" t="s">
        <v>38</v>
      </c>
    </row>
    <row r="233" spans="1:30" x14ac:dyDescent="0.25">
      <c r="A233" s="20">
        <v>1364</v>
      </c>
      <c r="B233" t="s">
        <v>147</v>
      </c>
      <c r="C233" t="s">
        <v>264</v>
      </c>
      <c r="D233" t="s">
        <v>2</v>
      </c>
      <c r="E233" t="s">
        <v>8</v>
      </c>
      <c r="F233" t="s">
        <v>306</v>
      </c>
      <c r="G233" s="2">
        <v>5192353000</v>
      </c>
      <c r="H233" s="2">
        <v>4499363000</v>
      </c>
      <c r="I233" s="2">
        <v>692990000</v>
      </c>
      <c r="J233" s="2">
        <v>15213984</v>
      </c>
      <c r="K233" s="2">
        <v>13008848</v>
      </c>
      <c r="L233" s="2">
        <v>2205136</v>
      </c>
      <c r="M233" s="2">
        <v>13137042.800000001</v>
      </c>
      <c r="N233" s="2">
        <v>11209102.800000001</v>
      </c>
      <c r="O233" s="2">
        <v>1927940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50</v>
      </c>
    </row>
    <row r="234" spans="1:30" x14ac:dyDescent="0.25">
      <c r="A234" s="20">
        <v>1369</v>
      </c>
      <c r="B234" t="s">
        <v>147</v>
      </c>
      <c r="C234" t="s">
        <v>263</v>
      </c>
      <c r="D234" t="s">
        <v>2</v>
      </c>
      <c r="E234" t="s">
        <v>200</v>
      </c>
      <c r="F234" t="s">
        <v>307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5">
        <v>0.1</v>
      </c>
      <c r="Q234" s="2">
        <v>0</v>
      </c>
      <c r="R234" s="13">
        <v>0.3</v>
      </c>
      <c r="S234" s="15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0</v>
      </c>
      <c r="AD234" t="s">
        <v>241</v>
      </c>
    </row>
    <row r="235" spans="1:30" x14ac:dyDescent="0.25">
      <c r="A235" s="20">
        <v>1370</v>
      </c>
      <c r="B235" t="s">
        <v>147</v>
      </c>
      <c r="C235" t="s">
        <v>264</v>
      </c>
      <c r="D235" t="s">
        <v>2</v>
      </c>
      <c r="E235" t="s">
        <v>284</v>
      </c>
      <c r="F235" t="s">
        <v>308</v>
      </c>
      <c r="G235" s="2">
        <v>619537000</v>
      </c>
      <c r="H235" s="2">
        <v>660000</v>
      </c>
      <c r="I235" s="2">
        <v>618877000</v>
      </c>
      <c r="J235" s="2">
        <v>1967960</v>
      </c>
      <c r="K235" s="2">
        <v>2310</v>
      </c>
      <c r="L235" s="2">
        <v>1965650</v>
      </c>
      <c r="M235" s="2">
        <v>1720145.2</v>
      </c>
      <c r="N235" s="2">
        <v>2046</v>
      </c>
      <c r="O235" s="2">
        <v>1718099.2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43</v>
      </c>
    </row>
    <row r="236" spans="1:30" x14ac:dyDescent="0.25">
      <c r="A236" s="20">
        <v>1371</v>
      </c>
      <c r="B236" t="s">
        <v>147</v>
      </c>
      <c r="C236" t="s">
        <v>263</v>
      </c>
      <c r="D236" t="s">
        <v>2</v>
      </c>
      <c r="E236" t="s">
        <v>4</v>
      </c>
      <c r="F236" t="s">
        <v>309</v>
      </c>
      <c r="G236" s="2">
        <v>14936186000</v>
      </c>
      <c r="H236" s="2">
        <v>3833332000</v>
      </c>
      <c r="I236" s="2">
        <v>11102854000</v>
      </c>
      <c r="J236" s="2">
        <v>41518640</v>
      </c>
      <c r="K236" s="2">
        <v>9298965</v>
      </c>
      <c r="L236" s="2">
        <v>32219675</v>
      </c>
      <c r="M236" s="2">
        <v>35544165.600000001</v>
      </c>
      <c r="N236" s="2">
        <v>7765632.2000000002</v>
      </c>
      <c r="O236" s="2">
        <v>27778533.399999999</v>
      </c>
      <c r="P236" s="15">
        <v>0.1</v>
      </c>
      <c r="Q236" s="2">
        <v>776563.22</v>
      </c>
      <c r="R236" s="13">
        <v>0.3</v>
      </c>
      <c r="S236" s="15">
        <v>0</v>
      </c>
      <c r="T236" s="2">
        <v>8333560.0199999996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9110123.2400000002</v>
      </c>
      <c r="AD236" t="s">
        <v>48</v>
      </c>
    </row>
    <row r="237" spans="1:30" x14ac:dyDescent="0.25">
      <c r="A237" s="20">
        <v>1372</v>
      </c>
      <c r="B237" t="s">
        <v>147</v>
      </c>
      <c r="C237" t="s">
        <v>264</v>
      </c>
      <c r="D237" t="s">
        <v>9</v>
      </c>
      <c r="E237" t="s">
        <v>27</v>
      </c>
      <c r="F237" t="s">
        <v>310</v>
      </c>
      <c r="G237" s="2">
        <v>1452584000</v>
      </c>
      <c r="H237" s="2">
        <v>0</v>
      </c>
      <c r="I237" s="2">
        <v>1452584000</v>
      </c>
      <c r="J237" s="2">
        <v>4952705</v>
      </c>
      <c r="K237" s="2">
        <v>0</v>
      </c>
      <c r="L237" s="2">
        <v>4952705</v>
      </c>
      <c r="M237" s="2">
        <v>4371671.4000000004</v>
      </c>
      <c r="N237" s="2">
        <v>0</v>
      </c>
      <c r="O237" s="2">
        <v>4371671.4000000004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28</v>
      </c>
    </row>
    <row r="238" spans="1:30" x14ac:dyDescent="0.25">
      <c r="A238" s="20">
        <v>1373</v>
      </c>
      <c r="B238" t="s">
        <v>147</v>
      </c>
      <c r="C238" t="s">
        <v>263</v>
      </c>
      <c r="D238" t="s">
        <v>2</v>
      </c>
      <c r="E238" t="s">
        <v>8</v>
      </c>
      <c r="F238" t="s">
        <v>311</v>
      </c>
      <c r="G238" s="2">
        <v>12927943000</v>
      </c>
      <c r="H238" s="2">
        <v>0</v>
      </c>
      <c r="I238" s="2">
        <v>12927943000</v>
      </c>
      <c r="J238" s="2">
        <v>31502321</v>
      </c>
      <c r="K238" s="2">
        <v>0</v>
      </c>
      <c r="L238" s="2">
        <v>31502321</v>
      </c>
      <c r="M238" s="2">
        <v>26331143.800000001</v>
      </c>
      <c r="N238" s="2">
        <v>0</v>
      </c>
      <c r="O238" s="2">
        <v>26331143.800000001</v>
      </c>
      <c r="P238" s="15">
        <v>0.1</v>
      </c>
      <c r="Q238" s="2">
        <v>0</v>
      </c>
      <c r="R238" s="13">
        <v>0.3</v>
      </c>
      <c r="S238" s="15">
        <v>0</v>
      </c>
      <c r="T238" s="2">
        <v>7899343.1399999997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7899343.1399999997</v>
      </c>
      <c r="AD238" t="s">
        <v>50</v>
      </c>
    </row>
    <row r="239" spans="1:30" x14ac:dyDescent="0.25">
      <c r="A239" s="20">
        <v>1374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15078920000</v>
      </c>
      <c r="H239" s="2">
        <v>4486969000</v>
      </c>
      <c r="I239" s="2">
        <v>10591951000</v>
      </c>
      <c r="J239" s="2">
        <v>34896467</v>
      </c>
      <c r="K239" s="2">
        <v>10093506</v>
      </c>
      <c r="L239" s="2">
        <v>24802961</v>
      </c>
      <c r="M239" s="2">
        <v>28864899</v>
      </c>
      <c r="N239" s="2">
        <v>8298718.4000000004</v>
      </c>
      <c r="O239" s="2">
        <v>20566180.600000001</v>
      </c>
      <c r="P239" s="15">
        <v>0.1</v>
      </c>
      <c r="Q239" s="2">
        <v>829871.84</v>
      </c>
      <c r="R239" s="13">
        <v>0.1</v>
      </c>
      <c r="S239" s="15">
        <v>0</v>
      </c>
      <c r="T239" s="2">
        <v>2056618.06</v>
      </c>
      <c r="U239" s="2">
        <v>2000000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4886489.9000000004</v>
      </c>
      <c r="AD239" t="s">
        <v>43</v>
      </c>
    </row>
    <row r="240" spans="1:30" x14ac:dyDescent="0.25">
      <c r="A240" s="20">
        <v>1378</v>
      </c>
      <c r="B240" t="s">
        <v>147</v>
      </c>
      <c r="C240" t="s">
        <v>263</v>
      </c>
      <c r="D240" t="s">
        <v>9</v>
      </c>
      <c r="E240" t="s">
        <v>374</v>
      </c>
      <c r="F240" t="s">
        <v>313</v>
      </c>
      <c r="G240" s="2">
        <v>73863549000</v>
      </c>
      <c r="H240" s="2">
        <v>0</v>
      </c>
      <c r="I240" s="2">
        <v>73863549000</v>
      </c>
      <c r="J240" s="2">
        <v>116760223</v>
      </c>
      <c r="K240" s="2">
        <v>0</v>
      </c>
      <c r="L240" s="2">
        <v>116760223</v>
      </c>
      <c r="M240" s="2">
        <v>87214803.400000006</v>
      </c>
      <c r="N240" s="2">
        <v>0</v>
      </c>
      <c r="O240" s="2">
        <v>87214803.400000006</v>
      </c>
      <c r="P240" s="15">
        <v>0.1</v>
      </c>
      <c r="Q240" s="2">
        <v>0</v>
      </c>
      <c r="R240" s="13">
        <v>0.3</v>
      </c>
      <c r="S240" s="15">
        <v>0</v>
      </c>
      <c r="T240" s="2">
        <v>26164441.02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26164441.02</v>
      </c>
      <c r="AD240" t="s">
        <v>79</v>
      </c>
    </row>
    <row r="241" spans="1:30" x14ac:dyDescent="0.25">
      <c r="A241" s="20">
        <v>1382</v>
      </c>
      <c r="B241" t="s">
        <v>147</v>
      </c>
      <c r="C241" t="s">
        <v>264</v>
      </c>
      <c r="D241" t="s">
        <v>2</v>
      </c>
      <c r="E241" t="s">
        <v>285</v>
      </c>
      <c r="F241" t="s">
        <v>314</v>
      </c>
      <c r="G241" s="2">
        <v>4413698000</v>
      </c>
      <c r="H241" s="2">
        <v>263175000</v>
      </c>
      <c r="I241" s="2">
        <v>4150523000</v>
      </c>
      <c r="J241" s="2">
        <v>11880889</v>
      </c>
      <c r="K241" s="2">
        <v>921113</v>
      </c>
      <c r="L241" s="2">
        <v>10959776</v>
      </c>
      <c r="M241" s="2">
        <v>10115409.800000001</v>
      </c>
      <c r="N241" s="2">
        <v>815843</v>
      </c>
      <c r="O241" s="2">
        <v>9299566.8000000007</v>
      </c>
      <c r="P241" s="15">
        <v>0</v>
      </c>
      <c r="Q241" s="2">
        <v>0</v>
      </c>
      <c r="R241" s="13">
        <v>0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166</v>
      </c>
    </row>
    <row r="242" spans="1:30" x14ac:dyDescent="0.25">
      <c r="A242" s="20">
        <v>1383</v>
      </c>
      <c r="B242" t="s">
        <v>147</v>
      </c>
      <c r="C242" t="s">
        <v>264</v>
      </c>
      <c r="D242" t="s">
        <v>9</v>
      </c>
      <c r="E242" t="s">
        <v>27</v>
      </c>
      <c r="F242" t="s">
        <v>315</v>
      </c>
      <c r="G242" s="2">
        <v>10355946000</v>
      </c>
      <c r="H242" s="2">
        <v>0</v>
      </c>
      <c r="I242" s="2">
        <v>10355946000</v>
      </c>
      <c r="J242" s="2">
        <v>16583729</v>
      </c>
      <c r="K242" s="2">
        <v>0</v>
      </c>
      <c r="L242" s="2">
        <v>16583729</v>
      </c>
      <c r="M242" s="2">
        <v>12441350.6</v>
      </c>
      <c r="N242" s="2">
        <v>0</v>
      </c>
      <c r="O242" s="2">
        <v>12441350.6</v>
      </c>
      <c r="P242" s="15">
        <v>0</v>
      </c>
      <c r="Q242" s="2">
        <v>0</v>
      </c>
      <c r="R242" s="13">
        <v>0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28</v>
      </c>
    </row>
    <row r="243" spans="1:30" x14ac:dyDescent="0.25">
      <c r="A243" s="20">
        <v>1384</v>
      </c>
      <c r="B243" t="s">
        <v>147</v>
      </c>
      <c r="C243" t="s">
        <v>263</v>
      </c>
      <c r="D243" t="s">
        <v>2</v>
      </c>
      <c r="E243" t="s">
        <v>285</v>
      </c>
      <c r="F243" t="s">
        <v>316</v>
      </c>
      <c r="G243" s="2">
        <v>7408000</v>
      </c>
      <c r="H243" s="2">
        <v>0</v>
      </c>
      <c r="I243" s="2">
        <v>7408000</v>
      </c>
      <c r="J243" s="2">
        <v>25928</v>
      </c>
      <c r="K243" s="2">
        <v>0</v>
      </c>
      <c r="L243" s="2">
        <v>25928</v>
      </c>
      <c r="M243" s="2">
        <v>22964.799999999999</v>
      </c>
      <c r="N243" s="2">
        <v>0</v>
      </c>
      <c r="O243" s="2">
        <v>22964.799999999999</v>
      </c>
      <c r="P243" s="15">
        <v>0.1</v>
      </c>
      <c r="Q243" s="2">
        <v>0</v>
      </c>
      <c r="R243" s="13">
        <v>0.3</v>
      </c>
      <c r="S243" s="15">
        <v>0</v>
      </c>
      <c r="T243" s="2">
        <v>6889.44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6889.44</v>
      </c>
      <c r="AD243" t="s">
        <v>166</v>
      </c>
    </row>
    <row r="244" spans="1:30" x14ac:dyDescent="0.25">
      <c r="A244" s="20">
        <v>1385</v>
      </c>
      <c r="B244" t="s">
        <v>147</v>
      </c>
      <c r="C244" t="s">
        <v>263</v>
      </c>
      <c r="D244" t="s">
        <v>9</v>
      </c>
      <c r="E244" t="s">
        <v>373</v>
      </c>
      <c r="F244" t="s">
        <v>317</v>
      </c>
      <c r="G244" s="2">
        <v>5504019000</v>
      </c>
      <c r="H244" s="2">
        <v>0</v>
      </c>
      <c r="I244" s="2">
        <v>5504019000</v>
      </c>
      <c r="J244" s="2">
        <v>11797045</v>
      </c>
      <c r="K244" s="2">
        <v>0</v>
      </c>
      <c r="L244" s="2">
        <v>11797045</v>
      </c>
      <c r="M244" s="2">
        <v>9595437.4000000004</v>
      </c>
      <c r="N244" s="2">
        <v>0</v>
      </c>
      <c r="O244" s="2">
        <v>9595437.4000000004</v>
      </c>
      <c r="P244" s="15">
        <v>0.1</v>
      </c>
      <c r="Q244" s="2">
        <v>0</v>
      </c>
      <c r="R244" s="13">
        <v>0.3</v>
      </c>
      <c r="S244" s="15">
        <v>0</v>
      </c>
      <c r="T244" s="2">
        <v>2878631.22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2878631.22</v>
      </c>
      <c r="AD244" t="s">
        <v>189</v>
      </c>
    </row>
    <row r="245" spans="1:30" x14ac:dyDescent="0.25">
      <c r="A245" s="20">
        <v>1386</v>
      </c>
      <c r="B245" t="s">
        <v>0</v>
      </c>
      <c r="C245" t="s">
        <v>1</v>
      </c>
      <c r="D245" t="s">
        <v>2</v>
      </c>
      <c r="E245" t="s">
        <v>319</v>
      </c>
      <c r="F245" t="s">
        <v>320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144</v>
      </c>
    </row>
    <row r="246" spans="1:30" x14ac:dyDescent="0.25">
      <c r="A246" s="20">
        <v>1390</v>
      </c>
      <c r="B246" t="s">
        <v>147</v>
      </c>
      <c r="C246" t="s">
        <v>263</v>
      </c>
      <c r="D246" t="s">
        <v>2</v>
      </c>
      <c r="E246" t="s">
        <v>8</v>
      </c>
      <c r="F246" t="s">
        <v>321</v>
      </c>
      <c r="G246" s="2">
        <v>846622000</v>
      </c>
      <c r="H246" s="2">
        <v>20702000</v>
      </c>
      <c r="I246" s="2">
        <v>825920000</v>
      </c>
      <c r="J246" s="2">
        <v>2920885</v>
      </c>
      <c r="K246" s="2">
        <v>72457</v>
      </c>
      <c r="L246" s="2">
        <v>2848428</v>
      </c>
      <c r="M246" s="2">
        <v>2582236.2000000002</v>
      </c>
      <c r="N246" s="2">
        <v>64176.2</v>
      </c>
      <c r="O246" s="2">
        <v>2518060</v>
      </c>
      <c r="P246" s="15">
        <v>0.1</v>
      </c>
      <c r="Q246" s="2">
        <v>6417.62</v>
      </c>
      <c r="R246" s="13">
        <v>0.3</v>
      </c>
      <c r="S246" s="15">
        <v>0</v>
      </c>
      <c r="T246" s="2">
        <v>755418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761835.62</v>
      </c>
      <c r="AD246" t="s">
        <v>50</v>
      </c>
    </row>
    <row r="247" spans="1:30" x14ac:dyDescent="0.25">
      <c r="A247" s="20">
        <v>1391</v>
      </c>
      <c r="B247" t="s">
        <v>147</v>
      </c>
      <c r="C247" t="s">
        <v>264</v>
      </c>
      <c r="D247" t="s">
        <v>2</v>
      </c>
      <c r="E247" t="s">
        <v>284</v>
      </c>
      <c r="F247" t="s">
        <v>322</v>
      </c>
      <c r="G247" s="2">
        <v>2068431000</v>
      </c>
      <c r="H247" s="2">
        <v>1277624000</v>
      </c>
      <c r="I247" s="2">
        <v>790807000</v>
      </c>
      <c r="J247" s="2">
        <v>6683425</v>
      </c>
      <c r="K247" s="2">
        <v>4031373</v>
      </c>
      <c r="L247" s="2">
        <v>2652052</v>
      </c>
      <c r="M247" s="2">
        <v>5856052.5999999996</v>
      </c>
      <c r="N247" s="2">
        <v>3520323.4</v>
      </c>
      <c r="O247" s="2">
        <v>2335729.2000000002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95</v>
      </c>
    </row>
    <row r="248" spans="1:30" x14ac:dyDescent="0.25">
      <c r="A248" s="20">
        <v>1393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316392000</v>
      </c>
      <c r="H248" s="2">
        <v>80128000</v>
      </c>
      <c r="I248" s="2">
        <v>236264000</v>
      </c>
      <c r="J248" s="2">
        <v>1107373</v>
      </c>
      <c r="K248" s="2">
        <v>280449</v>
      </c>
      <c r="L248" s="2">
        <v>826924</v>
      </c>
      <c r="M248" s="2">
        <v>980816.2</v>
      </c>
      <c r="N248" s="2">
        <v>248397.8</v>
      </c>
      <c r="O248" s="2">
        <v>732418.4</v>
      </c>
      <c r="P248" s="15">
        <v>0</v>
      </c>
      <c r="Q248" s="2">
        <v>0</v>
      </c>
      <c r="R248" s="13">
        <v>0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43</v>
      </c>
    </row>
    <row r="249" spans="1:30" x14ac:dyDescent="0.25">
      <c r="A249" s="20">
        <v>1395</v>
      </c>
      <c r="B249" t="s">
        <v>147</v>
      </c>
      <c r="C249" t="s">
        <v>264</v>
      </c>
      <c r="D249" t="s">
        <v>2</v>
      </c>
      <c r="E249" t="s">
        <v>284</v>
      </c>
      <c r="F249" t="s">
        <v>324</v>
      </c>
      <c r="G249" s="2">
        <v>2032680000</v>
      </c>
      <c r="H249" s="2">
        <v>423000000</v>
      </c>
      <c r="I249" s="2">
        <v>1609680000</v>
      </c>
      <c r="J249" s="2">
        <v>6657452</v>
      </c>
      <c r="K249" s="2">
        <v>1269000</v>
      </c>
      <c r="L249" s="2">
        <v>5388452</v>
      </c>
      <c r="M249" s="2">
        <v>5844380</v>
      </c>
      <c r="N249" s="2">
        <v>1099800</v>
      </c>
      <c r="O249" s="2">
        <v>4744580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45</v>
      </c>
    </row>
    <row r="250" spans="1:30" x14ac:dyDescent="0.25">
      <c r="A250" s="20">
        <v>1397</v>
      </c>
      <c r="B250" t="s">
        <v>147</v>
      </c>
      <c r="C250" t="s">
        <v>264</v>
      </c>
      <c r="D250" t="s">
        <v>2</v>
      </c>
      <c r="E250" t="s">
        <v>285</v>
      </c>
      <c r="F250" t="s">
        <v>325</v>
      </c>
      <c r="G250" s="2">
        <v>12559123000</v>
      </c>
      <c r="H250" s="2">
        <v>12559123000</v>
      </c>
      <c r="I250" s="2">
        <v>0</v>
      </c>
      <c r="J250" s="2">
        <v>20955922</v>
      </c>
      <c r="K250" s="2">
        <v>20955922</v>
      </c>
      <c r="L250" s="2">
        <v>0</v>
      </c>
      <c r="M250" s="2">
        <v>15932272.800000001</v>
      </c>
      <c r="N250" s="2">
        <v>15932272.800000001</v>
      </c>
      <c r="O250" s="2">
        <v>0</v>
      </c>
      <c r="P250" s="15">
        <v>0.1</v>
      </c>
      <c r="Q250" s="2">
        <v>1593227.28</v>
      </c>
      <c r="R250" s="13">
        <v>0.1</v>
      </c>
      <c r="S250" s="15">
        <v>0</v>
      </c>
      <c r="T250" s="2">
        <v>0</v>
      </c>
      <c r="U250" s="2">
        <v>1000000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2593227.2799999998</v>
      </c>
      <c r="AD250" t="s">
        <v>87</v>
      </c>
    </row>
    <row r="251" spans="1:30" x14ac:dyDescent="0.25">
      <c r="A251" s="20">
        <v>1401</v>
      </c>
      <c r="B251" t="s">
        <v>147</v>
      </c>
      <c r="C251" t="s">
        <v>264</v>
      </c>
      <c r="D251" t="s">
        <v>2</v>
      </c>
      <c r="E251" t="s">
        <v>4</v>
      </c>
      <c r="F251" t="s">
        <v>331</v>
      </c>
      <c r="G251" s="2">
        <v>7726075000</v>
      </c>
      <c r="H251" s="2">
        <v>46138000</v>
      </c>
      <c r="I251" s="2">
        <v>7679937000</v>
      </c>
      <c r="J251" s="2">
        <v>18586601</v>
      </c>
      <c r="K251" s="2">
        <v>161485</v>
      </c>
      <c r="L251" s="2">
        <v>18425116</v>
      </c>
      <c r="M251" s="2">
        <v>15496171</v>
      </c>
      <c r="N251" s="2">
        <v>143029.79999999999</v>
      </c>
      <c r="O251" s="2">
        <v>15353141.199999999</v>
      </c>
      <c r="P251" s="15">
        <v>0.1</v>
      </c>
      <c r="Q251" s="2">
        <v>14302.98</v>
      </c>
      <c r="R251" s="13">
        <v>0.1</v>
      </c>
      <c r="S251" s="15">
        <v>0</v>
      </c>
      <c r="T251" s="2">
        <v>1535314.12</v>
      </c>
      <c r="U251" s="2">
        <v>1000000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2549617.1</v>
      </c>
      <c r="AD251" t="s">
        <v>278</v>
      </c>
    </row>
    <row r="252" spans="1:30" x14ac:dyDescent="0.25">
      <c r="A252" s="20">
        <v>1403</v>
      </c>
      <c r="B252" t="s">
        <v>147</v>
      </c>
      <c r="C252" t="s">
        <v>263</v>
      </c>
      <c r="D252" t="s">
        <v>2</v>
      </c>
      <c r="E252" t="s">
        <v>200</v>
      </c>
      <c r="F252" t="s">
        <v>326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15">
        <v>0.1</v>
      </c>
      <c r="Q252" s="2">
        <v>0</v>
      </c>
      <c r="R252" s="13">
        <v>0.3</v>
      </c>
      <c r="S252" s="15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0</v>
      </c>
      <c r="AD252" t="s">
        <v>184</v>
      </c>
    </row>
    <row r="253" spans="1:30" x14ac:dyDescent="0.25">
      <c r="A253" s="20">
        <v>1404</v>
      </c>
      <c r="B253" t="s">
        <v>12</v>
      </c>
      <c r="C253" t="s">
        <v>264</v>
      </c>
      <c r="D253" t="s">
        <v>2</v>
      </c>
      <c r="E253" t="s">
        <v>319</v>
      </c>
      <c r="F253" t="s">
        <v>327</v>
      </c>
      <c r="G253" s="2">
        <v>32918347000</v>
      </c>
      <c r="H253" s="2">
        <v>40494000</v>
      </c>
      <c r="I253" s="2">
        <v>32877853000</v>
      </c>
      <c r="J253" s="2">
        <v>74560901</v>
      </c>
      <c r="K253" s="2">
        <v>141731</v>
      </c>
      <c r="L253" s="2">
        <v>74419170</v>
      </c>
      <c r="M253" s="2">
        <v>61393562.200000003</v>
      </c>
      <c r="N253" s="2">
        <v>125533.4</v>
      </c>
      <c r="O253" s="2">
        <v>61268028.799999997</v>
      </c>
      <c r="P253" s="15">
        <v>0.1</v>
      </c>
      <c r="Q253" s="2">
        <v>12553.34</v>
      </c>
      <c r="R253" s="13">
        <v>0.2</v>
      </c>
      <c r="S253" s="15">
        <v>0</v>
      </c>
      <c r="T253" s="2">
        <v>12253605.76</v>
      </c>
      <c r="U253" s="2">
        <v>0</v>
      </c>
      <c r="V253" s="2">
        <v>66743129.119999997</v>
      </c>
      <c r="W253" s="2">
        <v>1279577.8</v>
      </c>
      <c r="X253" s="2">
        <v>65463551.32</v>
      </c>
      <c r="Y253" s="2">
        <v>28763612200</v>
      </c>
      <c r="Z253" s="2">
        <v>682283000</v>
      </c>
      <c r="AA253" s="2">
        <v>28081329200</v>
      </c>
      <c r="AB253" s="18">
        <v>0</v>
      </c>
      <c r="AC253" s="4">
        <v>12266159.1</v>
      </c>
      <c r="AD253" t="s">
        <v>320</v>
      </c>
    </row>
    <row r="254" spans="1:30" x14ac:dyDescent="0.25">
      <c r="A254" s="20">
        <v>1406</v>
      </c>
      <c r="B254" t="s">
        <v>12</v>
      </c>
      <c r="C254" t="s">
        <v>264</v>
      </c>
      <c r="D254" t="s">
        <v>2</v>
      </c>
      <c r="E254" t="s">
        <v>319</v>
      </c>
      <c r="F254" t="s">
        <v>328</v>
      </c>
      <c r="G254" s="2">
        <v>20832064000</v>
      </c>
      <c r="H254" s="2">
        <v>0</v>
      </c>
      <c r="I254" s="2">
        <v>20832064000</v>
      </c>
      <c r="J254" s="2">
        <v>38099824</v>
      </c>
      <c r="K254" s="2">
        <v>0</v>
      </c>
      <c r="L254" s="2">
        <v>38099824</v>
      </c>
      <c r="M254" s="2">
        <v>29766998.399999999</v>
      </c>
      <c r="N254" s="2">
        <v>0</v>
      </c>
      <c r="O254" s="2">
        <v>29766998.399999999</v>
      </c>
      <c r="P254" s="15">
        <v>0.1</v>
      </c>
      <c r="Q254" s="2">
        <v>0</v>
      </c>
      <c r="R254" s="13">
        <v>0.1</v>
      </c>
      <c r="S254" s="15">
        <v>0</v>
      </c>
      <c r="T254" s="2">
        <v>2976699.84</v>
      </c>
      <c r="U254" s="2">
        <v>0</v>
      </c>
      <c r="V254" s="2">
        <v>390929440.80000001</v>
      </c>
      <c r="W254" s="2">
        <v>202795.8</v>
      </c>
      <c r="X254" s="2">
        <v>390726645</v>
      </c>
      <c r="Y254" s="2">
        <v>310245258000</v>
      </c>
      <c r="Z254" s="2">
        <v>65418000</v>
      </c>
      <c r="AA254" s="2">
        <v>310179840000</v>
      </c>
      <c r="AB254" s="18">
        <v>15631093.757999999</v>
      </c>
      <c r="AC254" s="4">
        <v>18607793.598000001</v>
      </c>
      <c r="AD254" t="s">
        <v>320</v>
      </c>
    </row>
    <row r="255" spans="1:30" x14ac:dyDescent="0.25">
      <c r="A255" s="20">
        <v>1408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4025500</v>
      </c>
      <c r="H255" s="2">
        <v>0</v>
      </c>
      <c r="I255" s="2">
        <v>4025500</v>
      </c>
      <c r="J255" s="2">
        <v>14092</v>
      </c>
      <c r="K255" s="2">
        <v>0</v>
      </c>
      <c r="L255" s="2">
        <v>14092</v>
      </c>
      <c r="M255" s="2">
        <v>12481.8</v>
      </c>
      <c r="N255" s="2">
        <v>0</v>
      </c>
      <c r="O255" s="2">
        <v>12481.8</v>
      </c>
      <c r="P255" s="15">
        <v>0.1</v>
      </c>
      <c r="Q255" s="2">
        <v>0</v>
      </c>
      <c r="R255" s="13">
        <v>0.3</v>
      </c>
      <c r="S255" s="15">
        <v>0</v>
      </c>
      <c r="T255" s="2">
        <v>3744.54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3744.54</v>
      </c>
      <c r="AD255" t="s">
        <v>95</v>
      </c>
    </row>
    <row r="256" spans="1:30" x14ac:dyDescent="0.25">
      <c r="A256" s="20">
        <v>1409</v>
      </c>
      <c r="B256" t="s">
        <v>147</v>
      </c>
      <c r="C256" t="s">
        <v>263</v>
      </c>
      <c r="D256" t="s">
        <v>2</v>
      </c>
      <c r="E256" t="s">
        <v>284</v>
      </c>
      <c r="F256" t="s">
        <v>333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5">
        <v>0.1</v>
      </c>
      <c r="Q256" s="2">
        <v>0</v>
      </c>
      <c r="R256" s="13">
        <v>0.3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95</v>
      </c>
    </row>
    <row r="257" spans="1:30" x14ac:dyDescent="0.25">
      <c r="A257" s="20">
        <v>1412</v>
      </c>
      <c r="B257" t="s">
        <v>147</v>
      </c>
      <c r="C257" t="s">
        <v>263</v>
      </c>
      <c r="D257" t="s">
        <v>2</v>
      </c>
      <c r="E257" t="s">
        <v>285</v>
      </c>
      <c r="F257" t="s">
        <v>334</v>
      </c>
      <c r="G257" s="2">
        <v>119168000</v>
      </c>
      <c r="H257" s="2">
        <v>45415000</v>
      </c>
      <c r="I257" s="2">
        <v>73753000</v>
      </c>
      <c r="J257" s="2">
        <v>417092</v>
      </c>
      <c r="K257" s="2">
        <v>158954</v>
      </c>
      <c r="L257" s="2">
        <v>258138</v>
      </c>
      <c r="M257" s="2">
        <v>369424.8</v>
      </c>
      <c r="N257" s="2">
        <v>140788</v>
      </c>
      <c r="O257" s="2">
        <v>228636.79999999999</v>
      </c>
      <c r="P257" s="15">
        <v>0.1</v>
      </c>
      <c r="Q257" s="2">
        <v>14078.8</v>
      </c>
      <c r="R257" s="13">
        <v>0.3</v>
      </c>
      <c r="S257" s="15">
        <v>0</v>
      </c>
      <c r="T257" s="2">
        <v>68591.039999999994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82669.84</v>
      </c>
      <c r="AD257" t="s">
        <v>166</v>
      </c>
    </row>
    <row r="258" spans="1:30" x14ac:dyDescent="0.25">
      <c r="A258" s="20">
        <v>1413</v>
      </c>
      <c r="B258" t="s">
        <v>147</v>
      </c>
      <c r="C258" t="s">
        <v>263</v>
      </c>
      <c r="D258" t="s">
        <v>2</v>
      </c>
      <c r="E258" t="s">
        <v>285</v>
      </c>
      <c r="F258" t="s">
        <v>335</v>
      </c>
      <c r="G258" s="2">
        <v>19985086000</v>
      </c>
      <c r="H258" s="2">
        <v>0</v>
      </c>
      <c r="I258" s="2">
        <v>19985086000</v>
      </c>
      <c r="J258" s="2">
        <v>31437348</v>
      </c>
      <c r="K258" s="2">
        <v>0</v>
      </c>
      <c r="L258" s="2">
        <v>31437348</v>
      </c>
      <c r="M258" s="2">
        <v>23443313.600000001</v>
      </c>
      <c r="N258" s="2">
        <v>0</v>
      </c>
      <c r="O258" s="2">
        <v>23443313.600000001</v>
      </c>
      <c r="P258" s="15">
        <v>0.1</v>
      </c>
      <c r="Q258" s="2">
        <v>0</v>
      </c>
      <c r="R258" s="13">
        <v>0.3</v>
      </c>
      <c r="S258" s="15">
        <v>0</v>
      </c>
      <c r="T258" s="2">
        <v>7032994.0800000001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7032994.0800000001</v>
      </c>
      <c r="AD258" t="s">
        <v>192</v>
      </c>
    </row>
    <row r="259" spans="1:30" x14ac:dyDescent="0.25">
      <c r="A259" s="20">
        <v>1414</v>
      </c>
      <c r="B259" t="s">
        <v>147</v>
      </c>
      <c r="C259" t="s">
        <v>263</v>
      </c>
      <c r="D259" t="s">
        <v>2</v>
      </c>
      <c r="E259" t="s">
        <v>285</v>
      </c>
      <c r="F259" t="s">
        <v>336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0.1</v>
      </c>
      <c r="Q259" s="2">
        <v>0</v>
      </c>
      <c r="R259" s="13">
        <v>0.3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87</v>
      </c>
    </row>
    <row r="260" spans="1:30" x14ac:dyDescent="0.25">
      <c r="A260" s="20">
        <v>1415</v>
      </c>
      <c r="B260" t="s">
        <v>147</v>
      </c>
      <c r="C260" t="s">
        <v>264</v>
      </c>
      <c r="D260" t="s">
        <v>2</v>
      </c>
      <c r="E260" t="s">
        <v>284</v>
      </c>
      <c r="F260" t="s">
        <v>337</v>
      </c>
      <c r="G260" s="2">
        <v>3562787000</v>
      </c>
      <c r="H260" s="2">
        <v>0</v>
      </c>
      <c r="I260" s="2">
        <v>3562787000</v>
      </c>
      <c r="J260" s="2">
        <v>11181717</v>
      </c>
      <c r="K260" s="2">
        <v>0</v>
      </c>
      <c r="L260" s="2">
        <v>11181717</v>
      </c>
      <c r="M260" s="2">
        <v>9756602.1999999993</v>
      </c>
      <c r="N260" s="2">
        <v>0</v>
      </c>
      <c r="O260" s="2">
        <v>9756602.1999999993</v>
      </c>
      <c r="P260" s="15">
        <v>0</v>
      </c>
      <c r="Q260" s="2">
        <v>0</v>
      </c>
      <c r="R260" s="13">
        <v>0</v>
      </c>
      <c r="S260" s="15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0</v>
      </c>
      <c r="AD260" t="s">
        <v>45</v>
      </c>
    </row>
    <row r="261" spans="1:30" x14ac:dyDescent="0.25">
      <c r="A261" s="20">
        <v>1418</v>
      </c>
      <c r="B261" t="s">
        <v>147</v>
      </c>
      <c r="C261" t="s">
        <v>264</v>
      </c>
      <c r="D261" t="s">
        <v>2</v>
      </c>
      <c r="E261" t="s">
        <v>200</v>
      </c>
      <c r="F261" t="s">
        <v>338</v>
      </c>
      <c r="G261" s="2">
        <v>904101000</v>
      </c>
      <c r="H261" s="2">
        <v>0</v>
      </c>
      <c r="I261" s="2">
        <v>904101000</v>
      </c>
      <c r="J261" s="2">
        <v>3102812</v>
      </c>
      <c r="K261" s="2">
        <v>0</v>
      </c>
      <c r="L261" s="2">
        <v>3102812</v>
      </c>
      <c r="M261" s="2">
        <v>2741171.6</v>
      </c>
      <c r="N261" s="2">
        <v>0</v>
      </c>
      <c r="O261" s="2">
        <v>2741171.6</v>
      </c>
      <c r="P261" s="15">
        <v>0</v>
      </c>
      <c r="Q261" s="2">
        <v>0</v>
      </c>
      <c r="R261" s="13">
        <v>0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0</v>
      </c>
      <c r="AD261" t="s">
        <v>184</v>
      </c>
    </row>
    <row r="262" spans="1:30" x14ac:dyDescent="0.25">
      <c r="A262" s="20">
        <v>1419</v>
      </c>
      <c r="B262" t="s">
        <v>147</v>
      </c>
      <c r="C262" t="s">
        <v>263</v>
      </c>
      <c r="D262" t="s">
        <v>2</v>
      </c>
      <c r="E262" t="s">
        <v>319</v>
      </c>
      <c r="F262" t="s">
        <v>339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15">
        <v>0.1</v>
      </c>
      <c r="Q262" s="2">
        <v>0</v>
      </c>
      <c r="R262" s="13">
        <v>0.3</v>
      </c>
      <c r="S262" s="15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0</v>
      </c>
      <c r="AD262" t="s">
        <v>328</v>
      </c>
    </row>
    <row r="263" spans="1:30" x14ac:dyDescent="0.25">
      <c r="A263" s="20">
        <v>1420</v>
      </c>
      <c r="B263" t="s">
        <v>147</v>
      </c>
      <c r="C263" t="s">
        <v>264</v>
      </c>
      <c r="D263" t="s">
        <v>2</v>
      </c>
      <c r="E263" t="s">
        <v>319</v>
      </c>
      <c r="F263" t="s">
        <v>340</v>
      </c>
      <c r="G263" s="2">
        <v>8804636000</v>
      </c>
      <c r="H263" s="2">
        <v>0</v>
      </c>
      <c r="I263" s="2">
        <v>8804636000</v>
      </c>
      <c r="J263" s="2">
        <v>23284100</v>
      </c>
      <c r="K263" s="2">
        <v>0</v>
      </c>
      <c r="L263" s="2">
        <v>23284100</v>
      </c>
      <c r="M263" s="2">
        <v>19762245.600000001</v>
      </c>
      <c r="N263" s="2">
        <v>0</v>
      </c>
      <c r="O263" s="2">
        <v>19762245.600000001</v>
      </c>
      <c r="P263" s="15">
        <v>0.1</v>
      </c>
      <c r="Q263" s="2">
        <v>0</v>
      </c>
      <c r="R263" s="13">
        <v>0.1</v>
      </c>
      <c r="S263" s="15">
        <v>0</v>
      </c>
      <c r="T263" s="2">
        <v>1976224.56</v>
      </c>
      <c r="U263" s="2">
        <v>1000000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2976224.56</v>
      </c>
      <c r="AD263" t="s">
        <v>328</v>
      </c>
    </row>
    <row r="264" spans="1:30" x14ac:dyDescent="0.25">
      <c r="A264" s="20">
        <v>1423</v>
      </c>
      <c r="B264" t="s">
        <v>147</v>
      </c>
      <c r="C264" t="s">
        <v>263</v>
      </c>
      <c r="D264" t="s">
        <v>2</v>
      </c>
      <c r="E264" t="s">
        <v>319</v>
      </c>
      <c r="F264" t="s">
        <v>341</v>
      </c>
      <c r="G264" s="2">
        <v>6143756000</v>
      </c>
      <c r="H264" s="2">
        <v>0</v>
      </c>
      <c r="I264" s="2">
        <v>6143756000</v>
      </c>
      <c r="J264" s="2">
        <v>18423507</v>
      </c>
      <c r="K264" s="2">
        <v>0</v>
      </c>
      <c r="L264" s="2">
        <v>18423507</v>
      </c>
      <c r="M264" s="2">
        <v>15966004.6</v>
      </c>
      <c r="N264" s="2">
        <v>0</v>
      </c>
      <c r="O264" s="2">
        <v>15966004.6</v>
      </c>
      <c r="P264" s="15">
        <v>0.1</v>
      </c>
      <c r="Q264" s="2">
        <v>0</v>
      </c>
      <c r="R264" s="13">
        <v>0.3</v>
      </c>
      <c r="S264" s="15">
        <v>0</v>
      </c>
      <c r="T264" s="2">
        <v>4789801.38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4789801.38</v>
      </c>
      <c r="AD264" t="s">
        <v>328</v>
      </c>
    </row>
    <row r="265" spans="1:30" x14ac:dyDescent="0.25">
      <c r="A265" s="20">
        <v>1426</v>
      </c>
      <c r="B265" t="s">
        <v>147</v>
      </c>
      <c r="C265" t="s">
        <v>263</v>
      </c>
      <c r="D265" t="s">
        <v>2</v>
      </c>
      <c r="E265" t="s">
        <v>285</v>
      </c>
      <c r="F265" t="s">
        <v>342</v>
      </c>
      <c r="G265" s="2">
        <v>1022950000</v>
      </c>
      <c r="H265" s="2">
        <v>0</v>
      </c>
      <c r="I265" s="2">
        <v>1022950000</v>
      </c>
      <c r="J265" s="2">
        <v>3304253</v>
      </c>
      <c r="K265" s="2">
        <v>0</v>
      </c>
      <c r="L265" s="2">
        <v>3304253</v>
      </c>
      <c r="M265" s="2">
        <v>2895073</v>
      </c>
      <c r="N265" s="2">
        <v>0</v>
      </c>
      <c r="O265" s="2">
        <v>2895073</v>
      </c>
      <c r="P265" s="15">
        <v>0.1</v>
      </c>
      <c r="Q265" s="2">
        <v>0</v>
      </c>
      <c r="R265" s="13">
        <v>0.3</v>
      </c>
      <c r="S265" s="15">
        <v>0</v>
      </c>
      <c r="T265" s="2">
        <v>868521.9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868521.9</v>
      </c>
      <c r="AD265" t="s">
        <v>87</v>
      </c>
    </row>
    <row r="266" spans="1:30" x14ac:dyDescent="0.25">
      <c r="A266" s="20">
        <v>1427</v>
      </c>
      <c r="B266" t="s">
        <v>147</v>
      </c>
      <c r="C266" t="s">
        <v>263</v>
      </c>
      <c r="D266" t="s">
        <v>2</v>
      </c>
      <c r="E266" t="s">
        <v>319</v>
      </c>
      <c r="F266" t="s">
        <v>343</v>
      </c>
      <c r="G266" s="2">
        <v>1222288000</v>
      </c>
      <c r="H266" s="2">
        <v>4330000</v>
      </c>
      <c r="I266" s="2">
        <v>1217958000</v>
      </c>
      <c r="J266" s="2">
        <v>3755910</v>
      </c>
      <c r="K266" s="2">
        <v>15155</v>
      </c>
      <c r="L266" s="2">
        <v>3740755</v>
      </c>
      <c r="M266" s="2">
        <v>3266994.8</v>
      </c>
      <c r="N266" s="2">
        <v>13423</v>
      </c>
      <c r="O266" s="2">
        <v>3253571.8</v>
      </c>
      <c r="P266" s="15">
        <v>0.1</v>
      </c>
      <c r="Q266" s="2">
        <v>1342.3</v>
      </c>
      <c r="R266" s="13">
        <v>0.3</v>
      </c>
      <c r="S266" s="15">
        <v>0</v>
      </c>
      <c r="T266" s="2">
        <v>976071.54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977413.84</v>
      </c>
      <c r="AD266" t="s">
        <v>328</v>
      </c>
    </row>
    <row r="267" spans="1:30" x14ac:dyDescent="0.25">
      <c r="A267" s="20">
        <v>1428</v>
      </c>
      <c r="B267" t="s">
        <v>147</v>
      </c>
      <c r="C267" t="s">
        <v>264</v>
      </c>
      <c r="D267" t="s">
        <v>9</v>
      </c>
      <c r="E267" t="s">
        <v>374</v>
      </c>
      <c r="F267" t="s">
        <v>344</v>
      </c>
      <c r="G267" s="2">
        <v>518950000</v>
      </c>
      <c r="H267" s="2">
        <v>0</v>
      </c>
      <c r="I267" s="2">
        <v>518950000</v>
      </c>
      <c r="J267" s="2">
        <v>1551700</v>
      </c>
      <c r="K267" s="2">
        <v>0</v>
      </c>
      <c r="L267" s="2">
        <v>1551700</v>
      </c>
      <c r="M267" s="2">
        <v>1344120</v>
      </c>
      <c r="N267" s="2">
        <v>0</v>
      </c>
      <c r="O267" s="2">
        <v>1344120</v>
      </c>
      <c r="P267" s="15">
        <v>0</v>
      </c>
      <c r="Q267" s="2">
        <v>0</v>
      </c>
      <c r="R267" s="13">
        <v>0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79</v>
      </c>
    </row>
    <row r="268" spans="1:30" x14ac:dyDescent="0.25">
      <c r="A268" s="20">
        <v>1429</v>
      </c>
      <c r="B268" t="s">
        <v>147</v>
      </c>
      <c r="C268" t="s">
        <v>263</v>
      </c>
      <c r="D268" t="s">
        <v>2</v>
      </c>
      <c r="E268" t="s">
        <v>284</v>
      </c>
      <c r="F268" t="s">
        <v>345</v>
      </c>
      <c r="G268" s="2">
        <v>119188702000</v>
      </c>
      <c r="H268" s="2">
        <v>0</v>
      </c>
      <c r="I268" s="2">
        <v>119188702000</v>
      </c>
      <c r="J268" s="2">
        <v>178871603</v>
      </c>
      <c r="K268" s="2">
        <v>0</v>
      </c>
      <c r="L268" s="2">
        <v>178871603</v>
      </c>
      <c r="M268" s="2">
        <v>131196122.2</v>
      </c>
      <c r="N268" s="2">
        <v>0</v>
      </c>
      <c r="O268" s="2">
        <v>131196122.2</v>
      </c>
      <c r="P268" s="15">
        <v>0.1</v>
      </c>
      <c r="Q268" s="2">
        <v>0</v>
      </c>
      <c r="R268" s="13">
        <v>0.3</v>
      </c>
      <c r="S268" s="15">
        <v>0</v>
      </c>
      <c r="T268" s="2">
        <v>39358836.659999996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39358836.659999996</v>
      </c>
      <c r="AD268" t="s">
        <v>43</v>
      </c>
    </row>
    <row r="269" spans="1:30" x14ac:dyDescent="0.25">
      <c r="A269" s="20">
        <v>1430</v>
      </c>
      <c r="B269" t="s">
        <v>147</v>
      </c>
      <c r="C269" t="s">
        <v>263</v>
      </c>
      <c r="D269" t="s">
        <v>2</v>
      </c>
      <c r="E269" t="s">
        <v>200</v>
      </c>
      <c r="F269" t="s">
        <v>346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15">
        <v>0.1</v>
      </c>
      <c r="Q269" s="2">
        <v>0</v>
      </c>
      <c r="R269" s="13">
        <v>0.3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241</v>
      </c>
    </row>
    <row r="270" spans="1:30" x14ac:dyDescent="0.25">
      <c r="A270" s="20">
        <v>1431</v>
      </c>
      <c r="B270" t="s">
        <v>147</v>
      </c>
      <c r="C270" t="s">
        <v>263</v>
      </c>
      <c r="D270" t="s">
        <v>2</v>
      </c>
      <c r="E270" t="s">
        <v>319</v>
      </c>
      <c r="F270" t="s">
        <v>347</v>
      </c>
      <c r="G270" s="2">
        <v>18622000</v>
      </c>
      <c r="H270" s="2">
        <v>0</v>
      </c>
      <c r="I270" s="2">
        <v>18622000</v>
      </c>
      <c r="J270" s="2">
        <v>65177</v>
      </c>
      <c r="K270" s="2">
        <v>0</v>
      </c>
      <c r="L270" s="2">
        <v>65177</v>
      </c>
      <c r="M270" s="2">
        <v>57728.2</v>
      </c>
      <c r="N270" s="2">
        <v>0</v>
      </c>
      <c r="O270" s="2">
        <v>57728.2</v>
      </c>
      <c r="P270" s="15">
        <v>0.1</v>
      </c>
      <c r="Q270" s="2">
        <v>0</v>
      </c>
      <c r="R270" s="13">
        <v>0.3</v>
      </c>
      <c r="S270" s="15">
        <v>0</v>
      </c>
      <c r="T270" s="2">
        <v>17318.46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17318.46</v>
      </c>
      <c r="AD270" t="s">
        <v>327</v>
      </c>
    </row>
    <row r="271" spans="1:30" x14ac:dyDescent="0.25">
      <c r="A271" s="20">
        <v>1432</v>
      </c>
      <c r="B271" t="s">
        <v>147</v>
      </c>
      <c r="C271" t="s">
        <v>263</v>
      </c>
      <c r="D271" t="s">
        <v>2</v>
      </c>
      <c r="E271" t="s">
        <v>319</v>
      </c>
      <c r="F271" t="s">
        <v>348</v>
      </c>
      <c r="G271" s="2">
        <v>3750452000</v>
      </c>
      <c r="H271" s="2">
        <v>0</v>
      </c>
      <c r="I271" s="2">
        <v>3750452000</v>
      </c>
      <c r="J271" s="2">
        <v>12321128</v>
      </c>
      <c r="K271" s="2">
        <v>0</v>
      </c>
      <c r="L271" s="2">
        <v>12321128</v>
      </c>
      <c r="M271" s="2">
        <v>10820947.199999999</v>
      </c>
      <c r="N271" s="2">
        <v>0</v>
      </c>
      <c r="O271" s="2">
        <v>10820947.199999999</v>
      </c>
      <c r="P271" s="15">
        <v>0.1</v>
      </c>
      <c r="Q271" s="2">
        <v>0</v>
      </c>
      <c r="R271" s="13">
        <v>0.3</v>
      </c>
      <c r="S271" s="15">
        <v>0</v>
      </c>
      <c r="T271" s="2">
        <v>3246284.16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3246284.16</v>
      </c>
      <c r="AD271" t="s">
        <v>327</v>
      </c>
    </row>
    <row r="272" spans="1:30" x14ac:dyDescent="0.25">
      <c r="A272" s="20">
        <v>1434</v>
      </c>
      <c r="B272" t="s">
        <v>147</v>
      </c>
      <c r="C272" t="s">
        <v>264</v>
      </c>
      <c r="D272" t="s">
        <v>2</v>
      </c>
      <c r="E272" t="s">
        <v>319</v>
      </c>
      <c r="F272" t="s">
        <v>349</v>
      </c>
      <c r="G272" s="2">
        <v>7655842000</v>
      </c>
      <c r="H272" s="2">
        <v>682283000</v>
      </c>
      <c r="I272" s="2">
        <v>6973559000</v>
      </c>
      <c r="J272" s="2">
        <v>21659377</v>
      </c>
      <c r="K272" s="2">
        <v>1552491</v>
      </c>
      <c r="L272" s="2">
        <v>20106886</v>
      </c>
      <c r="M272" s="2">
        <v>18597040.199999999</v>
      </c>
      <c r="N272" s="2">
        <v>1279577.8</v>
      </c>
      <c r="O272" s="2">
        <v>17317462.399999999</v>
      </c>
      <c r="P272" s="15">
        <v>0.1</v>
      </c>
      <c r="Q272" s="2">
        <v>127957.78</v>
      </c>
      <c r="R272" s="13">
        <v>0.1</v>
      </c>
      <c r="S272" s="15">
        <v>0</v>
      </c>
      <c r="T272" s="2">
        <v>1731746.24</v>
      </c>
      <c r="U272" s="2">
        <v>1000000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2859704.02</v>
      </c>
      <c r="AD272" t="s">
        <v>327</v>
      </c>
    </row>
    <row r="273" spans="1:30" x14ac:dyDescent="0.25">
      <c r="A273" s="20">
        <v>1435</v>
      </c>
      <c r="B273" t="s">
        <v>147</v>
      </c>
      <c r="C273" t="s">
        <v>263</v>
      </c>
      <c r="D273" t="s">
        <v>2</v>
      </c>
      <c r="E273" t="s">
        <v>285</v>
      </c>
      <c r="F273" t="s">
        <v>350</v>
      </c>
      <c r="G273" s="2">
        <v>3242327000</v>
      </c>
      <c r="H273" s="2">
        <v>0</v>
      </c>
      <c r="I273" s="2">
        <v>3242327000</v>
      </c>
      <c r="J273" s="2">
        <v>9620821</v>
      </c>
      <c r="K273" s="2">
        <v>0</v>
      </c>
      <c r="L273" s="2">
        <v>9620821</v>
      </c>
      <c r="M273" s="2">
        <v>8323890.2000000002</v>
      </c>
      <c r="N273" s="2">
        <v>0</v>
      </c>
      <c r="O273" s="2">
        <v>8323890.2000000002</v>
      </c>
      <c r="P273" s="15">
        <v>0.1</v>
      </c>
      <c r="Q273" s="2">
        <v>0</v>
      </c>
      <c r="R273" s="13">
        <v>0.3</v>
      </c>
      <c r="S273" s="15">
        <v>0</v>
      </c>
      <c r="T273" s="2">
        <v>2497167.06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2497167.06</v>
      </c>
      <c r="AD273" t="s">
        <v>192</v>
      </c>
    </row>
    <row r="274" spans="1:30" x14ac:dyDescent="0.25">
      <c r="A274" s="20">
        <v>1436</v>
      </c>
      <c r="B274" t="s">
        <v>147</v>
      </c>
      <c r="C274" t="s">
        <v>263</v>
      </c>
      <c r="D274" t="s">
        <v>2</v>
      </c>
      <c r="E274" t="s">
        <v>8</v>
      </c>
      <c r="F274" t="s">
        <v>351</v>
      </c>
      <c r="G274" s="2">
        <v>8199801000</v>
      </c>
      <c r="H274" s="2">
        <v>38105000</v>
      </c>
      <c r="I274" s="2">
        <v>8161696000</v>
      </c>
      <c r="J274" s="2">
        <v>21242163</v>
      </c>
      <c r="K274" s="2">
        <v>133368</v>
      </c>
      <c r="L274" s="2">
        <v>21108795</v>
      </c>
      <c r="M274" s="2">
        <v>17962242.600000001</v>
      </c>
      <c r="N274" s="2">
        <v>118126</v>
      </c>
      <c r="O274" s="2">
        <v>17844116.600000001</v>
      </c>
      <c r="P274" s="15">
        <v>0.1</v>
      </c>
      <c r="Q274" s="2">
        <v>11812.6</v>
      </c>
      <c r="R274" s="13">
        <v>0.3</v>
      </c>
      <c r="S274" s="15">
        <v>0</v>
      </c>
      <c r="T274" s="2">
        <v>5353234.9800000004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5365047.58</v>
      </c>
      <c r="AD274" t="s">
        <v>33</v>
      </c>
    </row>
    <row r="275" spans="1:30" x14ac:dyDescent="0.25">
      <c r="A275" s="20">
        <v>1438</v>
      </c>
      <c r="B275" t="s">
        <v>147</v>
      </c>
      <c r="C275" t="s">
        <v>264</v>
      </c>
      <c r="D275" t="s">
        <v>2</v>
      </c>
      <c r="E275" t="s">
        <v>319</v>
      </c>
      <c r="F275" t="s">
        <v>352</v>
      </c>
      <c r="G275" s="2">
        <v>240306000</v>
      </c>
      <c r="H275" s="2">
        <v>0</v>
      </c>
      <c r="I275" s="2">
        <v>240306000</v>
      </c>
      <c r="J275" s="2">
        <v>841079</v>
      </c>
      <c r="K275" s="2">
        <v>0</v>
      </c>
      <c r="L275" s="2">
        <v>841079</v>
      </c>
      <c r="M275" s="2">
        <v>744956.6</v>
      </c>
      <c r="N275" s="2">
        <v>0</v>
      </c>
      <c r="O275" s="2">
        <v>744956.6</v>
      </c>
      <c r="P275" s="15">
        <v>0</v>
      </c>
      <c r="Q275" s="2">
        <v>0</v>
      </c>
      <c r="R275" s="13">
        <v>0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327</v>
      </c>
    </row>
    <row r="276" spans="1:30" x14ac:dyDescent="0.25">
      <c r="A276" s="20">
        <v>1443</v>
      </c>
      <c r="B276" t="s">
        <v>147</v>
      </c>
      <c r="C276" t="s">
        <v>263</v>
      </c>
      <c r="D276" t="s">
        <v>2</v>
      </c>
      <c r="E276" t="s">
        <v>4</v>
      </c>
      <c r="F276" t="s">
        <v>353</v>
      </c>
      <c r="G276" s="2">
        <v>4273437000</v>
      </c>
      <c r="H276" s="2">
        <v>0</v>
      </c>
      <c r="I276" s="2">
        <v>4273437000</v>
      </c>
      <c r="J276" s="2">
        <v>7134361</v>
      </c>
      <c r="K276" s="2">
        <v>0</v>
      </c>
      <c r="L276" s="2">
        <v>7134361</v>
      </c>
      <c r="M276" s="2">
        <v>5424986.2000000002</v>
      </c>
      <c r="N276" s="2">
        <v>0</v>
      </c>
      <c r="O276" s="2">
        <v>5424986.2000000002</v>
      </c>
      <c r="P276" s="15">
        <v>0.1</v>
      </c>
      <c r="Q276" s="2">
        <v>0</v>
      </c>
      <c r="R276" s="13">
        <v>0.3</v>
      </c>
      <c r="S276" s="15">
        <v>0</v>
      </c>
      <c r="T276" s="2">
        <v>1627495.86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1627495.86</v>
      </c>
      <c r="AD276" t="s">
        <v>41</v>
      </c>
    </row>
    <row r="277" spans="1:30" x14ac:dyDescent="0.25">
      <c r="A277" s="20">
        <v>1444</v>
      </c>
      <c r="B277" t="s">
        <v>147</v>
      </c>
      <c r="C277" t="s">
        <v>264</v>
      </c>
      <c r="D277" t="s">
        <v>2</v>
      </c>
      <c r="E277" t="s">
        <v>284</v>
      </c>
      <c r="F277" t="s">
        <v>354</v>
      </c>
      <c r="G277" s="2">
        <v>6826015000</v>
      </c>
      <c r="H277" s="2">
        <v>387687000</v>
      </c>
      <c r="I277" s="2">
        <v>6438328000</v>
      </c>
      <c r="J277" s="2">
        <v>21792707</v>
      </c>
      <c r="K277" s="2">
        <v>1248656</v>
      </c>
      <c r="L277" s="2">
        <v>20544051</v>
      </c>
      <c r="M277" s="2">
        <v>19062301</v>
      </c>
      <c r="N277" s="2">
        <v>1093581.2</v>
      </c>
      <c r="O277" s="2">
        <v>17968719.800000001</v>
      </c>
      <c r="P277" s="15">
        <v>0.1</v>
      </c>
      <c r="Q277" s="2">
        <v>109358.12</v>
      </c>
      <c r="R277" s="13">
        <v>0.1</v>
      </c>
      <c r="S277" s="15">
        <v>0</v>
      </c>
      <c r="T277" s="2">
        <v>1796871.98</v>
      </c>
      <c r="U277" s="2">
        <v>1000000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2906230.1</v>
      </c>
      <c r="AD277" t="s">
        <v>95</v>
      </c>
    </row>
    <row r="278" spans="1:30" x14ac:dyDescent="0.25">
      <c r="A278" s="20">
        <v>1445</v>
      </c>
      <c r="B278" t="s">
        <v>147</v>
      </c>
      <c r="C278" t="s">
        <v>263</v>
      </c>
      <c r="D278" t="s">
        <v>2</v>
      </c>
      <c r="E278" t="s">
        <v>319</v>
      </c>
      <c r="F278" t="s">
        <v>355</v>
      </c>
      <c r="G278" s="2">
        <v>4396831000</v>
      </c>
      <c r="H278" s="2">
        <v>0</v>
      </c>
      <c r="I278" s="2">
        <v>4396831000</v>
      </c>
      <c r="J278" s="2">
        <v>11921685</v>
      </c>
      <c r="K278" s="2">
        <v>0</v>
      </c>
      <c r="L278" s="2">
        <v>11921685</v>
      </c>
      <c r="M278" s="2">
        <v>10162952.6</v>
      </c>
      <c r="N278" s="2">
        <v>0</v>
      </c>
      <c r="O278" s="2">
        <v>10162952.6</v>
      </c>
      <c r="P278" s="15">
        <v>0.1</v>
      </c>
      <c r="Q278" s="2">
        <v>0</v>
      </c>
      <c r="R278" s="13">
        <v>0.3</v>
      </c>
      <c r="S278" s="15">
        <v>0</v>
      </c>
      <c r="T278" s="2">
        <v>3048885.78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3048885.78</v>
      </c>
      <c r="AD278" t="s">
        <v>327</v>
      </c>
    </row>
    <row r="279" spans="1:30" x14ac:dyDescent="0.25">
      <c r="A279" s="20">
        <v>1447</v>
      </c>
      <c r="B279" t="s">
        <v>147</v>
      </c>
      <c r="C279" t="s">
        <v>263</v>
      </c>
      <c r="D279" t="s">
        <v>2</v>
      </c>
      <c r="E279" t="s">
        <v>284</v>
      </c>
      <c r="F279" t="s">
        <v>356</v>
      </c>
      <c r="G279" s="2">
        <v>1017561000</v>
      </c>
      <c r="H279" s="2">
        <v>0</v>
      </c>
      <c r="I279" s="2">
        <v>1017561000</v>
      </c>
      <c r="J279" s="2">
        <v>3439635</v>
      </c>
      <c r="K279" s="2">
        <v>0</v>
      </c>
      <c r="L279" s="2">
        <v>3439635</v>
      </c>
      <c r="M279" s="2">
        <v>3032610.6</v>
      </c>
      <c r="N279" s="2">
        <v>0</v>
      </c>
      <c r="O279" s="2">
        <v>3032610.6</v>
      </c>
      <c r="P279" s="15">
        <v>0.1</v>
      </c>
      <c r="Q279" s="2">
        <v>0</v>
      </c>
      <c r="R279" s="13">
        <v>0.3</v>
      </c>
      <c r="S279" s="15">
        <v>0</v>
      </c>
      <c r="T279" s="2">
        <v>909783.18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909783.18</v>
      </c>
      <c r="AD279" t="s">
        <v>45</v>
      </c>
    </row>
    <row r="280" spans="1:30" x14ac:dyDescent="0.25">
      <c r="A280" s="20">
        <v>1449</v>
      </c>
      <c r="B280" t="s">
        <v>147</v>
      </c>
      <c r="C280" t="s">
        <v>263</v>
      </c>
      <c r="D280" t="s">
        <v>2</v>
      </c>
      <c r="E280" t="s">
        <v>319</v>
      </c>
      <c r="F280" t="s">
        <v>316</v>
      </c>
      <c r="G280" s="2">
        <v>1120000</v>
      </c>
      <c r="H280" s="2">
        <v>0</v>
      </c>
      <c r="I280" s="2">
        <v>1120000</v>
      </c>
      <c r="J280" s="2">
        <v>3920</v>
      </c>
      <c r="K280" s="2">
        <v>0</v>
      </c>
      <c r="L280" s="2">
        <v>3920</v>
      </c>
      <c r="M280" s="2">
        <v>3472</v>
      </c>
      <c r="N280" s="2">
        <v>0</v>
      </c>
      <c r="O280" s="2">
        <v>3472</v>
      </c>
      <c r="P280" s="15">
        <v>0.1</v>
      </c>
      <c r="Q280" s="2">
        <v>0</v>
      </c>
      <c r="R280" s="13">
        <v>0.3</v>
      </c>
      <c r="S280" s="15">
        <v>0</v>
      </c>
      <c r="T280" s="2">
        <v>1041.5999999999999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1041.5999999999999</v>
      </c>
      <c r="AD280" t="s">
        <v>327</v>
      </c>
    </row>
    <row r="281" spans="1:30" x14ac:dyDescent="0.25">
      <c r="A281" s="20">
        <v>1452</v>
      </c>
      <c r="B281" t="s">
        <v>147</v>
      </c>
      <c r="C281" t="s">
        <v>264</v>
      </c>
      <c r="D281" t="s">
        <v>2</v>
      </c>
      <c r="E281" t="s">
        <v>200</v>
      </c>
      <c r="F281" t="s">
        <v>357</v>
      </c>
      <c r="G281" s="2">
        <v>4854150000</v>
      </c>
      <c r="H281" s="2">
        <v>0</v>
      </c>
      <c r="I281" s="2">
        <v>4854150000</v>
      </c>
      <c r="J281" s="2">
        <v>11684578</v>
      </c>
      <c r="K281" s="2">
        <v>0</v>
      </c>
      <c r="L281" s="2">
        <v>11684578</v>
      </c>
      <c r="M281" s="2">
        <v>9742918</v>
      </c>
      <c r="N281" s="2">
        <v>0</v>
      </c>
      <c r="O281" s="2">
        <v>9742918</v>
      </c>
      <c r="P281" s="15">
        <v>0</v>
      </c>
      <c r="Q281" s="2">
        <v>0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184</v>
      </c>
    </row>
    <row r="282" spans="1:30" x14ac:dyDescent="0.25">
      <c r="A282" s="20">
        <v>1455</v>
      </c>
      <c r="B282" t="s">
        <v>147</v>
      </c>
      <c r="C282" t="s">
        <v>263</v>
      </c>
      <c r="D282" t="s">
        <v>2</v>
      </c>
      <c r="E282" t="s">
        <v>284</v>
      </c>
      <c r="F282" t="s">
        <v>358</v>
      </c>
      <c r="G282" s="2">
        <v>11812018000</v>
      </c>
      <c r="H282" s="2">
        <v>0</v>
      </c>
      <c r="I282" s="2">
        <v>11812018000</v>
      </c>
      <c r="J282" s="2">
        <v>23248542</v>
      </c>
      <c r="K282" s="2">
        <v>0</v>
      </c>
      <c r="L282" s="2">
        <v>23248542</v>
      </c>
      <c r="M282" s="2">
        <v>18523734.800000001</v>
      </c>
      <c r="N282" s="2">
        <v>0</v>
      </c>
      <c r="O282" s="2">
        <v>18523734.800000001</v>
      </c>
      <c r="P282" s="15">
        <v>0.1</v>
      </c>
      <c r="Q282" s="2">
        <v>0</v>
      </c>
      <c r="R282" s="13">
        <v>0.3</v>
      </c>
      <c r="S282" s="15">
        <v>0</v>
      </c>
      <c r="T282" s="2">
        <v>5557120.4400000004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5557120.4400000004</v>
      </c>
      <c r="AD282" t="s">
        <v>45</v>
      </c>
    </row>
    <row r="283" spans="1:30" x14ac:dyDescent="0.25">
      <c r="A283" s="20">
        <v>1456</v>
      </c>
      <c r="B283" t="s">
        <v>147</v>
      </c>
      <c r="C283" t="s">
        <v>264</v>
      </c>
      <c r="D283" t="s">
        <v>9</v>
      </c>
      <c r="E283" t="s">
        <v>15</v>
      </c>
      <c r="F283" t="s">
        <v>359</v>
      </c>
      <c r="G283" s="2">
        <v>6952830000</v>
      </c>
      <c r="H283" s="2">
        <v>0</v>
      </c>
      <c r="I283" s="2">
        <v>6952830000</v>
      </c>
      <c r="J283" s="2">
        <v>16968189</v>
      </c>
      <c r="K283" s="2">
        <v>0</v>
      </c>
      <c r="L283" s="2">
        <v>16968189</v>
      </c>
      <c r="M283" s="2">
        <v>14187057</v>
      </c>
      <c r="N283" s="2">
        <v>0</v>
      </c>
      <c r="O283" s="2">
        <v>14187057</v>
      </c>
      <c r="P283" s="15">
        <v>0</v>
      </c>
      <c r="Q283" s="2">
        <v>0</v>
      </c>
      <c r="R283" s="13">
        <v>0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17</v>
      </c>
    </row>
    <row r="284" spans="1:30" x14ac:dyDescent="0.25">
      <c r="A284" s="20">
        <v>1460</v>
      </c>
      <c r="B284" t="s">
        <v>147</v>
      </c>
      <c r="C284" t="s">
        <v>263</v>
      </c>
      <c r="D284" t="s">
        <v>9</v>
      </c>
      <c r="E284" t="s">
        <v>373</v>
      </c>
      <c r="F284" t="s">
        <v>360</v>
      </c>
      <c r="G284" s="2">
        <v>27717616000</v>
      </c>
      <c r="H284" s="2">
        <v>0</v>
      </c>
      <c r="I284" s="2">
        <v>27717616000</v>
      </c>
      <c r="J284" s="2">
        <v>43926263</v>
      </c>
      <c r="K284" s="2">
        <v>0</v>
      </c>
      <c r="L284" s="2">
        <v>43926263</v>
      </c>
      <c r="M284" s="2">
        <v>32839216.600000001</v>
      </c>
      <c r="N284" s="2">
        <v>0</v>
      </c>
      <c r="O284" s="2">
        <v>32839216.600000001</v>
      </c>
      <c r="P284" s="15">
        <v>0.1</v>
      </c>
      <c r="Q284" s="2">
        <v>0</v>
      </c>
      <c r="R284" s="13">
        <v>0.3</v>
      </c>
      <c r="S284" s="15">
        <v>0</v>
      </c>
      <c r="T284" s="2">
        <v>9851764.9800000004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9851764.9800000004</v>
      </c>
      <c r="AD284" t="s">
        <v>62</v>
      </c>
    </row>
    <row r="285" spans="1:30" x14ac:dyDescent="0.25">
      <c r="A285" s="20">
        <v>1462</v>
      </c>
      <c r="B285" t="s">
        <v>147</v>
      </c>
      <c r="C285" t="s">
        <v>263</v>
      </c>
      <c r="D285" t="s">
        <v>9</v>
      </c>
      <c r="E285" t="s">
        <v>27</v>
      </c>
      <c r="F285" t="s">
        <v>361</v>
      </c>
      <c r="G285" s="2">
        <v>651307000</v>
      </c>
      <c r="H285" s="2">
        <v>0</v>
      </c>
      <c r="I285" s="2">
        <v>651307000</v>
      </c>
      <c r="J285" s="2">
        <v>2279577</v>
      </c>
      <c r="K285" s="2">
        <v>0</v>
      </c>
      <c r="L285" s="2">
        <v>2279577</v>
      </c>
      <c r="M285" s="2">
        <v>2019054.2</v>
      </c>
      <c r="N285" s="2">
        <v>0</v>
      </c>
      <c r="O285" s="2">
        <v>2019054.2</v>
      </c>
      <c r="P285" s="15">
        <v>0.1</v>
      </c>
      <c r="Q285" s="2">
        <v>0</v>
      </c>
      <c r="R285" s="13">
        <v>0.3</v>
      </c>
      <c r="S285" s="15">
        <v>0</v>
      </c>
      <c r="T285" s="2">
        <v>605716.26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605716.26</v>
      </c>
      <c r="AD285" t="s">
        <v>32</v>
      </c>
    </row>
    <row r="286" spans="1:30" x14ac:dyDescent="0.25">
      <c r="A286" s="20">
        <v>1466</v>
      </c>
      <c r="B286" t="s">
        <v>147</v>
      </c>
      <c r="C286" t="s">
        <v>264</v>
      </c>
      <c r="D286" t="s">
        <v>2</v>
      </c>
      <c r="E286" t="s">
        <v>284</v>
      </c>
      <c r="F286" t="s">
        <v>362</v>
      </c>
      <c r="G286" s="2">
        <v>852845000</v>
      </c>
      <c r="H286" s="2">
        <v>0</v>
      </c>
      <c r="I286" s="2">
        <v>852845000</v>
      </c>
      <c r="J286" s="2">
        <v>2793227</v>
      </c>
      <c r="K286" s="2">
        <v>0</v>
      </c>
      <c r="L286" s="2">
        <v>2793227</v>
      </c>
      <c r="M286" s="2">
        <v>2452089</v>
      </c>
      <c r="N286" s="2">
        <v>0</v>
      </c>
      <c r="O286" s="2">
        <v>2452089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43</v>
      </c>
    </row>
    <row r="287" spans="1:30" x14ac:dyDescent="0.25">
      <c r="A287" s="20">
        <v>1475</v>
      </c>
      <c r="B287" t="s">
        <v>147</v>
      </c>
      <c r="C287" t="s">
        <v>263</v>
      </c>
      <c r="D287" t="s">
        <v>2</v>
      </c>
      <c r="E287" t="s">
        <v>319</v>
      </c>
      <c r="F287" t="s">
        <v>364</v>
      </c>
      <c r="G287" s="2">
        <v>205235000</v>
      </c>
      <c r="H287" s="2">
        <v>0</v>
      </c>
      <c r="I287" s="2">
        <v>205235000</v>
      </c>
      <c r="J287" s="2">
        <v>718325</v>
      </c>
      <c r="K287" s="2">
        <v>0</v>
      </c>
      <c r="L287" s="2">
        <v>718325</v>
      </c>
      <c r="M287" s="2">
        <v>636231</v>
      </c>
      <c r="N287" s="2">
        <v>0</v>
      </c>
      <c r="O287" s="2">
        <v>636231</v>
      </c>
      <c r="P287" s="15">
        <v>0.1</v>
      </c>
      <c r="Q287" s="2">
        <v>0</v>
      </c>
      <c r="R287" s="13">
        <v>0.3</v>
      </c>
      <c r="S287" s="15">
        <v>0</v>
      </c>
      <c r="T287" s="2">
        <v>190869.3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190869.3</v>
      </c>
      <c r="AD287" t="s">
        <v>328</v>
      </c>
    </row>
    <row r="288" spans="1:30" x14ac:dyDescent="0.25">
      <c r="A288" s="20">
        <v>1477</v>
      </c>
      <c r="B288" t="s">
        <v>147</v>
      </c>
      <c r="C288" t="s">
        <v>263</v>
      </c>
      <c r="D288" t="s">
        <v>2</v>
      </c>
      <c r="E288" t="s">
        <v>284</v>
      </c>
      <c r="F288" t="s">
        <v>365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15">
        <v>0.1</v>
      </c>
      <c r="Q288" s="2">
        <v>0</v>
      </c>
      <c r="R288" s="13">
        <v>0.3</v>
      </c>
      <c r="S288" s="15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0</v>
      </c>
      <c r="AD288" t="s">
        <v>45</v>
      </c>
    </row>
    <row r="289" spans="1:30" x14ac:dyDescent="0.25">
      <c r="A289" s="20">
        <v>1478</v>
      </c>
      <c r="B289" t="s">
        <v>147</v>
      </c>
      <c r="C289" t="s">
        <v>263</v>
      </c>
      <c r="D289" t="s">
        <v>2</v>
      </c>
      <c r="E289" t="s">
        <v>284</v>
      </c>
      <c r="F289" t="s">
        <v>366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95</v>
      </c>
    </row>
    <row r="290" spans="1:30" x14ac:dyDescent="0.25">
      <c r="A290" s="20">
        <v>1481</v>
      </c>
      <c r="B290" t="s">
        <v>147</v>
      </c>
      <c r="C290" t="s">
        <v>264</v>
      </c>
      <c r="D290" t="s">
        <v>2</v>
      </c>
      <c r="E290" t="s">
        <v>8</v>
      </c>
      <c r="F290" t="s">
        <v>367</v>
      </c>
      <c r="G290" s="2">
        <v>908170000</v>
      </c>
      <c r="H290" s="2">
        <v>0</v>
      </c>
      <c r="I290" s="2">
        <v>908170000</v>
      </c>
      <c r="J290" s="2">
        <v>2676596</v>
      </c>
      <c r="K290" s="2">
        <v>0</v>
      </c>
      <c r="L290" s="2">
        <v>2676596</v>
      </c>
      <c r="M290" s="2">
        <v>2313328</v>
      </c>
      <c r="N290" s="2">
        <v>0</v>
      </c>
      <c r="O290" s="2">
        <v>2313328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38</v>
      </c>
    </row>
    <row r="291" spans="1:30" x14ac:dyDescent="0.25">
      <c r="A291" s="20">
        <v>1485</v>
      </c>
      <c r="B291" t="s">
        <v>147</v>
      </c>
      <c r="C291" t="s">
        <v>264</v>
      </c>
      <c r="D291" t="s">
        <v>2</v>
      </c>
      <c r="E291" t="s">
        <v>284</v>
      </c>
      <c r="F291" t="s">
        <v>368</v>
      </c>
      <c r="G291" s="2">
        <v>14871918000</v>
      </c>
      <c r="H291" s="2">
        <v>289320000</v>
      </c>
      <c r="I291" s="2">
        <v>14582598000</v>
      </c>
      <c r="J291" s="2">
        <v>23520610</v>
      </c>
      <c r="K291" s="2">
        <v>867998</v>
      </c>
      <c r="L291" s="2">
        <v>22652612</v>
      </c>
      <c r="M291" s="2">
        <v>17571842.800000001</v>
      </c>
      <c r="N291" s="2">
        <v>752270</v>
      </c>
      <c r="O291" s="2">
        <v>16819572.800000001</v>
      </c>
      <c r="P291" s="15">
        <v>0.1</v>
      </c>
      <c r="Q291" s="2">
        <v>75227</v>
      </c>
      <c r="R291" s="13">
        <v>0.1</v>
      </c>
      <c r="S291" s="15">
        <v>0</v>
      </c>
      <c r="T291" s="2">
        <v>1681957.28</v>
      </c>
      <c r="U291" s="2">
        <v>1000000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2757184.28</v>
      </c>
      <c r="AD291" t="s">
        <v>45</v>
      </c>
    </row>
    <row r="292" spans="1:30" x14ac:dyDescent="0.25">
      <c r="A292" s="20">
        <v>1487</v>
      </c>
      <c r="B292" t="s">
        <v>147</v>
      </c>
      <c r="C292" t="s">
        <v>263</v>
      </c>
      <c r="D292" t="s">
        <v>2</v>
      </c>
      <c r="E292" t="s">
        <v>285</v>
      </c>
      <c r="F292" t="s">
        <v>386</v>
      </c>
      <c r="G292" s="2">
        <v>1770214000</v>
      </c>
      <c r="H292" s="2">
        <v>0</v>
      </c>
      <c r="I292" s="2">
        <v>1770214000</v>
      </c>
      <c r="J292" s="2">
        <v>4823640</v>
      </c>
      <c r="K292" s="2">
        <v>0</v>
      </c>
      <c r="L292" s="2">
        <v>4823640</v>
      </c>
      <c r="M292" s="2">
        <v>4115554.4</v>
      </c>
      <c r="N292" s="2">
        <v>0</v>
      </c>
      <c r="O292" s="2">
        <v>4115554.4</v>
      </c>
      <c r="P292" s="15">
        <v>0.1</v>
      </c>
      <c r="Q292" s="2">
        <v>0</v>
      </c>
      <c r="R292" s="13">
        <v>0.3</v>
      </c>
      <c r="S292" s="15">
        <v>0</v>
      </c>
      <c r="T292" s="2">
        <v>1234666.32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1234666.32</v>
      </c>
      <c r="AD292" t="s">
        <v>87</v>
      </c>
    </row>
    <row r="293" spans="1:30" x14ac:dyDescent="0.25">
      <c r="A293" s="20">
        <v>1489</v>
      </c>
      <c r="B293" t="s">
        <v>147</v>
      </c>
      <c r="C293" t="s">
        <v>263</v>
      </c>
      <c r="D293" t="s">
        <v>9</v>
      </c>
      <c r="E293" t="s">
        <v>373</v>
      </c>
      <c r="F293" t="s">
        <v>369</v>
      </c>
      <c r="G293" s="2">
        <v>2642180500</v>
      </c>
      <c r="H293" s="2">
        <v>0</v>
      </c>
      <c r="I293" s="2">
        <v>2642180500</v>
      </c>
      <c r="J293" s="2">
        <v>7810978</v>
      </c>
      <c r="K293" s="2">
        <v>0</v>
      </c>
      <c r="L293" s="2">
        <v>7810978</v>
      </c>
      <c r="M293" s="2">
        <v>6754105.7999999998</v>
      </c>
      <c r="N293" s="2">
        <v>0</v>
      </c>
      <c r="O293" s="2">
        <v>6754105.7999999998</v>
      </c>
      <c r="P293" s="15">
        <v>0.1</v>
      </c>
      <c r="Q293" s="2">
        <v>0</v>
      </c>
      <c r="R293" s="13">
        <v>0.3</v>
      </c>
      <c r="S293" s="15">
        <v>0</v>
      </c>
      <c r="T293" s="2">
        <v>2026231.74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2026231.74</v>
      </c>
      <c r="AD293" t="s">
        <v>70</v>
      </c>
    </row>
    <row r="294" spans="1:30" x14ac:dyDescent="0.25">
      <c r="A294" s="20">
        <v>1491</v>
      </c>
      <c r="B294" t="s">
        <v>147</v>
      </c>
      <c r="C294" t="s">
        <v>263</v>
      </c>
      <c r="D294" t="s">
        <v>9</v>
      </c>
      <c r="E294" t="s">
        <v>27</v>
      </c>
      <c r="F294" t="s">
        <v>370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76</v>
      </c>
    </row>
    <row r="295" spans="1:30" x14ac:dyDescent="0.25">
      <c r="A295" s="20">
        <v>1493</v>
      </c>
      <c r="B295" t="s">
        <v>147</v>
      </c>
      <c r="C295" t="s">
        <v>264</v>
      </c>
      <c r="D295" t="s">
        <v>2</v>
      </c>
      <c r="E295" t="s">
        <v>284</v>
      </c>
      <c r="F295" t="s">
        <v>371</v>
      </c>
      <c r="G295" s="2">
        <v>6570231000</v>
      </c>
      <c r="H295" s="2">
        <v>4258370000</v>
      </c>
      <c r="I295" s="2">
        <v>2311861000</v>
      </c>
      <c r="J295" s="2">
        <v>16711112</v>
      </c>
      <c r="K295" s="2">
        <v>9193035</v>
      </c>
      <c r="L295" s="2">
        <v>7518077</v>
      </c>
      <c r="M295" s="2">
        <v>14083019.6</v>
      </c>
      <c r="N295" s="2">
        <v>7489687</v>
      </c>
      <c r="O295" s="2">
        <v>6593332.5999999996</v>
      </c>
      <c r="P295" s="15">
        <v>0</v>
      </c>
      <c r="Q295" s="2">
        <v>0</v>
      </c>
      <c r="R295" s="13">
        <v>0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45</v>
      </c>
    </row>
    <row r="296" spans="1:30" x14ac:dyDescent="0.25">
      <c r="A296" s="20">
        <v>1494</v>
      </c>
      <c r="B296" t="s">
        <v>147</v>
      </c>
      <c r="C296" t="s">
        <v>264</v>
      </c>
      <c r="D296" t="s">
        <v>2</v>
      </c>
      <c r="E296" t="s">
        <v>319</v>
      </c>
      <c r="F296" t="s">
        <v>363</v>
      </c>
      <c r="G296" s="2">
        <v>8593048000</v>
      </c>
      <c r="H296" s="2">
        <v>0</v>
      </c>
      <c r="I296" s="2">
        <v>8593048000</v>
      </c>
      <c r="J296" s="2">
        <v>18204519</v>
      </c>
      <c r="K296" s="2">
        <v>0</v>
      </c>
      <c r="L296" s="2">
        <v>18204519</v>
      </c>
      <c r="M296" s="2">
        <v>14767299.800000001</v>
      </c>
      <c r="N296" s="2">
        <v>0</v>
      </c>
      <c r="O296" s="2">
        <v>14767299.800000001</v>
      </c>
      <c r="P296" s="15">
        <v>0</v>
      </c>
      <c r="Q296" s="2">
        <v>0</v>
      </c>
      <c r="R296" s="13">
        <v>0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328</v>
      </c>
    </row>
    <row r="297" spans="1:30" x14ac:dyDescent="0.25">
      <c r="A297" s="20">
        <v>1498</v>
      </c>
      <c r="B297" t="s">
        <v>147</v>
      </c>
      <c r="C297" t="s">
        <v>263</v>
      </c>
      <c r="D297" t="s">
        <v>2</v>
      </c>
      <c r="E297" t="s">
        <v>319</v>
      </c>
      <c r="F297" t="s">
        <v>376</v>
      </c>
      <c r="G297" s="2">
        <v>467246000</v>
      </c>
      <c r="H297" s="2">
        <v>0</v>
      </c>
      <c r="I297" s="2">
        <v>467246000</v>
      </c>
      <c r="J297" s="2">
        <v>1551364</v>
      </c>
      <c r="K297" s="2">
        <v>0</v>
      </c>
      <c r="L297" s="2">
        <v>1551364</v>
      </c>
      <c r="M297" s="2">
        <v>1364465.6</v>
      </c>
      <c r="N297" s="2">
        <v>0</v>
      </c>
      <c r="O297" s="2">
        <v>1364465.6</v>
      </c>
      <c r="P297" s="15">
        <v>0.1</v>
      </c>
      <c r="Q297" s="2">
        <v>0</v>
      </c>
      <c r="R297" s="13">
        <v>0.3</v>
      </c>
      <c r="S297" s="15">
        <v>0</v>
      </c>
      <c r="T297" s="2">
        <v>409339.68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409339.68</v>
      </c>
      <c r="AD297" t="s">
        <v>327</v>
      </c>
    </row>
    <row r="298" spans="1:30" x14ac:dyDescent="0.25">
      <c r="A298" s="20">
        <v>1499</v>
      </c>
      <c r="B298" t="s">
        <v>147</v>
      </c>
      <c r="C298" t="s">
        <v>263</v>
      </c>
      <c r="D298" t="s">
        <v>9</v>
      </c>
      <c r="E298" t="s">
        <v>374</v>
      </c>
      <c r="F298" t="s">
        <v>372</v>
      </c>
      <c r="G298" s="2">
        <v>40268873000</v>
      </c>
      <c r="H298" s="2">
        <v>0</v>
      </c>
      <c r="I298" s="2">
        <v>40268873000</v>
      </c>
      <c r="J298" s="2">
        <v>66217225</v>
      </c>
      <c r="K298" s="2">
        <v>0</v>
      </c>
      <c r="L298" s="2">
        <v>66217225</v>
      </c>
      <c r="M298" s="2">
        <v>50109675.799999997</v>
      </c>
      <c r="N298" s="2">
        <v>0</v>
      </c>
      <c r="O298" s="2">
        <v>50109675.799999997</v>
      </c>
      <c r="P298" s="15">
        <v>0.1</v>
      </c>
      <c r="Q298" s="2">
        <v>0</v>
      </c>
      <c r="R298" s="13">
        <v>0.3</v>
      </c>
      <c r="S298" s="15">
        <v>0</v>
      </c>
      <c r="T298" s="2">
        <v>15032902.74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15032902.74</v>
      </c>
      <c r="AD298" t="s">
        <v>79</v>
      </c>
    </row>
    <row r="299" spans="1:30" x14ac:dyDescent="0.25">
      <c r="A299" s="20">
        <v>1501</v>
      </c>
      <c r="B299" t="s">
        <v>147</v>
      </c>
      <c r="C299" t="s">
        <v>263</v>
      </c>
      <c r="D299" t="s">
        <v>2</v>
      </c>
      <c r="E299" t="s">
        <v>284</v>
      </c>
      <c r="F299" t="s">
        <v>434</v>
      </c>
      <c r="G299" s="2">
        <v>98601618000</v>
      </c>
      <c r="H299" s="2">
        <v>0</v>
      </c>
      <c r="I299" s="2">
        <v>98601618000</v>
      </c>
      <c r="J299" s="2">
        <v>161140538</v>
      </c>
      <c r="K299" s="2">
        <v>0</v>
      </c>
      <c r="L299" s="2">
        <v>161140538</v>
      </c>
      <c r="M299" s="2">
        <v>121699890.8</v>
      </c>
      <c r="N299" s="2">
        <v>0</v>
      </c>
      <c r="O299" s="2">
        <v>121699890.8</v>
      </c>
      <c r="P299" s="15">
        <v>0.1</v>
      </c>
      <c r="Q299" s="2">
        <v>0</v>
      </c>
      <c r="R299" s="13">
        <v>0.3</v>
      </c>
      <c r="S299" s="15">
        <v>0</v>
      </c>
      <c r="T299" s="2">
        <v>36509967.240000002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36509967.240000002</v>
      </c>
      <c r="AD299" t="s">
        <v>95</v>
      </c>
    </row>
    <row r="300" spans="1:30" x14ac:dyDescent="0.25">
      <c r="A300" s="20">
        <v>1506</v>
      </c>
      <c r="B300" t="s">
        <v>147</v>
      </c>
      <c r="C300" t="s">
        <v>263</v>
      </c>
      <c r="D300" t="s">
        <v>2</v>
      </c>
      <c r="E300" t="s">
        <v>4</v>
      </c>
      <c r="F300" t="s">
        <v>378</v>
      </c>
      <c r="G300" s="2">
        <v>15075306700</v>
      </c>
      <c r="H300" s="2">
        <v>2952172000</v>
      </c>
      <c r="I300" s="2">
        <v>12123134700</v>
      </c>
      <c r="J300" s="2">
        <v>29560145</v>
      </c>
      <c r="K300" s="2">
        <v>7325931</v>
      </c>
      <c r="L300" s="2">
        <v>22234214</v>
      </c>
      <c r="M300" s="2">
        <v>23530022.32</v>
      </c>
      <c r="N300" s="2">
        <v>6145062.2000000002</v>
      </c>
      <c r="O300" s="2">
        <v>17384960.120000001</v>
      </c>
      <c r="P300" s="15">
        <v>0.1</v>
      </c>
      <c r="Q300" s="2">
        <v>614506.22</v>
      </c>
      <c r="R300" s="13">
        <v>0.3</v>
      </c>
      <c r="S300" s="15">
        <v>0</v>
      </c>
      <c r="T300" s="2">
        <v>5215488.0360000003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5829994.2560000001</v>
      </c>
      <c r="AD300" t="s">
        <v>278</v>
      </c>
    </row>
    <row r="301" spans="1:30" x14ac:dyDescent="0.25">
      <c r="A301" s="20">
        <v>1510</v>
      </c>
      <c r="B301" t="s">
        <v>147</v>
      </c>
      <c r="C301" t="s">
        <v>263</v>
      </c>
      <c r="D301" t="s">
        <v>2</v>
      </c>
      <c r="E301" t="s">
        <v>4</v>
      </c>
      <c r="F301" t="s">
        <v>379</v>
      </c>
      <c r="G301" s="2">
        <v>84784537000</v>
      </c>
      <c r="H301" s="2">
        <v>0</v>
      </c>
      <c r="I301" s="2">
        <v>84784537000</v>
      </c>
      <c r="J301" s="2">
        <v>141293461</v>
      </c>
      <c r="K301" s="2">
        <v>0</v>
      </c>
      <c r="L301" s="2">
        <v>141293461</v>
      </c>
      <c r="M301" s="2">
        <v>107379646.2</v>
      </c>
      <c r="N301" s="2">
        <v>0</v>
      </c>
      <c r="O301" s="2">
        <v>107379646.2</v>
      </c>
      <c r="P301" s="15">
        <v>0.1</v>
      </c>
      <c r="Q301" s="2">
        <v>0</v>
      </c>
      <c r="R301" s="13">
        <v>0.3</v>
      </c>
      <c r="S301" s="15">
        <v>0</v>
      </c>
      <c r="T301" s="2">
        <v>32213893.859999999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32213893.859999999</v>
      </c>
      <c r="AD301" t="s">
        <v>250</v>
      </c>
    </row>
    <row r="302" spans="1:30" x14ac:dyDescent="0.25">
      <c r="A302" s="20">
        <v>1518</v>
      </c>
      <c r="B302" t="s">
        <v>147</v>
      </c>
      <c r="C302" t="s">
        <v>263</v>
      </c>
      <c r="D302" t="s">
        <v>9</v>
      </c>
      <c r="E302" t="s">
        <v>374</v>
      </c>
      <c r="F302" t="s">
        <v>380</v>
      </c>
      <c r="G302" s="2">
        <v>14720340000</v>
      </c>
      <c r="H302" s="2">
        <v>0</v>
      </c>
      <c r="I302" s="2">
        <v>14720340000</v>
      </c>
      <c r="J302" s="2">
        <v>22865087</v>
      </c>
      <c r="K302" s="2">
        <v>0</v>
      </c>
      <c r="L302" s="2">
        <v>22865087</v>
      </c>
      <c r="M302" s="2">
        <v>16976951</v>
      </c>
      <c r="N302" s="2">
        <v>0</v>
      </c>
      <c r="O302" s="2">
        <v>16976951</v>
      </c>
      <c r="P302" s="15">
        <v>0.1</v>
      </c>
      <c r="Q302" s="2">
        <v>0</v>
      </c>
      <c r="R302" s="13">
        <v>0.3</v>
      </c>
      <c r="S302" s="15">
        <v>0</v>
      </c>
      <c r="T302" s="2">
        <v>5093085.3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5093085.3</v>
      </c>
      <c r="AD302" t="s">
        <v>19</v>
      </c>
    </row>
    <row r="303" spans="1:30" x14ac:dyDescent="0.25">
      <c r="A303" s="20">
        <v>1519</v>
      </c>
      <c r="B303" t="s">
        <v>147</v>
      </c>
      <c r="C303" t="s">
        <v>263</v>
      </c>
      <c r="D303" t="s">
        <v>2</v>
      </c>
      <c r="E303" t="s">
        <v>8</v>
      </c>
      <c r="F303" t="s">
        <v>57</v>
      </c>
      <c r="G303" s="2">
        <v>10064469000</v>
      </c>
      <c r="H303" s="2">
        <v>0</v>
      </c>
      <c r="I303" s="2">
        <v>10064469000</v>
      </c>
      <c r="J303" s="2">
        <v>23877924</v>
      </c>
      <c r="K303" s="2">
        <v>0</v>
      </c>
      <c r="L303" s="2">
        <v>23877924</v>
      </c>
      <c r="M303" s="2">
        <v>19852136.399999999</v>
      </c>
      <c r="N303" s="2">
        <v>0</v>
      </c>
      <c r="O303" s="2">
        <v>19852136.399999999</v>
      </c>
      <c r="P303" s="15">
        <v>0.1</v>
      </c>
      <c r="Q303" s="2">
        <v>0</v>
      </c>
      <c r="R303" s="13">
        <v>0.3</v>
      </c>
      <c r="S303" s="15">
        <v>0</v>
      </c>
      <c r="T303" s="2">
        <v>5955640.9199999999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5955640.9199999999</v>
      </c>
      <c r="AD303" t="s">
        <v>42</v>
      </c>
    </row>
    <row r="304" spans="1:30" x14ac:dyDescent="0.25">
      <c r="A304" s="20">
        <v>1522</v>
      </c>
      <c r="B304" t="s">
        <v>147</v>
      </c>
      <c r="C304" t="s">
        <v>263</v>
      </c>
      <c r="D304" t="s">
        <v>2</v>
      </c>
      <c r="E304" t="s">
        <v>200</v>
      </c>
      <c r="F304" t="s">
        <v>381</v>
      </c>
      <c r="G304" s="2">
        <v>28972765000</v>
      </c>
      <c r="H304" s="2">
        <v>0</v>
      </c>
      <c r="I304" s="2">
        <v>28972765000</v>
      </c>
      <c r="J304" s="2">
        <v>48421382</v>
      </c>
      <c r="K304" s="2">
        <v>0</v>
      </c>
      <c r="L304" s="2">
        <v>48421382</v>
      </c>
      <c r="M304" s="2">
        <v>36832276</v>
      </c>
      <c r="N304" s="2">
        <v>0</v>
      </c>
      <c r="O304" s="2">
        <v>36832276</v>
      </c>
      <c r="P304" s="15">
        <v>0.1</v>
      </c>
      <c r="Q304" s="2">
        <v>0</v>
      </c>
      <c r="R304" s="13">
        <v>0.3</v>
      </c>
      <c r="S304" s="15">
        <v>0</v>
      </c>
      <c r="T304" s="2">
        <v>11049682.800000001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11049682.800000001</v>
      </c>
      <c r="AD304" t="s">
        <v>241</v>
      </c>
    </row>
    <row r="305" spans="1:30" x14ac:dyDescent="0.25">
      <c r="A305" s="20">
        <v>1523</v>
      </c>
      <c r="B305" t="s">
        <v>147</v>
      </c>
      <c r="C305" t="s">
        <v>263</v>
      </c>
      <c r="D305" t="s">
        <v>2</v>
      </c>
      <c r="E305" t="s">
        <v>319</v>
      </c>
      <c r="F305" t="s">
        <v>382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328</v>
      </c>
    </row>
    <row r="306" spans="1:30" x14ac:dyDescent="0.25">
      <c r="A306" s="20">
        <v>1524</v>
      </c>
      <c r="B306" t="s">
        <v>147</v>
      </c>
      <c r="C306" t="s">
        <v>263</v>
      </c>
      <c r="D306" t="s">
        <v>9</v>
      </c>
      <c r="E306" t="s">
        <v>15</v>
      </c>
      <c r="F306" t="s">
        <v>383</v>
      </c>
      <c r="G306" s="2">
        <v>606560000</v>
      </c>
      <c r="H306" s="2">
        <v>0</v>
      </c>
      <c r="I306" s="2">
        <v>606560000</v>
      </c>
      <c r="J306" s="2">
        <v>2003261</v>
      </c>
      <c r="K306" s="2">
        <v>0</v>
      </c>
      <c r="L306" s="2">
        <v>2003261</v>
      </c>
      <c r="M306" s="2">
        <v>1760637</v>
      </c>
      <c r="N306" s="2">
        <v>0</v>
      </c>
      <c r="O306" s="2">
        <v>1760637</v>
      </c>
      <c r="P306" s="15">
        <v>0.1</v>
      </c>
      <c r="Q306" s="2">
        <v>0</v>
      </c>
      <c r="R306" s="13">
        <v>0.3</v>
      </c>
      <c r="S306" s="15">
        <v>0</v>
      </c>
      <c r="T306" s="2">
        <v>528191.1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528191.1</v>
      </c>
      <c r="AD306" t="s">
        <v>31</v>
      </c>
    </row>
    <row r="307" spans="1:30" x14ac:dyDescent="0.25">
      <c r="A307" s="20">
        <v>1528</v>
      </c>
      <c r="B307" t="s">
        <v>147</v>
      </c>
      <c r="C307" t="s">
        <v>264</v>
      </c>
      <c r="D307" t="s">
        <v>9</v>
      </c>
      <c r="E307" t="s">
        <v>27</v>
      </c>
      <c r="F307" t="s">
        <v>387</v>
      </c>
      <c r="G307" s="2">
        <v>26255825000</v>
      </c>
      <c r="H307" s="2">
        <v>0</v>
      </c>
      <c r="I307" s="2">
        <v>26255825000</v>
      </c>
      <c r="J307" s="2">
        <v>50567562</v>
      </c>
      <c r="K307" s="2">
        <v>0</v>
      </c>
      <c r="L307" s="2">
        <v>50567562</v>
      </c>
      <c r="M307" s="2">
        <v>40065232</v>
      </c>
      <c r="N307" s="2">
        <v>0</v>
      </c>
      <c r="O307" s="2">
        <v>40065232</v>
      </c>
      <c r="P307" s="15">
        <v>0.1</v>
      </c>
      <c r="Q307" s="2">
        <v>0</v>
      </c>
      <c r="R307" s="13">
        <v>0.15</v>
      </c>
      <c r="S307" s="15">
        <v>0</v>
      </c>
      <c r="T307" s="2">
        <v>6009784.7999999998</v>
      </c>
      <c r="U307" s="2">
        <v>3000000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9009784.8000000007</v>
      </c>
      <c r="AD307" t="s">
        <v>29</v>
      </c>
    </row>
    <row r="308" spans="1:30" x14ac:dyDescent="0.25">
      <c r="A308" s="20">
        <v>1532</v>
      </c>
      <c r="B308" t="s">
        <v>147</v>
      </c>
      <c r="C308" t="s">
        <v>263</v>
      </c>
      <c r="D308" t="s">
        <v>9</v>
      </c>
      <c r="E308" t="s">
        <v>374</v>
      </c>
      <c r="F308" t="s">
        <v>388</v>
      </c>
      <c r="G308" s="2">
        <v>90618460000</v>
      </c>
      <c r="H308" s="2">
        <v>0</v>
      </c>
      <c r="I308" s="2">
        <v>90618460000</v>
      </c>
      <c r="J308" s="2">
        <v>147821193</v>
      </c>
      <c r="K308" s="2">
        <v>0</v>
      </c>
      <c r="L308" s="2">
        <v>147821193</v>
      </c>
      <c r="M308" s="2">
        <v>111573809</v>
      </c>
      <c r="N308" s="2">
        <v>0</v>
      </c>
      <c r="O308" s="2">
        <v>111573809</v>
      </c>
      <c r="P308" s="15">
        <v>0.1</v>
      </c>
      <c r="Q308" s="2">
        <v>0</v>
      </c>
      <c r="R308" s="13">
        <v>0.3</v>
      </c>
      <c r="S308" s="15">
        <v>0</v>
      </c>
      <c r="T308" s="2">
        <v>33472142.699999999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33472142.699999999</v>
      </c>
      <c r="AD308" t="s">
        <v>39</v>
      </c>
    </row>
    <row r="309" spans="1:30" x14ac:dyDescent="0.25">
      <c r="A309" s="20">
        <v>1533</v>
      </c>
      <c r="B309" t="s">
        <v>147</v>
      </c>
      <c r="C309" t="s">
        <v>263</v>
      </c>
      <c r="D309" t="s">
        <v>9</v>
      </c>
      <c r="E309" t="s">
        <v>373</v>
      </c>
      <c r="F309" t="s">
        <v>389</v>
      </c>
      <c r="G309" s="2">
        <v>557388000</v>
      </c>
      <c r="H309" s="2">
        <v>0</v>
      </c>
      <c r="I309" s="2">
        <v>557388000</v>
      </c>
      <c r="J309" s="2">
        <v>1739208</v>
      </c>
      <c r="K309" s="2">
        <v>0</v>
      </c>
      <c r="L309" s="2">
        <v>1739208</v>
      </c>
      <c r="M309" s="2">
        <v>1516252.8</v>
      </c>
      <c r="N309" s="2">
        <v>0</v>
      </c>
      <c r="O309" s="2">
        <v>1516252.8</v>
      </c>
      <c r="P309" s="15">
        <v>0.1</v>
      </c>
      <c r="Q309" s="2">
        <v>0</v>
      </c>
      <c r="R309" s="13">
        <v>0.3</v>
      </c>
      <c r="S309" s="15">
        <v>0</v>
      </c>
      <c r="T309" s="2">
        <v>454875.84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454875.84</v>
      </c>
      <c r="AD309" t="s">
        <v>35</v>
      </c>
    </row>
    <row r="310" spans="1:30" x14ac:dyDescent="0.25">
      <c r="A310" s="20">
        <v>1536</v>
      </c>
      <c r="B310" t="s">
        <v>147</v>
      </c>
      <c r="C310" t="s">
        <v>264</v>
      </c>
      <c r="D310" t="s">
        <v>2</v>
      </c>
      <c r="E310" t="s">
        <v>284</v>
      </c>
      <c r="F310" t="s">
        <v>392</v>
      </c>
      <c r="G310" s="2">
        <v>2731087000</v>
      </c>
      <c r="H310" s="2">
        <v>0</v>
      </c>
      <c r="I310" s="2">
        <v>2731087000</v>
      </c>
      <c r="J310" s="2">
        <v>8581296</v>
      </c>
      <c r="K310" s="2">
        <v>0</v>
      </c>
      <c r="L310" s="2">
        <v>8581296</v>
      </c>
      <c r="M310" s="2">
        <v>7488861.2000000002</v>
      </c>
      <c r="N310" s="2">
        <v>0</v>
      </c>
      <c r="O310" s="2">
        <v>7488861.2000000002</v>
      </c>
      <c r="P310" s="15">
        <v>0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43</v>
      </c>
    </row>
    <row r="311" spans="1:30" x14ac:dyDescent="0.25">
      <c r="A311" s="20">
        <v>1538</v>
      </c>
      <c r="B311" t="s">
        <v>147</v>
      </c>
      <c r="C311" t="s">
        <v>263</v>
      </c>
      <c r="D311" t="s">
        <v>2</v>
      </c>
      <c r="E311" t="s">
        <v>319</v>
      </c>
      <c r="F311" t="s">
        <v>393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5">
        <v>0.1</v>
      </c>
      <c r="Q311" s="2">
        <v>0</v>
      </c>
      <c r="R311" s="13">
        <v>0.3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327</v>
      </c>
    </row>
    <row r="312" spans="1:30" x14ac:dyDescent="0.25">
      <c r="A312" s="20">
        <v>1539</v>
      </c>
      <c r="B312" t="s">
        <v>147</v>
      </c>
      <c r="C312" t="s">
        <v>263</v>
      </c>
      <c r="D312" t="s">
        <v>9</v>
      </c>
      <c r="E312" t="s">
        <v>374</v>
      </c>
      <c r="F312" t="s">
        <v>394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39</v>
      </c>
    </row>
    <row r="313" spans="1:30" x14ac:dyDescent="0.25">
      <c r="A313" s="20">
        <v>1542</v>
      </c>
      <c r="B313" t="s">
        <v>147</v>
      </c>
      <c r="C313" t="s">
        <v>263</v>
      </c>
      <c r="D313" t="s">
        <v>2</v>
      </c>
      <c r="E313" t="s">
        <v>284</v>
      </c>
      <c r="F313" t="s">
        <v>395</v>
      </c>
      <c r="G313" s="2">
        <v>9014673000</v>
      </c>
      <c r="H313" s="2">
        <v>0</v>
      </c>
      <c r="I313" s="2">
        <v>9014673000</v>
      </c>
      <c r="J313" s="2">
        <v>22129815</v>
      </c>
      <c r="K313" s="2">
        <v>0</v>
      </c>
      <c r="L313" s="2">
        <v>22129815</v>
      </c>
      <c r="M313" s="2">
        <v>18523945.800000001</v>
      </c>
      <c r="N313" s="2">
        <v>0</v>
      </c>
      <c r="O313" s="2">
        <v>18523945.800000001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5557183.7400000002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5557183.7400000002</v>
      </c>
      <c r="AD313" t="s">
        <v>43</v>
      </c>
    </row>
    <row r="314" spans="1:30" x14ac:dyDescent="0.25">
      <c r="A314" s="20">
        <v>1543</v>
      </c>
      <c r="B314" t="s">
        <v>147</v>
      </c>
      <c r="C314" t="s">
        <v>263</v>
      </c>
      <c r="D314" t="s">
        <v>2</v>
      </c>
      <c r="E314" t="s">
        <v>200</v>
      </c>
      <c r="F314" t="s">
        <v>396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0.1</v>
      </c>
      <c r="Q314" s="2">
        <v>0</v>
      </c>
      <c r="R314" s="13">
        <v>0.3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184</v>
      </c>
    </row>
    <row r="315" spans="1:30" x14ac:dyDescent="0.25">
      <c r="A315" s="20">
        <v>1544</v>
      </c>
      <c r="B315" t="s">
        <v>147</v>
      </c>
      <c r="C315" t="s">
        <v>263</v>
      </c>
      <c r="D315" t="s">
        <v>2</v>
      </c>
      <c r="E315" t="s">
        <v>200</v>
      </c>
      <c r="F315" t="s">
        <v>397</v>
      </c>
      <c r="G315" s="2">
        <v>16071424000</v>
      </c>
      <c r="H315" s="2">
        <v>0</v>
      </c>
      <c r="I315" s="2">
        <v>16071424000</v>
      </c>
      <c r="J315" s="2">
        <v>28234673</v>
      </c>
      <c r="K315" s="2">
        <v>0</v>
      </c>
      <c r="L315" s="2">
        <v>28234673</v>
      </c>
      <c r="M315" s="2">
        <v>21806103.399999999</v>
      </c>
      <c r="N315" s="2">
        <v>0</v>
      </c>
      <c r="O315" s="2">
        <v>21806103.399999999</v>
      </c>
      <c r="P315" s="15">
        <v>0.1</v>
      </c>
      <c r="Q315" s="2">
        <v>0</v>
      </c>
      <c r="R315" s="13">
        <v>0.3</v>
      </c>
      <c r="S315" s="15">
        <v>0</v>
      </c>
      <c r="T315" s="2">
        <v>6541831.0199999996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6541831.0199999996</v>
      </c>
      <c r="AD315" t="s">
        <v>184</v>
      </c>
    </row>
    <row r="316" spans="1:30" x14ac:dyDescent="0.25">
      <c r="A316" s="20">
        <v>1545</v>
      </c>
      <c r="B316" t="s">
        <v>147</v>
      </c>
      <c r="C316" t="s">
        <v>263</v>
      </c>
      <c r="D316" t="s">
        <v>2</v>
      </c>
      <c r="E316" t="s">
        <v>319</v>
      </c>
      <c r="F316" t="s">
        <v>398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5">
        <v>0.1</v>
      </c>
      <c r="Q316" s="2">
        <v>0</v>
      </c>
      <c r="R316" s="13">
        <v>0.3</v>
      </c>
      <c r="S316" s="15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0</v>
      </c>
      <c r="AD316" t="s">
        <v>328</v>
      </c>
    </row>
    <row r="317" spans="1:30" x14ac:dyDescent="0.25">
      <c r="A317" s="20">
        <v>1546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84580912000</v>
      </c>
      <c r="H317" s="2">
        <v>0</v>
      </c>
      <c r="I317" s="2">
        <v>84580912000</v>
      </c>
      <c r="J317" s="2">
        <v>138691799</v>
      </c>
      <c r="K317" s="2">
        <v>0</v>
      </c>
      <c r="L317" s="2">
        <v>138691799</v>
      </c>
      <c r="M317" s="2">
        <v>104859434.2</v>
      </c>
      <c r="N317" s="2">
        <v>0</v>
      </c>
      <c r="O317" s="2">
        <v>104859434.2</v>
      </c>
      <c r="P317" s="15">
        <v>0.1</v>
      </c>
      <c r="Q317" s="2">
        <v>0</v>
      </c>
      <c r="R317" s="13">
        <v>0.3</v>
      </c>
      <c r="S317" s="15">
        <v>0</v>
      </c>
      <c r="T317" s="2">
        <v>31457830.260000002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31457830.260000002</v>
      </c>
      <c r="AD317" t="s">
        <v>215</v>
      </c>
    </row>
    <row r="318" spans="1:30" x14ac:dyDescent="0.25">
      <c r="A318" s="20">
        <v>1555</v>
      </c>
      <c r="B318" t="s">
        <v>147</v>
      </c>
      <c r="C318" t="s">
        <v>263</v>
      </c>
      <c r="D318" t="s">
        <v>2</v>
      </c>
      <c r="E318" t="s">
        <v>200</v>
      </c>
      <c r="F318" t="s">
        <v>400</v>
      </c>
      <c r="G318" s="2">
        <v>1785824000</v>
      </c>
      <c r="H318" s="2">
        <v>0</v>
      </c>
      <c r="I318" s="2">
        <v>1785824000</v>
      </c>
      <c r="J318" s="2">
        <v>5946180</v>
      </c>
      <c r="K318" s="2">
        <v>0</v>
      </c>
      <c r="L318" s="2">
        <v>5946180</v>
      </c>
      <c r="M318" s="2">
        <v>5231850.4000000004</v>
      </c>
      <c r="N318" s="2">
        <v>0</v>
      </c>
      <c r="O318" s="2">
        <v>5231850.4000000004</v>
      </c>
      <c r="P318" s="15">
        <v>0.1</v>
      </c>
      <c r="Q318" s="2">
        <v>0</v>
      </c>
      <c r="R318" s="13">
        <v>0.3</v>
      </c>
      <c r="S318" s="15">
        <v>0</v>
      </c>
      <c r="T318" s="2">
        <v>1569555.12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1569555.12</v>
      </c>
      <c r="AD318" t="s">
        <v>241</v>
      </c>
    </row>
    <row r="319" spans="1:30" x14ac:dyDescent="0.25">
      <c r="A319" s="20">
        <v>1558</v>
      </c>
      <c r="B319" t="s">
        <v>147</v>
      </c>
      <c r="C319" t="s">
        <v>263</v>
      </c>
      <c r="D319" t="s">
        <v>9</v>
      </c>
      <c r="E319" t="s">
        <v>15</v>
      </c>
      <c r="F319" t="s">
        <v>401</v>
      </c>
      <c r="G319" s="2">
        <v>10691915000</v>
      </c>
      <c r="H319" s="2">
        <v>0</v>
      </c>
      <c r="I319" s="2">
        <v>10691915000</v>
      </c>
      <c r="J319" s="2">
        <v>21320861</v>
      </c>
      <c r="K319" s="2">
        <v>0</v>
      </c>
      <c r="L319" s="2">
        <v>21320861</v>
      </c>
      <c r="M319" s="2">
        <v>17044095</v>
      </c>
      <c r="N319" s="2">
        <v>0</v>
      </c>
      <c r="O319" s="2">
        <v>17044095</v>
      </c>
      <c r="P319" s="15">
        <v>0.1</v>
      </c>
      <c r="Q319" s="2">
        <v>0</v>
      </c>
      <c r="R319" s="13">
        <v>0.3</v>
      </c>
      <c r="S319" s="15">
        <v>0</v>
      </c>
      <c r="T319" s="2">
        <v>5113228.5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5113228.5</v>
      </c>
      <c r="AD319" t="s">
        <v>26</v>
      </c>
    </row>
    <row r="320" spans="1:30" x14ac:dyDescent="0.25">
      <c r="A320" s="20">
        <v>1559</v>
      </c>
      <c r="B320" t="s">
        <v>147</v>
      </c>
      <c r="C320" t="s">
        <v>263</v>
      </c>
      <c r="D320" t="s">
        <v>2</v>
      </c>
      <c r="E320" t="s">
        <v>285</v>
      </c>
      <c r="F320" t="s">
        <v>402</v>
      </c>
      <c r="G320" s="2">
        <v>41556000</v>
      </c>
      <c r="H320" s="2">
        <v>0</v>
      </c>
      <c r="I320" s="2">
        <v>41556000</v>
      </c>
      <c r="J320" s="2">
        <v>145446</v>
      </c>
      <c r="K320" s="2">
        <v>0</v>
      </c>
      <c r="L320" s="2">
        <v>145446</v>
      </c>
      <c r="M320" s="2">
        <v>128823.6</v>
      </c>
      <c r="N320" s="2">
        <v>0</v>
      </c>
      <c r="O320" s="2">
        <v>128823.6</v>
      </c>
      <c r="P320" s="15">
        <v>0.1</v>
      </c>
      <c r="Q320" s="2">
        <v>0</v>
      </c>
      <c r="R320" s="13">
        <v>0.3</v>
      </c>
      <c r="S320" s="15">
        <v>0</v>
      </c>
      <c r="T320" s="2">
        <v>38647.08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38647.08</v>
      </c>
      <c r="AD320" t="s">
        <v>166</v>
      </c>
    </row>
    <row r="321" spans="1:30" x14ac:dyDescent="0.25">
      <c r="A321" s="20">
        <v>1565</v>
      </c>
      <c r="B321" t="s">
        <v>147</v>
      </c>
      <c r="C321" t="s">
        <v>263</v>
      </c>
      <c r="D321" t="s">
        <v>2</v>
      </c>
      <c r="E321" t="s">
        <v>8</v>
      </c>
      <c r="F321" t="s">
        <v>403</v>
      </c>
      <c r="G321" s="2">
        <v>1313152000</v>
      </c>
      <c r="H321" s="2">
        <v>0</v>
      </c>
      <c r="I321" s="2">
        <v>1313152000</v>
      </c>
      <c r="J321" s="2">
        <v>4207507</v>
      </c>
      <c r="K321" s="2">
        <v>0</v>
      </c>
      <c r="L321" s="2">
        <v>4207507</v>
      </c>
      <c r="M321" s="2">
        <v>3682246.2</v>
      </c>
      <c r="N321" s="2">
        <v>0</v>
      </c>
      <c r="O321" s="2">
        <v>3682246.2</v>
      </c>
      <c r="P321" s="15">
        <v>0.1</v>
      </c>
      <c r="Q321" s="2">
        <v>0</v>
      </c>
      <c r="R321" s="13">
        <v>0.3</v>
      </c>
      <c r="S321" s="15">
        <v>0</v>
      </c>
      <c r="T321" s="2">
        <v>1104673.8600000001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1104673.8600000001</v>
      </c>
      <c r="AD321" t="s">
        <v>33</v>
      </c>
    </row>
    <row r="322" spans="1:30" x14ac:dyDescent="0.25">
      <c r="A322" s="20">
        <v>1566</v>
      </c>
      <c r="B322" t="s">
        <v>147</v>
      </c>
      <c r="C322" t="s">
        <v>263</v>
      </c>
      <c r="D322" t="s">
        <v>2</v>
      </c>
      <c r="E322" t="s">
        <v>200</v>
      </c>
      <c r="F322" t="s">
        <v>404</v>
      </c>
      <c r="G322" s="2">
        <v>9890318000</v>
      </c>
      <c r="H322" s="2">
        <v>594111000</v>
      </c>
      <c r="I322" s="2">
        <v>9296207000</v>
      </c>
      <c r="J322" s="2">
        <v>28835989</v>
      </c>
      <c r="K322" s="2">
        <v>1922562</v>
      </c>
      <c r="L322" s="2">
        <v>26913427</v>
      </c>
      <c r="M322" s="2">
        <v>24879861.800000001</v>
      </c>
      <c r="N322" s="2">
        <v>1684917.6</v>
      </c>
      <c r="O322" s="2">
        <v>23194944.199999999</v>
      </c>
      <c r="P322" s="15">
        <v>0.1</v>
      </c>
      <c r="Q322" s="2">
        <v>168491.76</v>
      </c>
      <c r="R322" s="13">
        <v>0.3</v>
      </c>
      <c r="S322" s="15">
        <v>0</v>
      </c>
      <c r="T322" s="2">
        <v>6958483.2599999998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7126975.0199999996</v>
      </c>
      <c r="AD322" t="s">
        <v>184</v>
      </c>
    </row>
    <row r="323" spans="1:30" x14ac:dyDescent="0.25">
      <c r="A323" s="20">
        <v>1568</v>
      </c>
      <c r="B323" t="s">
        <v>147</v>
      </c>
      <c r="C323" t="s">
        <v>263</v>
      </c>
      <c r="D323" t="s">
        <v>2</v>
      </c>
      <c r="E323" t="s">
        <v>4</v>
      </c>
      <c r="F323" t="s">
        <v>405</v>
      </c>
      <c r="G323" s="2">
        <v>15107265000</v>
      </c>
      <c r="H323" s="2">
        <v>0</v>
      </c>
      <c r="I323" s="2">
        <v>15107265000</v>
      </c>
      <c r="J323" s="2">
        <v>34360963</v>
      </c>
      <c r="K323" s="2">
        <v>0</v>
      </c>
      <c r="L323" s="2">
        <v>34360963</v>
      </c>
      <c r="M323" s="2">
        <v>28318057</v>
      </c>
      <c r="N323" s="2">
        <v>0</v>
      </c>
      <c r="O323" s="2">
        <v>28318057</v>
      </c>
      <c r="P323" s="15">
        <v>0.1</v>
      </c>
      <c r="Q323" s="2">
        <v>0</v>
      </c>
      <c r="R323" s="13">
        <v>0.3</v>
      </c>
      <c r="S323" s="15">
        <v>0</v>
      </c>
      <c r="T323" s="2">
        <v>8495417.0999999996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8495417.0999999996</v>
      </c>
      <c r="AD323" t="s">
        <v>215</v>
      </c>
    </row>
    <row r="324" spans="1:30" x14ac:dyDescent="0.25">
      <c r="A324" s="20">
        <v>1571</v>
      </c>
      <c r="B324" t="s">
        <v>147</v>
      </c>
      <c r="C324" t="s">
        <v>263</v>
      </c>
      <c r="D324" t="s">
        <v>9</v>
      </c>
      <c r="E324" t="s">
        <v>373</v>
      </c>
      <c r="F324" t="s">
        <v>412</v>
      </c>
      <c r="G324" s="2">
        <v>1652398000</v>
      </c>
      <c r="H324" s="2">
        <v>0</v>
      </c>
      <c r="I324" s="2">
        <v>1652398000</v>
      </c>
      <c r="J324" s="2">
        <v>5350085</v>
      </c>
      <c r="K324" s="2">
        <v>0</v>
      </c>
      <c r="L324" s="2">
        <v>5350085</v>
      </c>
      <c r="M324" s="2">
        <v>4689125.8</v>
      </c>
      <c r="N324" s="2">
        <v>0</v>
      </c>
      <c r="O324" s="2">
        <v>4689125.8</v>
      </c>
      <c r="P324" s="15">
        <v>0.1</v>
      </c>
      <c r="Q324" s="2">
        <v>0</v>
      </c>
      <c r="R324" s="13">
        <v>0.3</v>
      </c>
      <c r="S324" s="15">
        <v>0</v>
      </c>
      <c r="T324" s="2">
        <v>1406737.74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1406737.74</v>
      </c>
      <c r="AD324" t="s">
        <v>35</v>
      </c>
    </row>
    <row r="325" spans="1:30" x14ac:dyDescent="0.25">
      <c r="A325" s="20">
        <v>1572</v>
      </c>
      <c r="B325" t="s">
        <v>147</v>
      </c>
      <c r="C325" t="s">
        <v>263</v>
      </c>
      <c r="D325" t="s">
        <v>2</v>
      </c>
      <c r="E325" t="s">
        <v>200</v>
      </c>
      <c r="F325" t="s">
        <v>406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241</v>
      </c>
    </row>
    <row r="326" spans="1:30" x14ac:dyDescent="0.25">
      <c r="A326" s="20">
        <v>1573</v>
      </c>
      <c r="B326" t="s">
        <v>147</v>
      </c>
      <c r="C326" t="s">
        <v>263</v>
      </c>
      <c r="D326" t="s">
        <v>2</v>
      </c>
      <c r="E326" t="s">
        <v>200</v>
      </c>
      <c r="F326" t="s">
        <v>407</v>
      </c>
      <c r="G326" s="2">
        <v>548500000</v>
      </c>
      <c r="H326" s="2">
        <v>0</v>
      </c>
      <c r="I326" s="2">
        <v>548500000</v>
      </c>
      <c r="J326" s="2">
        <v>1772451</v>
      </c>
      <c r="K326" s="2">
        <v>0</v>
      </c>
      <c r="L326" s="2">
        <v>1772451</v>
      </c>
      <c r="M326" s="2">
        <v>1553051</v>
      </c>
      <c r="N326" s="2">
        <v>0</v>
      </c>
      <c r="O326" s="2">
        <v>1553051</v>
      </c>
      <c r="P326" s="15">
        <v>0.1</v>
      </c>
      <c r="Q326" s="2">
        <v>0</v>
      </c>
      <c r="R326" s="13">
        <v>0.3</v>
      </c>
      <c r="S326" s="15">
        <v>0</v>
      </c>
      <c r="T326" s="2">
        <v>465915.3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465915.3</v>
      </c>
      <c r="AD326" t="s">
        <v>241</v>
      </c>
    </row>
    <row r="327" spans="1:30" x14ac:dyDescent="0.25">
      <c r="A327" s="20">
        <v>1574</v>
      </c>
      <c r="B327" t="s">
        <v>147</v>
      </c>
      <c r="C327" t="s">
        <v>263</v>
      </c>
      <c r="D327" t="s">
        <v>2</v>
      </c>
      <c r="E327" t="s">
        <v>4</v>
      </c>
      <c r="F327" t="s">
        <v>408</v>
      </c>
      <c r="G327" s="2">
        <v>33034673000</v>
      </c>
      <c r="H327" s="2">
        <v>11432029000</v>
      </c>
      <c r="I327" s="2">
        <v>21602644000</v>
      </c>
      <c r="J327" s="2">
        <v>56306054</v>
      </c>
      <c r="K327" s="2">
        <v>19762555</v>
      </c>
      <c r="L327" s="2">
        <v>36543499</v>
      </c>
      <c r="M327" s="2">
        <v>43092184.799999997</v>
      </c>
      <c r="N327" s="2">
        <v>15189743.4</v>
      </c>
      <c r="O327" s="2">
        <v>27902441.399999999</v>
      </c>
      <c r="P327" s="15">
        <v>0.1</v>
      </c>
      <c r="Q327" s="2">
        <v>1518974.34</v>
      </c>
      <c r="R327" s="13">
        <v>0.3</v>
      </c>
      <c r="S327" s="15">
        <v>0</v>
      </c>
      <c r="T327" s="2">
        <v>8370732.4199999999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9889706.7599999998</v>
      </c>
      <c r="AD327" t="s">
        <v>278</v>
      </c>
    </row>
    <row r="328" spans="1:30" x14ac:dyDescent="0.25">
      <c r="A328" s="20">
        <v>1575</v>
      </c>
      <c r="B328" t="s">
        <v>147</v>
      </c>
      <c r="C328" t="s">
        <v>263</v>
      </c>
      <c r="D328" t="s">
        <v>2</v>
      </c>
      <c r="E328" t="s">
        <v>200</v>
      </c>
      <c r="F328" t="s">
        <v>409</v>
      </c>
      <c r="G328" s="2">
        <v>689327634000</v>
      </c>
      <c r="H328" s="2">
        <v>0</v>
      </c>
      <c r="I328" s="2">
        <v>689327634000</v>
      </c>
      <c r="J328" s="2">
        <v>1036382193</v>
      </c>
      <c r="K328" s="2">
        <v>0</v>
      </c>
      <c r="L328" s="2">
        <v>1036382193</v>
      </c>
      <c r="M328" s="2">
        <v>760651139.39999998</v>
      </c>
      <c r="N328" s="2">
        <v>0</v>
      </c>
      <c r="O328" s="2">
        <v>760651139.39999998</v>
      </c>
      <c r="P328" s="15">
        <v>0.1</v>
      </c>
      <c r="Q328" s="2">
        <v>0</v>
      </c>
      <c r="R328" s="13">
        <v>0.3</v>
      </c>
      <c r="S328" s="15">
        <v>0.5</v>
      </c>
      <c r="T328" s="2">
        <v>350325569.69999999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350325569.69999999</v>
      </c>
      <c r="AD328" t="s">
        <v>203</v>
      </c>
    </row>
    <row r="329" spans="1:30" x14ac:dyDescent="0.25">
      <c r="A329" s="20">
        <v>1576</v>
      </c>
      <c r="B329" t="s">
        <v>147</v>
      </c>
      <c r="C329" t="s">
        <v>263</v>
      </c>
      <c r="D329" t="s">
        <v>9</v>
      </c>
      <c r="E329" t="s">
        <v>373</v>
      </c>
      <c r="F329" t="s">
        <v>410</v>
      </c>
      <c r="G329" s="2">
        <v>5471373000</v>
      </c>
      <c r="H329" s="2">
        <v>0</v>
      </c>
      <c r="I329" s="2">
        <v>5471373000</v>
      </c>
      <c r="J329" s="2">
        <v>12348545</v>
      </c>
      <c r="K329" s="2">
        <v>0</v>
      </c>
      <c r="L329" s="2">
        <v>12348545</v>
      </c>
      <c r="M329" s="2">
        <v>10159995.800000001</v>
      </c>
      <c r="N329" s="2">
        <v>0</v>
      </c>
      <c r="O329" s="2">
        <v>10159995.800000001</v>
      </c>
      <c r="P329" s="15">
        <v>0.1</v>
      </c>
      <c r="Q329" s="2">
        <v>0</v>
      </c>
      <c r="R329" s="13">
        <v>0.3</v>
      </c>
      <c r="S329" s="15">
        <v>0</v>
      </c>
      <c r="T329" s="2">
        <v>3047998.74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3047998.74</v>
      </c>
      <c r="AD329" t="s">
        <v>35</v>
      </c>
    </row>
    <row r="330" spans="1:30" x14ac:dyDescent="0.25">
      <c r="A330" s="20">
        <v>1579</v>
      </c>
      <c r="B330" t="s">
        <v>147</v>
      </c>
      <c r="C330" t="s">
        <v>263</v>
      </c>
      <c r="D330" t="s">
        <v>2</v>
      </c>
      <c r="E330" t="s">
        <v>319</v>
      </c>
      <c r="F330" t="s">
        <v>178</v>
      </c>
      <c r="G330" s="2">
        <v>682200000</v>
      </c>
      <c r="H330" s="2">
        <v>0</v>
      </c>
      <c r="I330" s="2">
        <v>682200000</v>
      </c>
      <c r="J330" s="2">
        <v>2307705</v>
      </c>
      <c r="K330" s="2">
        <v>0</v>
      </c>
      <c r="L330" s="2">
        <v>2307705</v>
      </c>
      <c r="M330" s="2">
        <v>2034825</v>
      </c>
      <c r="N330" s="2">
        <v>0</v>
      </c>
      <c r="O330" s="2">
        <v>2034825</v>
      </c>
      <c r="P330" s="15">
        <v>0.1</v>
      </c>
      <c r="Q330" s="2">
        <v>0</v>
      </c>
      <c r="R330" s="13">
        <v>0.3</v>
      </c>
      <c r="S330" s="15">
        <v>0</v>
      </c>
      <c r="T330" s="2">
        <v>610447.5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610447.5</v>
      </c>
      <c r="AD330" t="s">
        <v>327</v>
      </c>
    </row>
    <row r="331" spans="1:30" x14ac:dyDescent="0.25">
      <c r="A331" s="20">
        <v>1580</v>
      </c>
      <c r="B331" t="s">
        <v>147</v>
      </c>
      <c r="C331" t="s">
        <v>264</v>
      </c>
      <c r="D331" t="s">
        <v>2</v>
      </c>
      <c r="E331" t="s">
        <v>284</v>
      </c>
      <c r="F331" t="s">
        <v>413</v>
      </c>
      <c r="G331" s="2">
        <v>6477071000</v>
      </c>
      <c r="H331" s="2">
        <v>3635360000</v>
      </c>
      <c r="I331" s="2">
        <v>2841711000</v>
      </c>
      <c r="J331" s="2">
        <v>18000309</v>
      </c>
      <c r="K331" s="2">
        <v>9726833</v>
      </c>
      <c r="L331" s="2">
        <v>8273476</v>
      </c>
      <c r="M331" s="2">
        <v>15409480.6</v>
      </c>
      <c r="N331" s="2">
        <v>8272689</v>
      </c>
      <c r="O331" s="2">
        <v>7136791.5999999996</v>
      </c>
      <c r="P331" s="15">
        <v>0.1</v>
      </c>
      <c r="Q331" s="2">
        <v>827268.9</v>
      </c>
      <c r="R331" s="13">
        <v>0.1</v>
      </c>
      <c r="S331" s="15">
        <v>0</v>
      </c>
      <c r="T331" s="2">
        <v>713679.16</v>
      </c>
      <c r="U331" s="2">
        <v>1000000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2540948.06</v>
      </c>
      <c r="AD331" t="s">
        <v>45</v>
      </c>
    </row>
    <row r="332" spans="1:30" x14ac:dyDescent="0.25">
      <c r="A332" s="20">
        <v>1581</v>
      </c>
      <c r="B332" t="s">
        <v>147</v>
      </c>
      <c r="C332" t="s">
        <v>263</v>
      </c>
      <c r="D332" t="s">
        <v>2</v>
      </c>
      <c r="E332" t="s">
        <v>319</v>
      </c>
      <c r="F332" t="s">
        <v>414</v>
      </c>
      <c r="G332" s="2">
        <v>39373000</v>
      </c>
      <c r="H332" s="2">
        <v>0</v>
      </c>
      <c r="I332" s="2">
        <v>39373000</v>
      </c>
      <c r="J332" s="2">
        <v>137806</v>
      </c>
      <c r="K332" s="2">
        <v>0</v>
      </c>
      <c r="L332" s="2">
        <v>137806</v>
      </c>
      <c r="M332" s="2">
        <v>122056.8</v>
      </c>
      <c r="N332" s="2">
        <v>0</v>
      </c>
      <c r="O332" s="2">
        <v>122056.8</v>
      </c>
      <c r="P332" s="15">
        <v>0.1</v>
      </c>
      <c r="Q332" s="2">
        <v>0</v>
      </c>
      <c r="R332" s="13">
        <v>0.3</v>
      </c>
      <c r="S332" s="15">
        <v>0</v>
      </c>
      <c r="T332" s="2">
        <v>36617.040000000001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36617.040000000001</v>
      </c>
      <c r="AD332" t="s">
        <v>328</v>
      </c>
    </row>
    <row r="333" spans="1:30" x14ac:dyDescent="0.25">
      <c r="A333" s="20">
        <v>1583</v>
      </c>
      <c r="B333" t="s">
        <v>0</v>
      </c>
      <c r="C333" t="s">
        <v>1</v>
      </c>
      <c r="D333" t="s">
        <v>2</v>
      </c>
      <c r="E333" t="s">
        <v>375</v>
      </c>
      <c r="F333" t="s">
        <v>458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15">
        <v>0</v>
      </c>
      <c r="Q333" s="2">
        <v>0</v>
      </c>
      <c r="R333" s="13">
        <v>0</v>
      </c>
      <c r="S333" s="15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0</v>
      </c>
      <c r="AD333" t="s">
        <v>144</v>
      </c>
    </row>
    <row r="334" spans="1:30" x14ac:dyDescent="0.25">
      <c r="A334" s="20">
        <v>1586</v>
      </c>
      <c r="B334" t="s">
        <v>147</v>
      </c>
      <c r="C334" t="s">
        <v>263</v>
      </c>
      <c r="D334" t="s">
        <v>2</v>
      </c>
      <c r="E334" t="s">
        <v>285</v>
      </c>
      <c r="F334" t="s">
        <v>415</v>
      </c>
      <c r="G334" s="2">
        <v>984350000</v>
      </c>
      <c r="H334" s="2">
        <v>538550000</v>
      </c>
      <c r="I334" s="2">
        <v>445800000</v>
      </c>
      <c r="J334" s="2">
        <v>3161828</v>
      </c>
      <c r="K334" s="2">
        <v>1729025</v>
      </c>
      <c r="L334" s="2">
        <v>1432803</v>
      </c>
      <c r="M334" s="2">
        <v>2768088</v>
      </c>
      <c r="N334" s="2">
        <v>1513605</v>
      </c>
      <c r="O334" s="2">
        <v>1254483</v>
      </c>
      <c r="P334" s="15">
        <v>0.1</v>
      </c>
      <c r="Q334" s="2">
        <v>151360.5</v>
      </c>
      <c r="R334" s="13">
        <v>0.3</v>
      </c>
      <c r="S334" s="15">
        <v>0</v>
      </c>
      <c r="T334" s="2">
        <v>376344.9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527705.4</v>
      </c>
      <c r="AD334" t="s">
        <v>192</v>
      </c>
    </row>
    <row r="335" spans="1:30" x14ac:dyDescent="0.25">
      <c r="A335" s="20">
        <v>1587</v>
      </c>
      <c r="B335" t="s">
        <v>147</v>
      </c>
      <c r="C335" t="s">
        <v>263</v>
      </c>
      <c r="D335" t="s">
        <v>2</v>
      </c>
      <c r="E335" t="s">
        <v>285</v>
      </c>
      <c r="F335" t="s">
        <v>416</v>
      </c>
      <c r="G335" s="2">
        <v>241040000</v>
      </c>
      <c r="H335" s="2">
        <v>0</v>
      </c>
      <c r="I335" s="2">
        <v>241040000</v>
      </c>
      <c r="J335" s="2">
        <v>843640</v>
      </c>
      <c r="K335" s="2">
        <v>0</v>
      </c>
      <c r="L335" s="2">
        <v>843640</v>
      </c>
      <c r="M335" s="2">
        <v>747224</v>
      </c>
      <c r="N335" s="2">
        <v>0</v>
      </c>
      <c r="O335" s="2">
        <v>747224</v>
      </c>
      <c r="P335" s="15">
        <v>0.1</v>
      </c>
      <c r="Q335" s="2">
        <v>0</v>
      </c>
      <c r="R335" s="13">
        <v>0.3</v>
      </c>
      <c r="S335" s="15">
        <v>0</v>
      </c>
      <c r="T335" s="2">
        <v>224167.2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224167.2</v>
      </c>
      <c r="AD335" t="s">
        <v>192</v>
      </c>
    </row>
    <row r="336" spans="1:30" x14ac:dyDescent="0.25">
      <c r="A336" s="20">
        <v>1589</v>
      </c>
      <c r="B336" t="s">
        <v>147</v>
      </c>
      <c r="C336" t="s">
        <v>263</v>
      </c>
      <c r="D336" t="s">
        <v>2</v>
      </c>
      <c r="E336" t="s">
        <v>375</v>
      </c>
      <c r="F336" t="s">
        <v>417</v>
      </c>
      <c r="G336" s="2">
        <v>2590721400</v>
      </c>
      <c r="H336" s="2">
        <v>14475000</v>
      </c>
      <c r="I336" s="2">
        <v>2576246400</v>
      </c>
      <c r="J336" s="2">
        <v>8155032</v>
      </c>
      <c r="K336" s="2">
        <v>28950</v>
      </c>
      <c r="L336" s="2">
        <v>8126082</v>
      </c>
      <c r="M336" s="2">
        <v>7118743.4400000004</v>
      </c>
      <c r="N336" s="2">
        <v>23160</v>
      </c>
      <c r="O336" s="2">
        <v>7095583.4400000004</v>
      </c>
      <c r="P336" s="15">
        <v>0.1</v>
      </c>
      <c r="Q336" s="2">
        <v>2316</v>
      </c>
      <c r="R336" s="13">
        <v>0.3</v>
      </c>
      <c r="S336" s="15">
        <v>0</v>
      </c>
      <c r="T336" s="2">
        <v>2128675.0320000001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2130991.0320000001</v>
      </c>
      <c r="AD336" t="s">
        <v>418</v>
      </c>
    </row>
    <row r="337" spans="1:30" x14ac:dyDescent="0.25">
      <c r="A337" s="20">
        <v>1591</v>
      </c>
      <c r="B337" t="s">
        <v>147</v>
      </c>
      <c r="C337" t="s">
        <v>263</v>
      </c>
      <c r="D337" t="s">
        <v>2</v>
      </c>
      <c r="E337" t="s">
        <v>375</v>
      </c>
      <c r="F337" t="s">
        <v>419</v>
      </c>
      <c r="G337" s="2">
        <v>402733000</v>
      </c>
      <c r="H337" s="2">
        <v>0</v>
      </c>
      <c r="I337" s="2">
        <v>402733000</v>
      </c>
      <c r="J337" s="2">
        <v>1409569</v>
      </c>
      <c r="K337" s="2">
        <v>0</v>
      </c>
      <c r="L337" s="2">
        <v>1409569</v>
      </c>
      <c r="M337" s="2">
        <v>1248475.8</v>
      </c>
      <c r="N337" s="2">
        <v>0</v>
      </c>
      <c r="O337" s="2">
        <v>1248475.8</v>
      </c>
      <c r="P337" s="15">
        <v>0.1</v>
      </c>
      <c r="Q337" s="2">
        <v>0</v>
      </c>
      <c r="R337" s="13">
        <v>0.3</v>
      </c>
      <c r="S337" s="15">
        <v>0</v>
      </c>
      <c r="T337" s="2">
        <v>374542.74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374542.74</v>
      </c>
      <c r="AD337" t="s">
        <v>418</v>
      </c>
    </row>
    <row r="338" spans="1:30" x14ac:dyDescent="0.25">
      <c r="A338" s="20">
        <v>1593</v>
      </c>
      <c r="B338" t="s">
        <v>147</v>
      </c>
      <c r="C338" t="s">
        <v>263</v>
      </c>
      <c r="D338" t="s">
        <v>2</v>
      </c>
      <c r="E338" t="s">
        <v>319</v>
      </c>
      <c r="F338" t="s">
        <v>377</v>
      </c>
      <c r="G338" s="2">
        <v>2658772000</v>
      </c>
      <c r="H338" s="2">
        <v>0</v>
      </c>
      <c r="I338" s="2">
        <v>2658772000</v>
      </c>
      <c r="J338" s="2">
        <v>8114012</v>
      </c>
      <c r="K338" s="2">
        <v>0</v>
      </c>
      <c r="L338" s="2">
        <v>8114012</v>
      </c>
      <c r="M338" s="2">
        <v>7050503.2000000002</v>
      </c>
      <c r="N338" s="2">
        <v>0</v>
      </c>
      <c r="O338" s="2">
        <v>7050503.2000000002</v>
      </c>
      <c r="P338" s="15">
        <v>0.1</v>
      </c>
      <c r="Q338" s="2">
        <v>0</v>
      </c>
      <c r="R338" s="13">
        <v>0.3</v>
      </c>
      <c r="S338" s="15">
        <v>0</v>
      </c>
      <c r="T338" s="2">
        <v>2115150.96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2115150.96</v>
      </c>
      <c r="AD338" t="s">
        <v>328</v>
      </c>
    </row>
    <row r="339" spans="1:30" x14ac:dyDescent="0.25">
      <c r="A339" s="20">
        <v>1594</v>
      </c>
      <c r="B339" t="s">
        <v>147</v>
      </c>
      <c r="C339" t="s">
        <v>263</v>
      </c>
      <c r="D339" t="s">
        <v>2</v>
      </c>
      <c r="E339" t="s">
        <v>285</v>
      </c>
      <c r="F339" t="s">
        <v>420</v>
      </c>
      <c r="G339" s="2">
        <v>6103101000</v>
      </c>
      <c r="H339" s="2">
        <v>82200000</v>
      </c>
      <c r="I339" s="2">
        <v>6020901000</v>
      </c>
      <c r="J339" s="2">
        <v>14817835</v>
      </c>
      <c r="K339" s="2">
        <v>287701</v>
      </c>
      <c r="L339" s="2">
        <v>14530134</v>
      </c>
      <c r="M339" s="2">
        <v>12376594.6</v>
      </c>
      <c r="N339" s="2">
        <v>254821</v>
      </c>
      <c r="O339" s="2">
        <v>12121773.6</v>
      </c>
      <c r="P339" s="15">
        <v>0.1</v>
      </c>
      <c r="Q339" s="2">
        <v>25482.1</v>
      </c>
      <c r="R339" s="13">
        <v>0.3</v>
      </c>
      <c r="S339" s="15">
        <v>0</v>
      </c>
      <c r="T339" s="2">
        <v>3636532.08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3662014.18</v>
      </c>
      <c r="AD339" t="s">
        <v>166</v>
      </c>
    </row>
    <row r="340" spans="1:30" x14ac:dyDescent="0.25">
      <c r="A340" s="20">
        <v>1595</v>
      </c>
      <c r="B340" t="s">
        <v>147</v>
      </c>
      <c r="C340" t="s">
        <v>263</v>
      </c>
      <c r="D340" t="s">
        <v>2</v>
      </c>
      <c r="E340" t="s">
        <v>285</v>
      </c>
      <c r="F340" t="s">
        <v>421</v>
      </c>
      <c r="G340" s="2">
        <v>1099961000</v>
      </c>
      <c r="H340" s="2">
        <v>0</v>
      </c>
      <c r="I340" s="2">
        <v>1099961000</v>
      </c>
      <c r="J340" s="2">
        <v>2943348</v>
      </c>
      <c r="K340" s="2">
        <v>0</v>
      </c>
      <c r="L340" s="2">
        <v>2943348</v>
      </c>
      <c r="M340" s="2">
        <v>2503363.6</v>
      </c>
      <c r="N340" s="2">
        <v>0</v>
      </c>
      <c r="O340" s="2">
        <v>2503363.6</v>
      </c>
      <c r="P340" s="15">
        <v>0.1</v>
      </c>
      <c r="Q340" s="2">
        <v>0</v>
      </c>
      <c r="R340" s="13">
        <v>0.3</v>
      </c>
      <c r="S340" s="15">
        <v>0</v>
      </c>
      <c r="T340" s="2">
        <v>751009.08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751009.08</v>
      </c>
      <c r="AD340" t="s">
        <v>166</v>
      </c>
    </row>
    <row r="341" spans="1:30" x14ac:dyDescent="0.25">
      <c r="A341" s="20">
        <v>1596</v>
      </c>
      <c r="B341" t="s">
        <v>147</v>
      </c>
      <c r="C341" t="s">
        <v>264</v>
      </c>
      <c r="D341" t="s">
        <v>2</v>
      </c>
      <c r="E341" t="s">
        <v>375</v>
      </c>
      <c r="F341" t="s">
        <v>422</v>
      </c>
      <c r="G341" s="2">
        <v>1875960000</v>
      </c>
      <c r="H341" s="2">
        <v>0</v>
      </c>
      <c r="I341" s="2">
        <v>1875960000</v>
      </c>
      <c r="J341" s="2">
        <v>6146703</v>
      </c>
      <c r="K341" s="2">
        <v>0</v>
      </c>
      <c r="L341" s="2">
        <v>6146703</v>
      </c>
      <c r="M341" s="2">
        <v>5396319</v>
      </c>
      <c r="N341" s="2">
        <v>0</v>
      </c>
      <c r="O341" s="2">
        <v>5396319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418</v>
      </c>
    </row>
    <row r="342" spans="1:30" x14ac:dyDescent="0.25">
      <c r="A342" s="20">
        <v>1599</v>
      </c>
      <c r="B342" t="s">
        <v>147</v>
      </c>
      <c r="C342" t="s">
        <v>264</v>
      </c>
      <c r="D342" t="s">
        <v>9</v>
      </c>
      <c r="E342" t="s">
        <v>374</v>
      </c>
      <c r="F342" t="s">
        <v>423</v>
      </c>
      <c r="G342" s="2">
        <v>8037009000</v>
      </c>
      <c r="H342" s="2">
        <v>0</v>
      </c>
      <c r="I342" s="2">
        <v>8037009000</v>
      </c>
      <c r="J342" s="2">
        <v>13214026</v>
      </c>
      <c r="K342" s="2">
        <v>0</v>
      </c>
      <c r="L342" s="2">
        <v>13214026</v>
      </c>
      <c r="M342" s="2">
        <v>9999222.4000000004</v>
      </c>
      <c r="N342" s="2">
        <v>0</v>
      </c>
      <c r="O342" s="2">
        <v>9999222.4000000004</v>
      </c>
      <c r="P342" s="15">
        <v>0</v>
      </c>
      <c r="Q342" s="2">
        <v>0</v>
      </c>
      <c r="R342" s="13">
        <v>0</v>
      </c>
      <c r="S342" s="15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0</v>
      </c>
      <c r="AD342" t="s">
        <v>39</v>
      </c>
    </row>
    <row r="343" spans="1:30" x14ac:dyDescent="0.25">
      <c r="A343" s="20">
        <v>1600</v>
      </c>
      <c r="B343" t="s">
        <v>147</v>
      </c>
      <c r="C343" t="s">
        <v>263</v>
      </c>
      <c r="D343" t="s">
        <v>9</v>
      </c>
      <c r="E343" t="s">
        <v>15</v>
      </c>
      <c r="F343" t="s">
        <v>424</v>
      </c>
      <c r="G343" s="2">
        <v>15742081000</v>
      </c>
      <c r="H343" s="2">
        <v>0</v>
      </c>
      <c r="I343" s="2">
        <v>15742081000</v>
      </c>
      <c r="J343" s="2">
        <v>25348022</v>
      </c>
      <c r="K343" s="2">
        <v>0</v>
      </c>
      <c r="L343" s="2">
        <v>25348022</v>
      </c>
      <c r="M343" s="2">
        <v>19051189.600000001</v>
      </c>
      <c r="N343" s="2">
        <v>0</v>
      </c>
      <c r="O343" s="2">
        <v>19051189.600000001</v>
      </c>
      <c r="P343" s="15">
        <v>0.1</v>
      </c>
      <c r="Q343" s="2">
        <v>0</v>
      </c>
      <c r="R343" s="13">
        <v>0.3</v>
      </c>
      <c r="S343" s="15">
        <v>0</v>
      </c>
      <c r="T343" s="2">
        <v>5715356.8799999999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5715356.8799999999</v>
      </c>
      <c r="AD343" t="s">
        <v>17</v>
      </c>
    </row>
    <row r="344" spans="1:30" x14ac:dyDescent="0.25">
      <c r="A344" s="20">
        <v>1601</v>
      </c>
      <c r="B344" t="s">
        <v>147</v>
      </c>
      <c r="C344" t="s">
        <v>263</v>
      </c>
      <c r="D344" t="s">
        <v>9</v>
      </c>
      <c r="E344" t="s">
        <v>15</v>
      </c>
      <c r="F344" t="s">
        <v>30</v>
      </c>
      <c r="G344" s="2">
        <v>21102424000</v>
      </c>
      <c r="H344" s="2">
        <v>0</v>
      </c>
      <c r="I344" s="2">
        <v>21102424000</v>
      </c>
      <c r="J344" s="2">
        <v>32443629</v>
      </c>
      <c r="K344" s="2">
        <v>0</v>
      </c>
      <c r="L344" s="2">
        <v>32443629</v>
      </c>
      <c r="M344" s="2">
        <v>24002659.399999999</v>
      </c>
      <c r="N344" s="2">
        <v>0</v>
      </c>
      <c r="O344" s="2">
        <v>24002659.399999999</v>
      </c>
      <c r="P344" s="15">
        <v>0.1</v>
      </c>
      <c r="Q344" s="2">
        <v>0</v>
      </c>
      <c r="R344" s="13">
        <v>0.3</v>
      </c>
      <c r="S344" s="15">
        <v>0</v>
      </c>
      <c r="T344" s="2">
        <v>7200797.8200000003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7200797.8200000003</v>
      </c>
      <c r="AD344" t="s">
        <v>24</v>
      </c>
    </row>
    <row r="345" spans="1:30" x14ac:dyDescent="0.25">
      <c r="A345" s="20">
        <v>1602</v>
      </c>
      <c r="B345" t="s">
        <v>147</v>
      </c>
      <c r="C345" t="s">
        <v>264</v>
      </c>
      <c r="D345" t="s">
        <v>2</v>
      </c>
      <c r="E345" t="s">
        <v>375</v>
      </c>
      <c r="F345" t="s">
        <v>425</v>
      </c>
      <c r="G345" s="2">
        <v>2533900000</v>
      </c>
      <c r="H345" s="2">
        <v>0</v>
      </c>
      <c r="I345" s="2">
        <v>2533900000</v>
      </c>
      <c r="J345" s="2">
        <v>5329170</v>
      </c>
      <c r="K345" s="2">
        <v>0</v>
      </c>
      <c r="L345" s="2">
        <v>5329170</v>
      </c>
      <c r="M345" s="2">
        <v>4315610</v>
      </c>
      <c r="N345" s="2">
        <v>0</v>
      </c>
      <c r="O345" s="2">
        <v>4315610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0</v>
      </c>
      <c r="AD345" t="s">
        <v>418</v>
      </c>
    </row>
    <row r="346" spans="1:30" x14ac:dyDescent="0.25">
      <c r="A346" s="20">
        <v>1603</v>
      </c>
      <c r="B346" t="s">
        <v>147</v>
      </c>
      <c r="C346" t="s">
        <v>263</v>
      </c>
      <c r="D346" t="s">
        <v>2</v>
      </c>
      <c r="E346" t="s">
        <v>285</v>
      </c>
      <c r="F346" t="s">
        <v>426</v>
      </c>
      <c r="G346" s="2">
        <v>1265295000</v>
      </c>
      <c r="H346" s="2">
        <v>0</v>
      </c>
      <c r="I346" s="2">
        <v>1265295000</v>
      </c>
      <c r="J346" s="2">
        <v>3722482</v>
      </c>
      <c r="K346" s="2">
        <v>0</v>
      </c>
      <c r="L346" s="2">
        <v>3722482</v>
      </c>
      <c r="M346" s="2">
        <v>3216364</v>
      </c>
      <c r="N346" s="2">
        <v>0</v>
      </c>
      <c r="O346" s="2">
        <v>3216364</v>
      </c>
      <c r="P346" s="15">
        <v>0.1</v>
      </c>
      <c r="Q346" s="2">
        <v>0</v>
      </c>
      <c r="R346" s="13">
        <v>0.3</v>
      </c>
      <c r="S346" s="15">
        <v>0</v>
      </c>
      <c r="T346" s="2">
        <v>964909.2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964909.2</v>
      </c>
      <c r="AD346" t="s">
        <v>166</v>
      </c>
    </row>
    <row r="347" spans="1:30" x14ac:dyDescent="0.25">
      <c r="A347" s="20">
        <v>1604</v>
      </c>
      <c r="B347" t="s">
        <v>147</v>
      </c>
      <c r="C347" t="s">
        <v>263</v>
      </c>
      <c r="D347" t="s">
        <v>2</v>
      </c>
      <c r="E347" t="s">
        <v>285</v>
      </c>
      <c r="F347" t="s">
        <v>427</v>
      </c>
      <c r="G347" s="2">
        <v>2183684000</v>
      </c>
      <c r="H347" s="2">
        <v>0</v>
      </c>
      <c r="I347" s="2">
        <v>2183684000</v>
      </c>
      <c r="J347" s="2">
        <v>6250287</v>
      </c>
      <c r="K347" s="2">
        <v>0</v>
      </c>
      <c r="L347" s="2">
        <v>6250287</v>
      </c>
      <c r="M347" s="2">
        <v>5376813.4000000004</v>
      </c>
      <c r="N347" s="2">
        <v>0</v>
      </c>
      <c r="O347" s="2">
        <v>5376813.4000000004</v>
      </c>
      <c r="P347" s="15">
        <v>0.1</v>
      </c>
      <c r="Q347" s="2">
        <v>0</v>
      </c>
      <c r="R347" s="13">
        <v>0.3</v>
      </c>
      <c r="S347" s="15">
        <v>0</v>
      </c>
      <c r="T347" s="2">
        <v>1613044.02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1613044.02</v>
      </c>
      <c r="AD347" t="s">
        <v>166</v>
      </c>
    </row>
    <row r="348" spans="1:30" x14ac:dyDescent="0.25">
      <c r="A348" s="20">
        <v>1605</v>
      </c>
      <c r="B348" t="s">
        <v>147</v>
      </c>
      <c r="C348" t="s">
        <v>263</v>
      </c>
      <c r="D348" t="s">
        <v>2</v>
      </c>
      <c r="E348" t="s">
        <v>285</v>
      </c>
      <c r="F348" t="s">
        <v>428</v>
      </c>
      <c r="G348" s="2">
        <v>87382000</v>
      </c>
      <c r="H348" s="2">
        <v>0</v>
      </c>
      <c r="I348" s="2">
        <v>87382000</v>
      </c>
      <c r="J348" s="2">
        <v>305842</v>
      </c>
      <c r="K348" s="2">
        <v>0</v>
      </c>
      <c r="L348" s="2">
        <v>305842</v>
      </c>
      <c r="M348" s="2">
        <v>270889.2</v>
      </c>
      <c r="N348" s="2">
        <v>0</v>
      </c>
      <c r="O348" s="2">
        <v>270889.2</v>
      </c>
      <c r="P348" s="15">
        <v>0.1</v>
      </c>
      <c r="Q348" s="2">
        <v>0</v>
      </c>
      <c r="R348" s="13">
        <v>0.3</v>
      </c>
      <c r="S348" s="15">
        <v>0</v>
      </c>
      <c r="T348" s="2">
        <v>81266.759999999995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81266.759999999995</v>
      </c>
      <c r="AD348" t="s">
        <v>166</v>
      </c>
    </row>
    <row r="349" spans="1:30" x14ac:dyDescent="0.25">
      <c r="A349" s="20">
        <v>1606</v>
      </c>
      <c r="B349" t="s">
        <v>147</v>
      </c>
      <c r="C349" t="s">
        <v>263</v>
      </c>
      <c r="D349" t="s">
        <v>2</v>
      </c>
      <c r="E349" t="s">
        <v>319</v>
      </c>
      <c r="F349" t="s">
        <v>429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328</v>
      </c>
    </row>
    <row r="350" spans="1:30" x14ac:dyDescent="0.25">
      <c r="A350" s="20">
        <v>1610</v>
      </c>
      <c r="B350" t="s">
        <v>12</v>
      </c>
      <c r="C350" t="s">
        <v>264</v>
      </c>
      <c r="D350" t="s">
        <v>2</v>
      </c>
      <c r="E350" t="s">
        <v>375</v>
      </c>
      <c r="F350" t="s">
        <v>418</v>
      </c>
      <c r="G350" s="2">
        <v>644260000</v>
      </c>
      <c r="H350" s="2">
        <v>0</v>
      </c>
      <c r="I350" s="2">
        <v>644260000</v>
      </c>
      <c r="J350" s="2">
        <v>2110020</v>
      </c>
      <c r="K350" s="2">
        <v>0</v>
      </c>
      <c r="L350" s="2">
        <v>2110020</v>
      </c>
      <c r="M350" s="2">
        <v>1852316</v>
      </c>
      <c r="N350" s="2">
        <v>0</v>
      </c>
      <c r="O350" s="2">
        <v>1852316</v>
      </c>
      <c r="P350" s="15">
        <v>0</v>
      </c>
      <c r="Q350" s="2">
        <v>0</v>
      </c>
      <c r="R350" s="13">
        <v>0</v>
      </c>
      <c r="S350" s="15">
        <v>0</v>
      </c>
      <c r="T350" s="2">
        <v>0</v>
      </c>
      <c r="U350" s="2">
        <v>0</v>
      </c>
      <c r="V350" s="2">
        <v>35043390.240000002</v>
      </c>
      <c r="W350" s="2">
        <v>168860</v>
      </c>
      <c r="X350" s="2">
        <v>34874530.240000002</v>
      </c>
      <c r="Y350" s="2">
        <v>20869779400</v>
      </c>
      <c r="Z350" s="2">
        <v>61475000</v>
      </c>
      <c r="AA350" s="2">
        <v>20808304400</v>
      </c>
      <c r="AB350" s="18">
        <v>0</v>
      </c>
      <c r="AC350" s="4">
        <v>0</v>
      </c>
      <c r="AD350" t="s">
        <v>458</v>
      </c>
    </row>
    <row r="351" spans="1:30" x14ac:dyDescent="0.25">
      <c r="A351" s="20">
        <v>1611</v>
      </c>
      <c r="B351" t="s">
        <v>12</v>
      </c>
      <c r="C351" t="s">
        <v>264</v>
      </c>
      <c r="D351" t="s">
        <v>2</v>
      </c>
      <c r="E351" t="s">
        <v>284</v>
      </c>
      <c r="F351" t="s">
        <v>435</v>
      </c>
      <c r="G351" s="2">
        <v>8326139000</v>
      </c>
      <c r="H351" s="2">
        <v>0</v>
      </c>
      <c r="I351" s="2">
        <v>8326139000</v>
      </c>
      <c r="J351" s="2">
        <v>19261021</v>
      </c>
      <c r="K351" s="2">
        <v>0</v>
      </c>
      <c r="L351" s="2">
        <v>19261021</v>
      </c>
      <c r="M351" s="2">
        <v>15930565.4</v>
      </c>
      <c r="N351" s="2">
        <v>0</v>
      </c>
      <c r="O351" s="2">
        <v>15930565.4</v>
      </c>
      <c r="P351" s="15">
        <v>0.1</v>
      </c>
      <c r="Q351" s="2">
        <v>0</v>
      </c>
      <c r="R351" s="13">
        <v>0.1</v>
      </c>
      <c r="S351" s="15">
        <v>0</v>
      </c>
      <c r="T351" s="2">
        <v>1593056.54</v>
      </c>
      <c r="U351" s="2">
        <v>0</v>
      </c>
      <c r="V351" s="2">
        <v>21890602</v>
      </c>
      <c r="W351" s="2">
        <v>0</v>
      </c>
      <c r="X351" s="2">
        <v>21890602</v>
      </c>
      <c r="Y351" s="2">
        <v>11523500000</v>
      </c>
      <c r="Z351" s="2">
        <v>0</v>
      </c>
      <c r="AA351" s="2">
        <v>11523500000</v>
      </c>
      <c r="AB351" s="18">
        <v>0</v>
      </c>
      <c r="AC351" s="4">
        <v>1593056.54</v>
      </c>
      <c r="AD351" t="s">
        <v>3</v>
      </c>
    </row>
    <row r="352" spans="1:30" x14ac:dyDescent="0.25">
      <c r="A352" s="20">
        <v>1612</v>
      </c>
      <c r="B352" t="s">
        <v>147</v>
      </c>
      <c r="C352" t="s">
        <v>263</v>
      </c>
      <c r="D352" t="s">
        <v>2</v>
      </c>
      <c r="E352" t="s">
        <v>4</v>
      </c>
      <c r="F352" t="s">
        <v>430</v>
      </c>
      <c r="G352" s="2">
        <v>637318000</v>
      </c>
      <c r="H352" s="2">
        <v>0</v>
      </c>
      <c r="I352" s="2">
        <v>637318000</v>
      </c>
      <c r="J352" s="2">
        <v>2054613</v>
      </c>
      <c r="K352" s="2">
        <v>0</v>
      </c>
      <c r="L352" s="2">
        <v>2054613</v>
      </c>
      <c r="M352" s="2">
        <v>1799685.8</v>
      </c>
      <c r="N352" s="2">
        <v>0</v>
      </c>
      <c r="O352" s="2">
        <v>1799685.8</v>
      </c>
      <c r="P352" s="15">
        <v>0.1</v>
      </c>
      <c r="Q352" s="2">
        <v>0</v>
      </c>
      <c r="R352" s="13">
        <v>0.3</v>
      </c>
      <c r="S352" s="15">
        <v>0</v>
      </c>
      <c r="T352" s="2">
        <v>539905.74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539905.74</v>
      </c>
      <c r="AD352" t="s">
        <v>215</v>
      </c>
    </row>
    <row r="353" spans="1:30" x14ac:dyDescent="0.25">
      <c r="A353" s="20">
        <v>1613</v>
      </c>
      <c r="B353" t="s">
        <v>147</v>
      </c>
      <c r="C353" t="s">
        <v>263</v>
      </c>
      <c r="D353" t="s">
        <v>2</v>
      </c>
      <c r="E353" t="s">
        <v>200</v>
      </c>
      <c r="F353" t="s">
        <v>431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241</v>
      </c>
    </row>
    <row r="354" spans="1:30" x14ac:dyDescent="0.25">
      <c r="A354" s="20">
        <v>1614</v>
      </c>
      <c r="B354" t="s">
        <v>147</v>
      </c>
      <c r="C354" t="s">
        <v>263</v>
      </c>
      <c r="D354" t="s">
        <v>2</v>
      </c>
      <c r="E354" t="s">
        <v>200</v>
      </c>
      <c r="F354" t="s">
        <v>432</v>
      </c>
      <c r="G354" s="2">
        <v>3755000</v>
      </c>
      <c r="H354" s="2">
        <v>0</v>
      </c>
      <c r="I354" s="2">
        <v>3755000</v>
      </c>
      <c r="J354" s="2">
        <v>13143</v>
      </c>
      <c r="K354" s="2">
        <v>0</v>
      </c>
      <c r="L354" s="2">
        <v>13143</v>
      </c>
      <c r="M354" s="2">
        <v>11641</v>
      </c>
      <c r="N354" s="2">
        <v>0</v>
      </c>
      <c r="O354" s="2">
        <v>11641</v>
      </c>
      <c r="P354" s="15">
        <v>0.1</v>
      </c>
      <c r="Q354" s="2">
        <v>0</v>
      </c>
      <c r="R354" s="13">
        <v>0.3</v>
      </c>
      <c r="S354" s="15">
        <v>0</v>
      </c>
      <c r="T354" s="2">
        <v>3492.3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3492.3</v>
      </c>
      <c r="AD354" t="s">
        <v>241</v>
      </c>
    </row>
    <row r="355" spans="1:30" x14ac:dyDescent="0.25">
      <c r="A355" s="20">
        <v>1615</v>
      </c>
      <c r="B355" t="s">
        <v>147</v>
      </c>
      <c r="C355" t="s">
        <v>263</v>
      </c>
      <c r="D355" t="s">
        <v>2</v>
      </c>
      <c r="E355" t="s">
        <v>319</v>
      </c>
      <c r="F355" t="s">
        <v>433</v>
      </c>
      <c r="G355" s="2">
        <v>1252758000</v>
      </c>
      <c r="H355" s="2">
        <v>0</v>
      </c>
      <c r="I355" s="2">
        <v>1252758000</v>
      </c>
      <c r="J355" s="2">
        <v>4042863</v>
      </c>
      <c r="K355" s="2">
        <v>0</v>
      </c>
      <c r="L355" s="2">
        <v>4042863</v>
      </c>
      <c r="M355" s="2">
        <v>3541759.8</v>
      </c>
      <c r="N355" s="2">
        <v>0</v>
      </c>
      <c r="O355" s="2">
        <v>3541759.8</v>
      </c>
      <c r="P355" s="15">
        <v>0.1</v>
      </c>
      <c r="Q355" s="2">
        <v>0</v>
      </c>
      <c r="R355" s="13">
        <v>0.3</v>
      </c>
      <c r="S355" s="15">
        <v>0</v>
      </c>
      <c r="T355" s="2">
        <v>1062527.94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1062527.94</v>
      </c>
      <c r="AD355" t="s">
        <v>328</v>
      </c>
    </row>
    <row r="356" spans="1:30" x14ac:dyDescent="0.25">
      <c r="A356" s="20">
        <v>1618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17175503000</v>
      </c>
      <c r="H356" s="2">
        <v>0</v>
      </c>
      <c r="I356" s="2">
        <v>17175503000</v>
      </c>
      <c r="J356" s="2">
        <v>30521641</v>
      </c>
      <c r="K356" s="2">
        <v>0</v>
      </c>
      <c r="L356" s="2">
        <v>30521641</v>
      </c>
      <c r="M356" s="2">
        <v>23651439.800000001</v>
      </c>
      <c r="N356" s="2">
        <v>0</v>
      </c>
      <c r="O356" s="2">
        <v>23651439.800000001</v>
      </c>
      <c r="P356" s="15">
        <v>0.1</v>
      </c>
      <c r="Q356" s="2">
        <v>0</v>
      </c>
      <c r="R356" s="13">
        <v>0.3</v>
      </c>
      <c r="S356" s="15">
        <v>0</v>
      </c>
      <c r="T356" s="2">
        <v>7095431.9400000004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7095431.9400000004</v>
      </c>
      <c r="AD356" t="s">
        <v>184</v>
      </c>
    </row>
    <row r="357" spans="1:30" x14ac:dyDescent="0.25">
      <c r="A357" s="20">
        <v>1621</v>
      </c>
      <c r="B357" t="s">
        <v>147</v>
      </c>
      <c r="C357" t="s">
        <v>263</v>
      </c>
      <c r="D357" t="s">
        <v>2</v>
      </c>
      <c r="E357" t="s">
        <v>319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328</v>
      </c>
    </row>
    <row r="358" spans="1:30" x14ac:dyDescent="0.25">
      <c r="A358" s="20">
        <v>1622</v>
      </c>
      <c r="B358" t="s">
        <v>147</v>
      </c>
      <c r="C358" t="s">
        <v>263</v>
      </c>
      <c r="D358" t="s">
        <v>2</v>
      </c>
      <c r="E358" t="s">
        <v>285</v>
      </c>
      <c r="F358" t="s">
        <v>438</v>
      </c>
      <c r="G358" s="2">
        <v>5245403200</v>
      </c>
      <c r="H358" s="2">
        <v>0</v>
      </c>
      <c r="I358" s="2">
        <v>5245403200</v>
      </c>
      <c r="J358" s="2">
        <v>14034325</v>
      </c>
      <c r="K358" s="2">
        <v>0</v>
      </c>
      <c r="L358" s="2">
        <v>14034325</v>
      </c>
      <c r="M358" s="2">
        <v>11936163.720000001</v>
      </c>
      <c r="N358" s="2">
        <v>0</v>
      </c>
      <c r="O358" s="2">
        <v>11936163.720000001</v>
      </c>
      <c r="P358" s="15">
        <v>0.1</v>
      </c>
      <c r="Q358" s="2">
        <v>0</v>
      </c>
      <c r="R358" s="13">
        <v>0.3</v>
      </c>
      <c r="S358" s="15">
        <v>0</v>
      </c>
      <c r="T358" s="2">
        <v>3580849.1159999999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3580849.1159999999</v>
      </c>
      <c r="AD358" t="s">
        <v>192</v>
      </c>
    </row>
    <row r="359" spans="1:30" x14ac:dyDescent="0.25">
      <c r="A359" s="20">
        <v>1623</v>
      </c>
      <c r="B359" t="s">
        <v>147</v>
      </c>
      <c r="C359" t="s">
        <v>263</v>
      </c>
      <c r="D359" t="s">
        <v>2</v>
      </c>
      <c r="E359" t="s">
        <v>319</v>
      </c>
      <c r="F359" t="s">
        <v>439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15">
        <v>0.1</v>
      </c>
      <c r="Q359" s="2">
        <v>0</v>
      </c>
      <c r="R359" s="13">
        <v>0.3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328</v>
      </c>
    </row>
    <row r="360" spans="1:30" x14ac:dyDescent="0.25">
      <c r="A360" s="20">
        <v>1624</v>
      </c>
      <c r="B360" t="s">
        <v>147</v>
      </c>
      <c r="C360" t="s">
        <v>264</v>
      </c>
      <c r="D360" t="s">
        <v>2</v>
      </c>
      <c r="E360" t="s">
        <v>319</v>
      </c>
      <c r="F360" t="s">
        <v>440</v>
      </c>
      <c r="G360" s="2">
        <v>1955601600</v>
      </c>
      <c r="H360" s="2">
        <v>0</v>
      </c>
      <c r="I360" s="2">
        <v>1955601600</v>
      </c>
      <c r="J360" s="2">
        <v>5834766</v>
      </c>
      <c r="K360" s="2">
        <v>0</v>
      </c>
      <c r="L360" s="2">
        <v>5834766</v>
      </c>
      <c r="M360" s="2">
        <v>5052525.3600000003</v>
      </c>
      <c r="N360" s="2">
        <v>0</v>
      </c>
      <c r="O360" s="2">
        <v>5052525.3600000003</v>
      </c>
      <c r="P360" s="15">
        <v>0</v>
      </c>
      <c r="Q360" s="2">
        <v>0</v>
      </c>
      <c r="R360" s="13">
        <v>0</v>
      </c>
      <c r="S360" s="15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0</v>
      </c>
      <c r="AD360" t="s">
        <v>327</v>
      </c>
    </row>
    <row r="361" spans="1:30" x14ac:dyDescent="0.25">
      <c r="A361" s="20">
        <v>1625</v>
      </c>
      <c r="B361" t="s">
        <v>147</v>
      </c>
      <c r="C361" t="s">
        <v>263</v>
      </c>
      <c r="D361" t="s">
        <v>2</v>
      </c>
      <c r="E361" t="s">
        <v>200</v>
      </c>
      <c r="F361" t="s">
        <v>441</v>
      </c>
      <c r="G361" s="2">
        <v>59561184000</v>
      </c>
      <c r="H361" s="2">
        <v>0</v>
      </c>
      <c r="I361" s="2">
        <v>59561184000</v>
      </c>
      <c r="J361" s="2">
        <v>96041971</v>
      </c>
      <c r="K361" s="2">
        <v>0</v>
      </c>
      <c r="L361" s="2">
        <v>96041971</v>
      </c>
      <c r="M361" s="2">
        <v>72217497.400000006</v>
      </c>
      <c r="N361" s="2">
        <v>0</v>
      </c>
      <c r="O361" s="2">
        <v>72217497.400000006</v>
      </c>
      <c r="P361" s="15">
        <v>0.1</v>
      </c>
      <c r="Q361" s="2">
        <v>0</v>
      </c>
      <c r="R361" s="13">
        <v>0.3</v>
      </c>
      <c r="S361" s="15">
        <v>0</v>
      </c>
      <c r="T361" s="2">
        <v>21665249.219999999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21665249.219999999</v>
      </c>
      <c r="AD361" t="s">
        <v>184</v>
      </c>
    </row>
    <row r="362" spans="1:30" x14ac:dyDescent="0.25">
      <c r="A362" s="20">
        <v>1626</v>
      </c>
      <c r="B362" t="s">
        <v>147</v>
      </c>
      <c r="C362" t="s">
        <v>263</v>
      </c>
      <c r="D362" t="s">
        <v>2</v>
      </c>
      <c r="E362" t="s">
        <v>200</v>
      </c>
      <c r="F362" t="s">
        <v>442</v>
      </c>
      <c r="G362" s="2">
        <v>2722572000</v>
      </c>
      <c r="H362" s="2">
        <v>0</v>
      </c>
      <c r="I362" s="2">
        <v>2722572000</v>
      </c>
      <c r="J362" s="2">
        <v>8933868</v>
      </c>
      <c r="K362" s="2">
        <v>0</v>
      </c>
      <c r="L362" s="2">
        <v>8933868</v>
      </c>
      <c r="M362" s="2">
        <v>7844839.2000000002</v>
      </c>
      <c r="N362" s="2">
        <v>0</v>
      </c>
      <c r="O362" s="2">
        <v>7844839.2000000002</v>
      </c>
      <c r="P362" s="15">
        <v>0.1</v>
      </c>
      <c r="Q362" s="2">
        <v>0</v>
      </c>
      <c r="R362" s="13">
        <v>0.3</v>
      </c>
      <c r="S362" s="15">
        <v>0</v>
      </c>
      <c r="T362" s="2">
        <v>2353451.7599999998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2353451.7599999998</v>
      </c>
      <c r="AD362" t="s">
        <v>241</v>
      </c>
    </row>
    <row r="363" spans="1:30" x14ac:dyDescent="0.25">
      <c r="A363" s="20">
        <v>1627</v>
      </c>
      <c r="B363" t="s">
        <v>147</v>
      </c>
      <c r="C363" t="s">
        <v>263</v>
      </c>
      <c r="D363" t="s">
        <v>2</v>
      </c>
      <c r="E363" t="s">
        <v>285</v>
      </c>
      <c r="F363" t="s">
        <v>443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15">
        <v>0.1</v>
      </c>
      <c r="Q363" s="2">
        <v>0</v>
      </c>
      <c r="R363" s="13">
        <v>0.3</v>
      </c>
      <c r="S363" s="15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0</v>
      </c>
      <c r="AD363" t="s">
        <v>192</v>
      </c>
    </row>
    <row r="364" spans="1:30" x14ac:dyDescent="0.25">
      <c r="A364" s="20">
        <v>1629</v>
      </c>
      <c r="B364" t="s">
        <v>147</v>
      </c>
      <c r="C364" t="s">
        <v>263</v>
      </c>
      <c r="D364" t="s">
        <v>2</v>
      </c>
      <c r="E364" t="s">
        <v>285</v>
      </c>
      <c r="F364" t="s">
        <v>444</v>
      </c>
      <c r="G364" s="2">
        <v>362384000</v>
      </c>
      <c r="H364" s="2">
        <v>0</v>
      </c>
      <c r="I364" s="2">
        <v>362384000</v>
      </c>
      <c r="J364" s="2">
        <v>1268348</v>
      </c>
      <c r="K364" s="2">
        <v>0</v>
      </c>
      <c r="L364" s="2">
        <v>1268348</v>
      </c>
      <c r="M364" s="2">
        <v>1123394.3999999999</v>
      </c>
      <c r="N364" s="2">
        <v>0</v>
      </c>
      <c r="O364" s="2">
        <v>1123394.3999999999</v>
      </c>
      <c r="P364" s="15">
        <v>0.1</v>
      </c>
      <c r="Q364" s="2">
        <v>0</v>
      </c>
      <c r="R364" s="13">
        <v>0.3</v>
      </c>
      <c r="S364" s="15">
        <v>0</v>
      </c>
      <c r="T364" s="2">
        <v>337018.32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337018.32</v>
      </c>
      <c r="AD364" t="s">
        <v>87</v>
      </c>
    </row>
    <row r="365" spans="1:30" x14ac:dyDescent="0.25">
      <c r="A365" s="20">
        <v>1630</v>
      </c>
      <c r="B365" t="s">
        <v>147</v>
      </c>
      <c r="C365" t="s">
        <v>263</v>
      </c>
      <c r="D365" t="s">
        <v>2</v>
      </c>
      <c r="E365" t="s">
        <v>285</v>
      </c>
      <c r="F365" t="s">
        <v>273</v>
      </c>
      <c r="G365" s="2">
        <v>434146000</v>
      </c>
      <c r="H365" s="2">
        <v>0</v>
      </c>
      <c r="I365" s="2">
        <v>434146000</v>
      </c>
      <c r="J365" s="2">
        <v>1414609</v>
      </c>
      <c r="K365" s="2">
        <v>0</v>
      </c>
      <c r="L365" s="2">
        <v>1414609</v>
      </c>
      <c r="M365" s="2">
        <v>1240950.6000000001</v>
      </c>
      <c r="N365" s="2">
        <v>0</v>
      </c>
      <c r="O365" s="2">
        <v>1240950.6000000001</v>
      </c>
      <c r="P365" s="15">
        <v>0.1</v>
      </c>
      <c r="Q365" s="2">
        <v>0</v>
      </c>
      <c r="R365" s="13">
        <v>0.3</v>
      </c>
      <c r="S365" s="15">
        <v>0</v>
      </c>
      <c r="T365" s="2">
        <v>372285.18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372285.18</v>
      </c>
      <c r="AD365" t="s">
        <v>87</v>
      </c>
    </row>
    <row r="366" spans="1:30" x14ac:dyDescent="0.25">
      <c r="A366" s="20">
        <v>1631</v>
      </c>
      <c r="B366" t="s">
        <v>147</v>
      </c>
      <c r="C366" t="s">
        <v>263</v>
      </c>
      <c r="D366" t="s">
        <v>2</v>
      </c>
      <c r="E366" t="s">
        <v>285</v>
      </c>
      <c r="F366" t="s">
        <v>445</v>
      </c>
      <c r="G366" s="2">
        <v>34842000</v>
      </c>
      <c r="H366" s="2">
        <v>0</v>
      </c>
      <c r="I366" s="2">
        <v>34842000</v>
      </c>
      <c r="J366" s="2">
        <v>121952</v>
      </c>
      <c r="K366" s="2">
        <v>0</v>
      </c>
      <c r="L366" s="2">
        <v>121952</v>
      </c>
      <c r="M366" s="2">
        <v>108015.2</v>
      </c>
      <c r="N366" s="2">
        <v>0</v>
      </c>
      <c r="O366" s="2">
        <v>108015.2</v>
      </c>
      <c r="P366" s="15">
        <v>0.1</v>
      </c>
      <c r="Q366" s="2">
        <v>0</v>
      </c>
      <c r="R366" s="13">
        <v>0.3</v>
      </c>
      <c r="S366" s="15">
        <v>0</v>
      </c>
      <c r="T366" s="2">
        <v>32404.560000000001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32404.560000000001</v>
      </c>
      <c r="AD366" t="s">
        <v>87</v>
      </c>
    </row>
    <row r="367" spans="1:30" x14ac:dyDescent="0.25">
      <c r="A367" s="20">
        <v>1632</v>
      </c>
      <c r="B367" t="s">
        <v>147</v>
      </c>
      <c r="C367" t="s">
        <v>263</v>
      </c>
      <c r="D367" t="s">
        <v>2</v>
      </c>
      <c r="E367" t="s">
        <v>284</v>
      </c>
      <c r="F367" t="s">
        <v>446</v>
      </c>
      <c r="G367" s="2">
        <v>1099797000</v>
      </c>
      <c r="H367" s="2">
        <v>0</v>
      </c>
      <c r="I367" s="2">
        <v>1099797000</v>
      </c>
      <c r="J367" s="2">
        <v>2825746</v>
      </c>
      <c r="K367" s="2">
        <v>0</v>
      </c>
      <c r="L367" s="2">
        <v>2825746</v>
      </c>
      <c r="M367" s="2">
        <v>2385827.2000000002</v>
      </c>
      <c r="N367" s="2">
        <v>0</v>
      </c>
      <c r="O367" s="2">
        <v>2385827.2000000002</v>
      </c>
      <c r="P367" s="15">
        <v>0.1</v>
      </c>
      <c r="Q367" s="2">
        <v>0</v>
      </c>
      <c r="R367" s="13">
        <v>0.3</v>
      </c>
      <c r="S367" s="15">
        <v>0</v>
      </c>
      <c r="T367" s="2">
        <v>715748.16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715748.16</v>
      </c>
      <c r="AD367" t="s">
        <v>95</v>
      </c>
    </row>
    <row r="368" spans="1:30" x14ac:dyDescent="0.25">
      <c r="A368" s="20">
        <v>1633</v>
      </c>
      <c r="B368" t="s">
        <v>147</v>
      </c>
      <c r="C368" t="s">
        <v>263</v>
      </c>
      <c r="D368" t="s">
        <v>2</v>
      </c>
      <c r="E368" t="s">
        <v>200</v>
      </c>
      <c r="F368" t="s">
        <v>447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5">
        <v>0.1</v>
      </c>
      <c r="Q368" s="2">
        <v>0</v>
      </c>
      <c r="R368" s="13">
        <v>0.3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241</v>
      </c>
    </row>
    <row r="369" spans="1:30" x14ac:dyDescent="0.25">
      <c r="A369" s="20">
        <v>1634</v>
      </c>
      <c r="B369" t="s">
        <v>12</v>
      </c>
      <c r="C369" t="s">
        <v>264</v>
      </c>
      <c r="D369" t="s">
        <v>2</v>
      </c>
      <c r="E369" t="s">
        <v>375</v>
      </c>
      <c r="F369" t="s">
        <v>448</v>
      </c>
      <c r="G369" s="2">
        <v>2754413000</v>
      </c>
      <c r="H369" s="2">
        <v>0</v>
      </c>
      <c r="I369" s="2">
        <v>2754413000</v>
      </c>
      <c r="J369" s="2">
        <v>7383967</v>
      </c>
      <c r="K369" s="2">
        <v>0</v>
      </c>
      <c r="L369" s="2">
        <v>7383967</v>
      </c>
      <c r="M369" s="2">
        <v>6282201.7999999998</v>
      </c>
      <c r="N369" s="2">
        <v>0</v>
      </c>
      <c r="O369" s="2">
        <v>6282201.7999999998</v>
      </c>
      <c r="P369" s="15">
        <v>0</v>
      </c>
      <c r="Q369" s="2">
        <v>0</v>
      </c>
      <c r="R369" s="13">
        <v>0</v>
      </c>
      <c r="S369" s="15">
        <v>0</v>
      </c>
      <c r="T369" s="2">
        <v>0</v>
      </c>
      <c r="U369" s="2">
        <v>0</v>
      </c>
      <c r="V369" s="2">
        <v>41241351.600000001</v>
      </c>
      <c r="W369" s="2">
        <v>140182</v>
      </c>
      <c r="X369" s="2">
        <v>41101169.600000001</v>
      </c>
      <c r="Y369" s="2">
        <v>27496091000</v>
      </c>
      <c r="Z369" s="2">
        <v>45220000</v>
      </c>
      <c r="AA369" s="2">
        <v>27450871000</v>
      </c>
      <c r="AB369" s="18">
        <v>0</v>
      </c>
      <c r="AC369" s="4">
        <v>0</v>
      </c>
      <c r="AD369" t="s">
        <v>458</v>
      </c>
    </row>
    <row r="370" spans="1:30" x14ac:dyDescent="0.25">
      <c r="A370" s="20">
        <v>1637</v>
      </c>
      <c r="B370" t="s">
        <v>147</v>
      </c>
      <c r="C370" t="s">
        <v>263</v>
      </c>
      <c r="D370" t="s">
        <v>2</v>
      </c>
      <c r="E370" t="s">
        <v>285</v>
      </c>
      <c r="F370" t="s">
        <v>449</v>
      </c>
      <c r="G370" s="2">
        <v>258742000</v>
      </c>
      <c r="H370" s="2">
        <v>0</v>
      </c>
      <c r="I370" s="2">
        <v>258742000</v>
      </c>
      <c r="J370" s="2">
        <v>905600</v>
      </c>
      <c r="K370" s="2">
        <v>0</v>
      </c>
      <c r="L370" s="2">
        <v>905600</v>
      </c>
      <c r="M370" s="2">
        <v>802103.2</v>
      </c>
      <c r="N370" s="2">
        <v>0</v>
      </c>
      <c r="O370" s="2">
        <v>802103.2</v>
      </c>
      <c r="P370" s="15">
        <v>0.1</v>
      </c>
      <c r="Q370" s="2">
        <v>0</v>
      </c>
      <c r="R370" s="13">
        <v>0.3</v>
      </c>
      <c r="S370" s="15">
        <v>0</v>
      </c>
      <c r="T370" s="2">
        <v>240630.96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240630.96</v>
      </c>
      <c r="AD370" t="s">
        <v>192</v>
      </c>
    </row>
    <row r="371" spans="1:30" x14ac:dyDescent="0.25">
      <c r="A371" s="20">
        <v>1638</v>
      </c>
      <c r="B371" t="s">
        <v>147</v>
      </c>
      <c r="C371" t="s">
        <v>263</v>
      </c>
      <c r="D371" t="s">
        <v>2</v>
      </c>
      <c r="E371" t="s">
        <v>319</v>
      </c>
      <c r="F371" t="s">
        <v>450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15">
        <v>0.1</v>
      </c>
      <c r="Q371" s="2">
        <v>0</v>
      </c>
      <c r="R371" s="13">
        <v>0.3</v>
      </c>
      <c r="S371" s="15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0</v>
      </c>
      <c r="AD371" t="s">
        <v>328</v>
      </c>
    </row>
    <row r="372" spans="1:30" x14ac:dyDescent="0.25">
      <c r="A372" s="20">
        <v>1639</v>
      </c>
      <c r="B372" t="s">
        <v>147</v>
      </c>
      <c r="C372" t="s">
        <v>263</v>
      </c>
      <c r="D372" t="s">
        <v>2</v>
      </c>
      <c r="E372" t="s">
        <v>200</v>
      </c>
      <c r="F372" t="s">
        <v>451</v>
      </c>
      <c r="G372" s="2">
        <v>1458705000</v>
      </c>
      <c r="H372" s="2">
        <v>0</v>
      </c>
      <c r="I372" s="2">
        <v>1458705000</v>
      </c>
      <c r="J372" s="2">
        <v>4264471</v>
      </c>
      <c r="K372" s="2">
        <v>0</v>
      </c>
      <c r="L372" s="2">
        <v>4264471</v>
      </c>
      <c r="M372" s="2">
        <v>3680989</v>
      </c>
      <c r="N372" s="2">
        <v>0</v>
      </c>
      <c r="O372" s="2">
        <v>3680989</v>
      </c>
      <c r="P372" s="15">
        <v>0.1</v>
      </c>
      <c r="Q372" s="2">
        <v>0</v>
      </c>
      <c r="R372" s="13">
        <v>0.3</v>
      </c>
      <c r="S372" s="15">
        <v>0</v>
      </c>
      <c r="T372" s="2">
        <v>1104296.7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1104296.7</v>
      </c>
      <c r="AD372" t="s">
        <v>241</v>
      </c>
    </row>
    <row r="373" spans="1:30" x14ac:dyDescent="0.25">
      <c r="A373" s="20">
        <v>1640</v>
      </c>
      <c r="B373" t="s">
        <v>147</v>
      </c>
      <c r="C373" t="s">
        <v>263</v>
      </c>
      <c r="D373" t="s">
        <v>2</v>
      </c>
      <c r="E373" t="s">
        <v>200</v>
      </c>
      <c r="F373" t="s">
        <v>452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241</v>
      </c>
    </row>
    <row r="374" spans="1:30" x14ac:dyDescent="0.25">
      <c r="A374" s="20">
        <v>1641</v>
      </c>
      <c r="B374" t="s">
        <v>147</v>
      </c>
      <c r="C374" t="s">
        <v>264</v>
      </c>
      <c r="D374" t="s">
        <v>2</v>
      </c>
      <c r="E374" t="s">
        <v>375</v>
      </c>
      <c r="F374" t="s">
        <v>453</v>
      </c>
      <c r="G374" s="2">
        <v>7694485000</v>
      </c>
      <c r="H374" s="2">
        <v>0</v>
      </c>
      <c r="I374" s="2">
        <v>7694485000</v>
      </c>
      <c r="J374" s="2">
        <v>19447616</v>
      </c>
      <c r="K374" s="2">
        <v>0</v>
      </c>
      <c r="L374" s="2">
        <v>19447616</v>
      </c>
      <c r="M374" s="2">
        <v>16369822</v>
      </c>
      <c r="N374" s="2">
        <v>0</v>
      </c>
      <c r="O374" s="2">
        <v>16369822</v>
      </c>
      <c r="P374" s="15">
        <v>0.1</v>
      </c>
      <c r="Q374" s="2">
        <v>0</v>
      </c>
      <c r="R374" s="13">
        <v>0.1</v>
      </c>
      <c r="S374" s="15">
        <v>0</v>
      </c>
      <c r="T374" s="2">
        <v>1636982.2</v>
      </c>
      <c r="U374" s="2">
        <v>1000000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2636982.2000000002</v>
      </c>
      <c r="AD374" t="s">
        <v>448</v>
      </c>
    </row>
    <row r="375" spans="1:30" x14ac:dyDescent="0.25">
      <c r="A375" s="20">
        <v>1642</v>
      </c>
      <c r="B375" t="s">
        <v>147</v>
      </c>
      <c r="C375" t="s">
        <v>263</v>
      </c>
      <c r="D375" t="s">
        <v>2</v>
      </c>
      <c r="E375" t="s">
        <v>319</v>
      </c>
      <c r="F375" t="s">
        <v>454</v>
      </c>
      <c r="G375" s="2">
        <v>2019423000</v>
      </c>
      <c r="H375" s="2">
        <v>0</v>
      </c>
      <c r="I375" s="2">
        <v>2019423000</v>
      </c>
      <c r="J375" s="2">
        <v>5754984</v>
      </c>
      <c r="K375" s="2">
        <v>0</v>
      </c>
      <c r="L375" s="2">
        <v>5754984</v>
      </c>
      <c r="M375" s="2">
        <v>4947214.8</v>
      </c>
      <c r="N375" s="2">
        <v>0</v>
      </c>
      <c r="O375" s="2">
        <v>4947214.8</v>
      </c>
      <c r="P375" s="15">
        <v>0.1</v>
      </c>
      <c r="Q375" s="2">
        <v>0</v>
      </c>
      <c r="R375" s="13">
        <v>0.3</v>
      </c>
      <c r="S375" s="15">
        <v>0</v>
      </c>
      <c r="T375" s="2">
        <v>1484164.44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1484164.44</v>
      </c>
      <c r="AD375" t="s">
        <v>328</v>
      </c>
    </row>
    <row r="376" spans="1:30" x14ac:dyDescent="0.25">
      <c r="A376" s="20">
        <v>1643</v>
      </c>
      <c r="B376" t="s">
        <v>147</v>
      </c>
      <c r="C376" t="s">
        <v>263</v>
      </c>
      <c r="D376" t="s">
        <v>2</v>
      </c>
      <c r="E376" t="s">
        <v>375</v>
      </c>
      <c r="F376" t="s">
        <v>455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15">
        <v>0.1</v>
      </c>
      <c r="Q376" s="2">
        <v>0</v>
      </c>
      <c r="R376" s="13">
        <v>0.3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418</v>
      </c>
    </row>
    <row r="377" spans="1:30" x14ac:dyDescent="0.25">
      <c r="A377" s="20">
        <v>1646</v>
      </c>
      <c r="B377" t="s">
        <v>147</v>
      </c>
      <c r="C377" t="s">
        <v>263</v>
      </c>
      <c r="D377" t="s">
        <v>2</v>
      </c>
      <c r="E377" t="s">
        <v>375</v>
      </c>
      <c r="F377" t="s">
        <v>456</v>
      </c>
      <c r="G377" s="2">
        <v>1680300000</v>
      </c>
      <c r="H377" s="2">
        <v>0</v>
      </c>
      <c r="I377" s="2">
        <v>1680300000</v>
      </c>
      <c r="J377" s="2">
        <v>4742409</v>
      </c>
      <c r="K377" s="2">
        <v>0</v>
      </c>
      <c r="L377" s="2">
        <v>4742409</v>
      </c>
      <c r="M377" s="2">
        <v>4070289</v>
      </c>
      <c r="N377" s="2">
        <v>0</v>
      </c>
      <c r="O377" s="2">
        <v>4070289</v>
      </c>
      <c r="P377" s="15">
        <v>0.1</v>
      </c>
      <c r="Q377" s="2">
        <v>0</v>
      </c>
      <c r="R377" s="13">
        <v>0.3</v>
      </c>
      <c r="S377" s="15">
        <v>0</v>
      </c>
      <c r="T377" s="2">
        <v>1221086.7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1221086.7</v>
      </c>
      <c r="AD377" t="s">
        <v>448</v>
      </c>
    </row>
    <row r="378" spans="1:30" x14ac:dyDescent="0.25">
      <c r="A378" s="20">
        <v>1647</v>
      </c>
      <c r="B378" t="s">
        <v>147</v>
      </c>
      <c r="C378" t="s">
        <v>263</v>
      </c>
      <c r="D378" t="s">
        <v>2</v>
      </c>
      <c r="E378" t="s">
        <v>284</v>
      </c>
      <c r="F378" t="s">
        <v>459</v>
      </c>
      <c r="G378" s="2">
        <v>184281000</v>
      </c>
      <c r="H378" s="2">
        <v>184281000</v>
      </c>
      <c r="I378" s="2">
        <v>0</v>
      </c>
      <c r="J378" s="2">
        <v>644986</v>
      </c>
      <c r="K378" s="2">
        <v>644986</v>
      </c>
      <c r="L378" s="2">
        <v>0</v>
      </c>
      <c r="M378" s="2">
        <v>571273.6</v>
      </c>
      <c r="N378" s="2">
        <v>571273.6</v>
      </c>
      <c r="O378" s="2">
        <v>0</v>
      </c>
      <c r="P378" s="15">
        <v>0.1</v>
      </c>
      <c r="Q378" s="2">
        <v>57127.360000000001</v>
      </c>
      <c r="R378" s="13">
        <v>0.3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57127.360000000001</v>
      </c>
      <c r="AD378" t="s">
        <v>45</v>
      </c>
    </row>
    <row r="379" spans="1:30" x14ac:dyDescent="0.25">
      <c r="A379" s="20">
        <v>1648</v>
      </c>
      <c r="B379" t="s">
        <v>147</v>
      </c>
      <c r="C379" t="s">
        <v>263</v>
      </c>
      <c r="D379" t="s">
        <v>2</v>
      </c>
      <c r="E379" t="s">
        <v>4</v>
      </c>
      <c r="F379" t="s">
        <v>457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15">
        <v>0.1</v>
      </c>
      <c r="Q379" s="2">
        <v>0</v>
      </c>
      <c r="R379" s="13">
        <v>0.3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41</v>
      </c>
    </row>
    <row r="380" spans="1:30" x14ac:dyDescent="0.25">
      <c r="A380" s="20">
        <v>1650</v>
      </c>
      <c r="B380" t="s">
        <v>147</v>
      </c>
      <c r="C380" t="s">
        <v>264</v>
      </c>
      <c r="D380" t="s">
        <v>2</v>
      </c>
      <c r="E380" t="s">
        <v>284</v>
      </c>
      <c r="F380" t="s">
        <v>460</v>
      </c>
      <c r="G380" s="2">
        <v>11246482000</v>
      </c>
      <c r="H380" s="2">
        <v>0</v>
      </c>
      <c r="I380" s="2">
        <v>11246482000</v>
      </c>
      <c r="J380" s="2">
        <v>25530437</v>
      </c>
      <c r="K380" s="2">
        <v>0</v>
      </c>
      <c r="L380" s="2">
        <v>25530437</v>
      </c>
      <c r="M380" s="2">
        <v>21031844.199999999</v>
      </c>
      <c r="N380" s="2">
        <v>0</v>
      </c>
      <c r="O380" s="2">
        <v>21031844.199999999</v>
      </c>
      <c r="P380" s="15">
        <v>0.1</v>
      </c>
      <c r="Q380" s="2">
        <v>0</v>
      </c>
      <c r="R380" s="13">
        <v>0.1</v>
      </c>
      <c r="S380" s="15">
        <v>0</v>
      </c>
      <c r="T380" s="2">
        <v>2103184.42</v>
      </c>
      <c r="U380" s="2">
        <v>2000000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4103184.42</v>
      </c>
      <c r="AD380" t="s">
        <v>435</v>
      </c>
    </row>
    <row r="381" spans="1:30" x14ac:dyDescent="0.25">
      <c r="A381" s="20">
        <v>1651</v>
      </c>
      <c r="B381" t="s">
        <v>147</v>
      </c>
      <c r="C381" t="s">
        <v>263</v>
      </c>
      <c r="D381" t="s">
        <v>2</v>
      </c>
      <c r="E381" t="s">
        <v>375</v>
      </c>
      <c r="F381" t="s">
        <v>461</v>
      </c>
      <c r="G381" s="2">
        <v>18121306000</v>
      </c>
      <c r="H381" s="2">
        <v>45220000</v>
      </c>
      <c r="I381" s="2">
        <v>18076086000</v>
      </c>
      <c r="J381" s="2">
        <v>28049763</v>
      </c>
      <c r="K381" s="2">
        <v>158270</v>
      </c>
      <c r="L381" s="2">
        <v>27891493</v>
      </c>
      <c r="M381" s="2">
        <v>20801240.600000001</v>
      </c>
      <c r="N381" s="2">
        <v>140182</v>
      </c>
      <c r="O381" s="2">
        <v>20661058.600000001</v>
      </c>
      <c r="P381" s="15">
        <v>0.1</v>
      </c>
      <c r="Q381" s="2">
        <v>14018.2</v>
      </c>
      <c r="R381" s="13">
        <v>0.3</v>
      </c>
      <c r="S381" s="15">
        <v>0</v>
      </c>
      <c r="T381" s="2">
        <v>6198317.5800000001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6212335.7800000003</v>
      </c>
      <c r="AD381" t="s">
        <v>448</v>
      </c>
    </row>
    <row r="382" spans="1:30" x14ac:dyDescent="0.25">
      <c r="A382" s="20">
        <v>1652</v>
      </c>
      <c r="B382" t="s">
        <v>147</v>
      </c>
      <c r="C382" t="s">
        <v>263</v>
      </c>
      <c r="D382" t="s">
        <v>2</v>
      </c>
      <c r="E382" t="s">
        <v>375</v>
      </c>
      <c r="F382" t="s">
        <v>462</v>
      </c>
      <c r="G382" s="2">
        <v>13067435000</v>
      </c>
      <c r="H382" s="2">
        <v>47000000</v>
      </c>
      <c r="I382" s="2">
        <v>13020435000</v>
      </c>
      <c r="J382" s="2">
        <v>21091721</v>
      </c>
      <c r="K382" s="2">
        <v>164500</v>
      </c>
      <c r="L382" s="2">
        <v>20927221</v>
      </c>
      <c r="M382" s="2">
        <v>15864747</v>
      </c>
      <c r="N382" s="2">
        <v>145700</v>
      </c>
      <c r="O382" s="2">
        <v>15719047</v>
      </c>
      <c r="P382" s="15">
        <v>0.1</v>
      </c>
      <c r="Q382" s="2">
        <v>14570</v>
      </c>
      <c r="R382" s="13">
        <v>0.3</v>
      </c>
      <c r="S382" s="15">
        <v>0</v>
      </c>
      <c r="T382" s="2">
        <v>4715714.0999999996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4730284.0999999996</v>
      </c>
      <c r="AD382" t="s">
        <v>418</v>
      </c>
    </row>
    <row r="383" spans="1:30" x14ac:dyDescent="0.25">
      <c r="A383" s="20">
        <v>1653</v>
      </c>
      <c r="B383" t="s">
        <v>147</v>
      </c>
      <c r="C383" t="s">
        <v>263</v>
      </c>
      <c r="D383" t="s">
        <v>2</v>
      </c>
      <c r="E383" t="s">
        <v>285</v>
      </c>
      <c r="F383" t="s">
        <v>463</v>
      </c>
      <c r="G383" s="2">
        <v>76683000</v>
      </c>
      <c r="H383" s="2">
        <v>0</v>
      </c>
      <c r="I383" s="2">
        <v>76683000</v>
      </c>
      <c r="J383" s="2">
        <v>268391</v>
      </c>
      <c r="K383" s="2">
        <v>0</v>
      </c>
      <c r="L383" s="2">
        <v>268391</v>
      </c>
      <c r="M383" s="2">
        <v>237717.8</v>
      </c>
      <c r="N383" s="2">
        <v>0</v>
      </c>
      <c r="O383" s="2">
        <v>237717.8</v>
      </c>
      <c r="P383" s="15">
        <v>0.1</v>
      </c>
      <c r="Q383" s="2">
        <v>0</v>
      </c>
      <c r="R383" s="13">
        <v>0.3</v>
      </c>
      <c r="S383" s="15">
        <v>0</v>
      </c>
      <c r="T383" s="2">
        <v>71315.34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71315.34</v>
      </c>
      <c r="AD383" t="s">
        <v>166</v>
      </c>
    </row>
    <row r="384" spans="1:30" x14ac:dyDescent="0.25">
      <c r="A384" s="20">
        <v>1654</v>
      </c>
      <c r="B384" t="s">
        <v>147</v>
      </c>
      <c r="C384" t="s">
        <v>263</v>
      </c>
      <c r="D384" t="s">
        <v>2</v>
      </c>
      <c r="E384" t="s">
        <v>200</v>
      </c>
      <c r="F384" t="s">
        <v>464</v>
      </c>
      <c r="G384" s="2">
        <v>5086777000</v>
      </c>
      <c r="H384" s="2">
        <v>0</v>
      </c>
      <c r="I384" s="2">
        <v>5086777000</v>
      </c>
      <c r="J384" s="2">
        <v>15299411</v>
      </c>
      <c r="K384" s="2">
        <v>0</v>
      </c>
      <c r="L384" s="2">
        <v>15299411</v>
      </c>
      <c r="M384" s="2">
        <v>13264700.199999999</v>
      </c>
      <c r="N384" s="2">
        <v>0</v>
      </c>
      <c r="O384" s="2">
        <v>13264700.199999999</v>
      </c>
      <c r="P384" s="15">
        <v>0.1</v>
      </c>
      <c r="Q384" s="2">
        <v>0</v>
      </c>
      <c r="R384" s="13">
        <v>0.3</v>
      </c>
      <c r="S384" s="15">
        <v>0</v>
      </c>
      <c r="T384" s="2">
        <v>3979410.06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3979410.06</v>
      </c>
      <c r="AD384" t="s">
        <v>241</v>
      </c>
    </row>
    <row r="385" spans="1:30" x14ac:dyDescent="0.25">
      <c r="A385" s="20">
        <v>1655</v>
      </c>
      <c r="B385" t="s">
        <v>147</v>
      </c>
      <c r="C385" t="s">
        <v>263</v>
      </c>
      <c r="D385" t="s">
        <v>2</v>
      </c>
      <c r="E385" t="s">
        <v>8</v>
      </c>
      <c r="F385" t="s">
        <v>465</v>
      </c>
      <c r="G385" s="2">
        <v>179504000</v>
      </c>
      <c r="H385" s="2">
        <v>21220000</v>
      </c>
      <c r="I385" s="2">
        <v>158284000</v>
      </c>
      <c r="J385" s="2">
        <v>628264</v>
      </c>
      <c r="K385" s="2">
        <v>74270</v>
      </c>
      <c r="L385" s="2">
        <v>553994</v>
      </c>
      <c r="M385" s="2">
        <v>556462.4</v>
      </c>
      <c r="N385" s="2">
        <v>65782</v>
      </c>
      <c r="O385" s="2">
        <v>490680.4</v>
      </c>
      <c r="P385" s="15">
        <v>0.1</v>
      </c>
      <c r="Q385" s="2">
        <v>6578.2</v>
      </c>
      <c r="R385" s="13">
        <v>0.3</v>
      </c>
      <c r="S385" s="15">
        <v>0</v>
      </c>
      <c r="T385" s="2">
        <v>147204.12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153782.32</v>
      </c>
      <c r="AD385" t="s">
        <v>33</v>
      </c>
    </row>
    <row r="386" spans="1:30" x14ac:dyDescent="0.25">
      <c r="A386" s="20">
        <v>1656</v>
      </c>
      <c r="B386" t="s">
        <v>147</v>
      </c>
      <c r="C386" t="s">
        <v>263</v>
      </c>
      <c r="D386" t="s">
        <v>2</v>
      </c>
      <c r="E386" t="s">
        <v>375</v>
      </c>
      <c r="F386" t="s">
        <v>466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15">
        <v>0.1</v>
      </c>
      <c r="Q386" s="2">
        <v>0</v>
      </c>
      <c r="R386" s="13">
        <v>0.3</v>
      </c>
      <c r="S386" s="15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0</v>
      </c>
      <c r="AD386" t="s">
        <v>448</v>
      </c>
    </row>
    <row r="387" spans="1:30" x14ac:dyDescent="0.25">
      <c r="A387" s="20">
        <v>1658</v>
      </c>
      <c r="B387" t="s">
        <v>147</v>
      </c>
      <c r="C387" t="s">
        <v>263</v>
      </c>
      <c r="D387" t="s">
        <v>9</v>
      </c>
      <c r="E387" t="s">
        <v>27</v>
      </c>
      <c r="F387" t="s">
        <v>467</v>
      </c>
      <c r="G387" s="2">
        <v>210585000</v>
      </c>
      <c r="H387" s="2">
        <v>0</v>
      </c>
      <c r="I387" s="2">
        <v>210585000</v>
      </c>
      <c r="J387" s="2">
        <v>737049</v>
      </c>
      <c r="K387" s="2">
        <v>0</v>
      </c>
      <c r="L387" s="2">
        <v>737049</v>
      </c>
      <c r="M387" s="2">
        <v>652815</v>
      </c>
      <c r="N387" s="2">
        <v>0</v>
      </c>
      <c r="O387" s="2">
        <v>652815</v>
      </c>
      <c r="P387" s="15">
        <v>0.1</v>
      </c>
      <c r="Q387" s="2">
        <v>0</v>
      </c>
      <c r="R387" s="13">
        <v>0.3</v>
      </c>
      <c r="S387" s="15">
        <v>0</v>
      </c>
      <c r="T387" s="2">
        <v>195844.5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195844.5</v>
      </c>
      <c r="AD387" t="s">
        <v>28</v>
      </c>
    </row>
    <row r="388" spans="1:30" x14ac:dyDescent="0.25">
      <c r="A388" s="20">
        <v>1659</v>
      </c>
      <c r="B388" t="s">
        <v>147</v>
      </c>
      <c r="C388" t="s">
        <v>263</v>
      </c>
      <c r="D388" t="s">
        <v>2</v>
      </c>
      <c r="E388" t="s">
        <v>285</v>
      </c>
      <c r="F388" t="s">
        <v>468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15">
        <v>0.1</v>
      </c>
      <c r="Q388" s="2">
        <v>0</v>
      </c>
      <c r="R388" s="13">
        <v>0.3</v>
      </c>
      <c r="S388" s="15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0</v>
      </c>
      <c r="AD388" t="s">
        <v>192</v>
      </c>
    </row>
    <row r="389" spans="1:30" x14ac:dyDescent="0.25">
      <c r="A389" s="20">
        <v>1660</v>
      </c>
      <c r="B389" t="s">
        <v>147</v>
      </c>
      <c r="C389" t="s">
        <v>263</v>
      </c>
      <c r="D389" t="s">
        <v>2</v>
      </c>
      <c r="E389" t="s">
        <v>284</v>
      </c>
      <c r="F389" t="s">
        <v>469</v>
      </c>
      <c r="G389" s="2">
        <v>359681400</v>
      </c>
      <c r="H389" s="2">
        <v>0</v>
      </c>
      <c r="I389" s="2">
        <v>359681400</v>
      </c>
      <c r="J389" s="2">
        <v>1258888</v>
      </c>
      <c r="K389" s="2">
        <v>0</v>
      </c>
      <c r="L389" s="2">
        <v>1258888</v>
      </c>
      <c r="M389" s="2">
        <v>1115015.44</v>
      </c>
      <c r="N389" s="2">
        <v>0</v>
      </c>
      <c r="O389" s="2">
        <v>1115015.44</v>
      </c>
      <c r="P389" s="15">
        <v>0.1</v>
      </c>
      <c r="Q389" s="2">
        <v>0</v>
      </c>
      <c r="R389" s="13">
        <v>0.3</v>
      </c>
      <c r="S389" s="15">
        <v>0</v>
      </c>
      <c r="T389" s="2">
        <v>334504.63199999998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334504.63199999998</v>
      </c>
      <c r="AD389" t="s">
        <v>45</v>
      </c>
    </row>
    <row r="390" spans="1:30" x14ac:dyDescent="0.25">
      <c r="A390" s="20">
        <v>1661</v>
      </c>
      <c r="B390" t="s">
        <v>147</v>
      </c>
      <c r="C390" t="s">
        <v>263</v>
      </c>
      <c r="D390" t="s">
        <v>2</v>
      </c>
      <c r="E390" t="s">
        <v>375</v>
      </c>
      <c r="F390" t="s">
        <v>470</v>
      </c>
      <c r="G390" s="2">
        <v>399030000</v>
      </c>
      <c r="H390" s="2">
        <v>0</v>
      </c>
      <c r="I390" s="2">
        <v>399030000</v>
      </c>
      <c r="J390" s="2">
        <v>1259107</v>
      </c>
      <c r="K390" s="2">
        <v>0</v>
      </c>
      <c r="L390" s="2">
        <v>1259107</v>
      </c>
      <c r="M390" s="2">
        <v>1099495</v>
      </c>
      <c r="N390" s="2">
        <v>0</v>
      </c>
      <c r="O390" s="2">
        <v>1099495</v>
      </c>
      <c r="P390" s="15">
        <v>0.1</v>
      </c>
      <c r="Q390" s="2">
        <v>0</v>
      </c>
      <c r="R390" s="13">
        <v>0.3</v>
      </c>
      <c r="S390" s="15">
        <v>0</v>
      </c>
      <c r="T390" s="2">
        <v>329848.5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329848.5</v>
      </c>
      <c r="AD390" t="s">
        <v>418</v>
      </c>
    </row>
    <row r="391" spans="1:30" x14ac:dyDescent="0.25">
      <c r="A391" s="20">
        <v>1662</v>
      </c>
      <c r="B391" t="s">
        <v>147</v>
      </c>
      <c r="C391" t="s">
        <v>263</v>
      </c>
      <c r="D391" t="s">
        <v>9</v>
      </c>
      <c r="E391" t="s">
        <v>373</v>
      </c>
      <c r="F391" t="s">
        <v>471</v>
      </c>
      <c r="G391" s="2">
        <v>7566328000</v>
      </c>
      <c r="H391" s="2">
        <v>0</v>
      </c>
      <c r="I391" s="2">
        <v>7566328000</v>
      </c>
      <c r="J391" s="2">
        <v>19014811</v>
      </c>
      <c r="K391" s="2">
        <v>0</v>
      </c>
      <c r="L391" s="2">
        <v>19014811</v>
      </c>
      <c r="M391" s="2">
        <v>15988279.800000001</v>
      </c>
      <c r="N391" s="2">
        <v>0</v>
      </c>
      <c r="O391" s="2">
        <v>15988279.800000001</v>
      </c>
      <c r="P391" s="15">
        <v>0.1</v>
      </c>
      <c r="Q391" s="2">
        <v>0</v>
      </c>
      <c r="R391" s="13">
        <v>0.3</v>
      </c>
      <c r="S391" s="15">
        <v>0</v>
      </c>
      <c r="T391" s="2">
        <v>4796483.9400000004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4796483.9400000004</v>
      </c>
      <c r="AD391" t="s">
        <v>35</v>
      </c>
    </row>
    <row r="392" spans="1:30" x14ac:dyDescent="0.25">
      <c r="A392" s="20">
        <v>1663</v>
      </c>
      <c r="B392" t="s">
        <v>147</v>
      </c>
      <c r="C392" t="s">
        <v>263</v>
      </c>
      <c r="D392" t="s">
        <v>2</v>
      </c>
      <c r="E392" t="s">
        <v>284</v>
      </c>
      <c r="F392" t="s">
        <v>472</v>
      </c>
      <c r="G392" s="2">
        <v>23051416000</v>
      </c>
      <c r="H392" s="2">
        <v>103610000</v>
      </c>
      <c r="I392" s="2">
        <v>22947806000</v>
      </c>
      <c r="J392" s="2">
        <v>54704073</v>
      </c>
      <c r="K392" s="2">
        <v>362635</v>
      </c>
      <c r="L392" s="2">
        <v>54341438</v>
      </c>
      <c r="M392" s="2">
        <v>45483506.600000001</v>
      </c>
      <c r="N392" s="2">
        <v>321191</v>
      </c>
      <c r="O392" s="2">
        <v>45162315.600000001</v>
      </c>
      <c r="P392" s="15">
        <v>0.1</v>
      </c>
      <c r="Q392" s="2">
        <v>32119.1</v>
      </c>
      <c r="R392" s="13">
        <v>0.3</v>
      </c>
      <c r="S392" s="15">
        <v>0</v>
      </c>
      <c r="T392" s="2">
        <v>13548694.68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13580813.779999999</v>
      </c>
      <c r="AD392" t="s">
        <v>95</v>
      </c>
    </row>
    <row r="393" spans="1:30" x14ac:dyDescent="0.25">
      <c r="A393" s="20">
        <v>1664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2090054000</v>
      </c>
      <c r="H393" s="2">
        <v>1360296000</v>
      </c>
      <c r="I393" s="2">
        <v>729758000</v>
      </c>
      <c r="J393" s="2">
        <v>6248758</v>
      </c>
      <c r="K393" s="2">
        <v>4185849</v>
      </c>
      <c r="L393" s="2">
        <v>2062909</v>
      </c>
      <c r="M393" s="2">
        <v>5412736.4000000004</v>
      </c>
      <c r="N393" s="2">
        <v>3641730.6</v>
      </c>
      <c r="O393" s="2">
        <v>1771005.8</v>
      </c>
      <c r="P393" s="15">
        <v>0.1</v>
      </c>
      <c r="Q393" s="2">
        <v>364173.06</v>
      </c>
      <c r="R393" s="13">
        <v>0.3</v>
      </c>
      <c r="S393" s="15">
        <v>0</v>
      </c>
      <c r="T393" s="2">
        <v>531301.74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895474.8</v>
      </c>
      <c r="AD393" t="s">
        <v>33</v>
      </c>
    </row>
    <row r="394" spans="1:30" x14ac:dyDescent="0.25">
      <c r="A394" s="20">
        <v>1665</v>
      </c>
      <c r="B394" t="s">
        <v>147</v>
      </c>
      <c r="C394" t="s">
        <v>263</v>
      </c>
      <c r="D394" t="s">
        <v>2</v>
      </c>
      <c r="E394" t="s">
        <v>8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33</v>
      </c>
    </row>
    <row r="395" spans="1:30" x14ac:dyDescent="0.25">
      <c r="A395" s="20">
        <v>1666</v>
      </c>
      <c r="B395" t="s">
        <v>147</v>
      </c>
      <c r="C395" t="s">
        <v>263</v>
      </c>
      <c r="D395" t="s">
        <v>2</v>
      </c>
      <c r="E395" t="s">
        <v>200</v>
      </c>
      <c r="F395" t="s">
        <v>475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15">
        <v>0.1</v>
      </c>
      <c r="Q395" s="2">
        <v>0</v>
      </c>
      <c r="R395" s="13">
        <v>0.3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241</v>
      </c>
    </row>
    <row r="396" spans="1:30" x14ac:dyDescent="0.25">
      <c r="A396" s="20">
        <v>1667</v>
      </c>
      <c r="B396" t="s">
        <v>147</v>
      </c>
      <c r="C396" t="s">
        <v>263</v>
      </c>
      <c r="D396" t="s">
        <v>2</v>
      </c>
      <c r="E396" t="s">
        <v>4</v>
      </c>
      <c r="F396" t="s">
        <v>476</v>
      </c>
      <c r="G396" s="2">
        <v>51363216000</v>
      </c>
      <c r="H396" s="2">
        <v>0</v>
      </c>
      <c r="I396" s="2">
        <v>51363216000</v>
      </c>
      <c r="J396" s="2">
        <v>80452724</v>
      </c>
      <c r="K396" s="2">
        <v>0</v>
      </c>
      <c r="L396" s="2">
        <v>80452724</v>
      </c>
      <c r="M396" s="2">
        <v>59907437.600000001</v>
      </c>
      <c r="N396" s="2">
        <v>0</v>
      </c>
      <c r="O396" s="2">
        <v>59907437.600000001</v>
      </c>
      <c r="P396" s="15">
        <v>0.1</v>
      </c>
      <c r="Q396" s="2">
        <v>0</v>
      </c>
      <c r="R396" s="13">
        <v>0.3</v>
      </c>
      <c r="S396" s="15">
        <v>0</v>
      </c>
      <c r="T396" s="2">
        <v>17972231.280000001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17972231.280000001</v>
      </c>
      <c r="AD396" t="s">
        <v>250</v>
      </c>
    </row>
    <row r="397" spans="1:30" x14ac:dyDescent="0.25">
      <c r="A397" s="20">
        <v>1669</v>
      </c>
      <c r="B397" t="s">
        <v>147</v>
      </c>
      <c r="C397" t="s">
        <v>263</v>
      </c>
      <c r="D397" t="s">
        <v>9</v>
      </c>
      <c r="E397" t="s">
        <v>373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11</v>
      </c>
    </row>
    <row r="398" spans="1:30" x14ac:dyDescent="0.25">
      <c r="A398" s="20">
        <v>1670</v>
      </c>
      <c r="B398" t="s">
        <v>147</v>
      </c>
      <c r="C398" t="s">
        <v>263</v>
      </c>
      <c r="D398" t="s">
        <v>2</v>
      </c>
      <c r="E398" t="s">
        <v>284</v>
      </c>
      <c r="F398" t="s">
        <v>478</v>
      </c>
      <c r="G398" s="2">
        <v>437385000</v>
      </c>
      <c r="H398" s="2">
        <v>16028000</v>
      </c>
      <c r="I398" s="2">
        <v>421357000</v>
      </c>
      <c r="J398" s="2">
        <v>1530851</v>
      </c>
      <c r="K398" s="2">
        <v>56099</v>
      </c>
      <c r="L398" s="2">
        <v>1474752</v>
      </c>
      <c r="M398" s="2">
        <v>1355897</v>
      </c>
      <c r="N398" s="2">
        <v>49687.8</v>
      </c>
      <c r="O398" s="2">
        <v>1306209.2</v>
      </c>
      <c r="P398" s="15">
        <v>0.1</v>
      </c>
      <c r="Q398" s="2">
        <v>4968.78</v>
      </c>
      <c r="R398" s="13">
        <v>0.3</v>
      </c>
      <c r="S398" s="15">
        <v>0</v>
      </c>
      <c r="T398" s="2">
        <v>391862.76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396831.54</v>
      </c>
      <c r="AD398" t="s">
        <v>45</v>
      </c>
    </row>
    <row r="399" spans="1:30" x14ac:dyDescent="0.25">
      <c r="A399" s="20">
        <v>1671</v>
      </c>
      <c r="B399" t="s">
        <v>147</v>
      </c>
      <c r="C399" t="s">
        <v>263</v>
      </c>
      <c r="D399" t="s">
        <v>2</v>
      </c>
      <c r="E399" t="s">
        <v>284</v>
      </c>
      <c r="F399" t="s">
        <v>479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15">
        <v>0.1</v>
      </c>
      <c r="Q399" s="2">
        <v>0</v>
      </c>
      <c r="R399" s="13">
        <v>0.3</v>
      </c>
      <c r="S399" s="15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0</v>
      </c>
      <c r="AD399" t="s">
        <v>45</v>
      </c>
    </row>
    <row r="400" spans="1:30" x14ac:dyDescent="0.25">
      <c r="A400" s="20">
        <v>1672</v>
      </c>
      <c r="B400" t="s">
        <v>147</v>
      </c>
      <c r="C400" t="s">
        <v>263</v>
      </c>
      <c r="D400" t="s">
        <v>2</v>
      </c>
      <c r="E400" t="s">
        <v>4</v>
      </c>
      <c r="F400" t="s">
        <v>480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15">
        <v>0.1</v>
      </c>
      <c r="Q400" s="2">
        <v>0</v>
      </c>
      <c r="R400" s="13">
        <v>0.3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250</v>
      </c>
    </row>
    <row r="401" spans="1:30" x14ac:dyDescent="0.25">
      <c r="A401" s="20">
        <v>1673</v>
      </c>
      <c r="B401" t="s">
        <v>147</v>
      </c>
      <c r="C401" t="s">
        <v>263</v>
      </c>
      <c r="D401" t="s">
        <v>2</v>
      </c>
      <c r="E401" t="s">
        <v>8</v>
      </c>
      <c r="F401" t="s">
        <v>481</v>
      </c>
      <c r="G401" s="2">
        <v>67451984000</v>
      </c>
      <c r="H401" s="2">
        <v>0</v>
      </c>
      <c r="I401" s="2">
        <v>67451984000</v>
      </c>
      <c r="J401" s="2">
        <v>101183250</v>
      </c>
      <c r="K401" s="2">
        <v>0</v>
      </c>
      <c r="L401" s="2">
        <v>101183250</v>
      </c>
      <c r="M401" s="2">
        <v>74202456.400000006</v>
      </c>
      <c r="N401" s="2">
        <v>0</v>
      </c>
      <c r="O401" s="2">
        <v>74202456.400000006</v>
      </c>
      <c r="P401" s="15">
        <v>0.1</v>
      </c>
      <c r="Q401" s="2">
        <v>0</v>
      </c>
      <c r="R401" s="13">
        <v>0.3</v>
      </c>
      <c r="S401" s="15">
        <v>0</v>
      </c>
      <c r="T401" s="2">
        <v>22260736.920000002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22260736.920000002</v>
      </c>
      <c r="AD401" t="s">
        <v>14</v>
      </c>
    </row>
    <row r="402" spans="1:30" x14ac:dyDescent="0.25">
      <c r="A402" s="20">
        <v>1674</v>
      </c>
      <c r="B402" t="s">
        <v>147</v>
      </c>
      <c r="C402" t="s">
        <v>263</v>
      </c>
      <c r="D402" t="s">
        <v>2</v>
      </c>
      <c r="E402" t="s">
        <v>200</v>
      </c>
      <c r="F402" t="s">
        <v>482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241</v>
      </c>
    </row>
    <row r="403" spans="1:30" x14ac:dyDescent="0.25">
      <c r="A403" s="20">
        <v>1676</v>
      </c>
      <c r="B403" t="s">
        <v>147</v>
      </c>
      <c r="C403" t="s">
        <v>263</v>
      </c>
      <c r="D403" t="s">
        <v>9</v>
      </c>
      <c r="E403" t="s">
        <v>15</v>
      </c>
      <c r="F403" t="s">
        <v>483</v>
      </c>
      <c r="G403" s="2">
        <v>6209488000</v>
      </c>
      <c r="H403" s="2">
        <v>0</v>
      </c>
      <c r="I403" s="2">
        <v>6209488000</v>
      </c>
      <c r="J403" s="2">
        <v>18140905</v>
      </c>
      <c r="K403" s="2">
        <v>0</v>
      </c>
      <c r="L403" s="2">
        <v>18140905</v>
      </c>
      <c r="M403" s="2">
        <v>15657109.800000001</v>
      </c>
      <c r="N403" s="2">
        <v>0</v>
      </c>
      <c r="O403" s="2">
        <v>15657109.800000001</v>
      </c>
      <c r="P403" s="15">
        <v>0.1</v>
      </c>
      <c r="Q403" s="2">
        <v>0</v>
      </c>
      <c r="R403" s="13">
        <v>0.3</v>
      </c>
      <c r="S403" s="15">
        <v>0</v>
      </c>
      <c r="T403" s="2">
        <v>4697132.9400000004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4697132.9400000004</v>
      </c>
      <c r="AD403" t="s">
        <v>26</v>
      </c>
    </row>
    <row r="404" spans="1:30" x14ac:dyDescent="0.25">
      <c r="A404" s="20">
        <v>1678</v>
      </c>
      <c r="B404" t="s">
        <v>147</v>
      </c>
      <c r="C404" t="s">
        <v>263</v>
      </c>
      <c r="D404" t="s">
        <v>2</v>
      </c>
      <c r="E404" t="s">
        <v>200</v>
      </c>
      <c r="F404" t="s">
        <v>484</v>
      </c>
      <c r="G404" s="2">
        <v>331898000</v>
      </c>
      <c r="H404" s="2">
        <v>0</v>
      </c>
      <c r="I404" s="2">
        <v>331898000</v>
      </c>
      <c r="J404" s="2">
        <v>1161654</v>
      </c>
      <c r="K404" s="2">
        <v>0</v>
      </c>
      <c r="L404" s="2">
        <v>1161654</v>
      </c>
      <c r="M404" s="2">
        <v>1028894.8</v>
      </c>
      <c r="N404" s="2">
        <v>0</v>
      </c>
      <c r="O404" s="2">
        <v>1028894.8</v>
      </c>
      <c r="P404" s="15">
        <v>0.1</v>
      </c>
      <c r="Q404" s="2">
        <v>0</v>
      </c>
      <c r="R404" s="13">
        <v>0.3</v>
      </c>
      <c r="S404" s="15">
        <v>0</v>
      </c>
      <c r="T404" s="2">
        <v>308668.44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308668.44</v>
      </c>
      <c r="AD404" t="s">
        <v>241</v>
      </c>
    </row>
    <row r="405" spans="1:30" x14ac:dyDescent="0.25">
      <c r="A405" s="20">
        <v>1679</v>
      </c>
      <c r="B405" t="s">
        <v>147</v>
      </c>
      <c r="C405" t="s">
        <v>263</v>
      </c>
      <c r="D405" t="s">
        <v>2</v>
      </c>
      <c r="E405" t="s">
        <v>200</v>
      </c>
      <c r="F405" t="s">
        <v>485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184</v>
      </c>
    </row>
    <row r="406" spans="1:30" x14ac:dyDescent="0.25">
      <c r="A406" s="20">
        <v>1680</v>
      </c>
      <c r="B406" t="s">
        <v>147</v>
      </c>
      <c r="C406" t="s">
        <v>263</v>
      </c>
      <c r="D406" t="s">
        <v>2</v>
      </c>
      <c r="E406" t="s">
        <v>4</v>
      </c>
      <c r="F406" t="s">
        <v>486</v>
      </c>
      <c r="G406" s="2">
        <v>106019000</v>
      </c>
      <c r="H406" s="2">
        <v>0</v>
      </c>
      <c r="I406" s="2">
        <v>106019000</v>
      </c>
      <c r="J406" s="2">
        <v>371067</v>
      </c>
      <c r="K406" s="2">
        <v>0</v>
      </c>
      <c r="L406" s="2">
        <v>371067</v>
      </c>
      <c r="M406" s="2">
        <v>328659.40000000002</v>
      </c>
      <c r="N406" s="2">
        <v>0</v>
      </c>
      <c r="O406" s="2">
        <v>328659.40000000002</v>
      </c>
      <c r="P406" s="15">
        <v>0.1</v>
      </c>
      <c r="Q406" s="2">
        <v>0</v>
      </c>
      <c r="R406" s="13">
        <v>0.3</v>
      </c>
      <c r="S406" s="15">
        <v>0</v>
      </c>
      <c r="T406" s="2">
        <v>98597.82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98597.82</v>
      </c>
      <c r="AD406" t="s">
        <v>215</v>
      </c>
    </row>
    <row r="407" spans="1:30" x14ac:dyDescent="0.25">
      <c r="A407" s="20">
        <v>1681</v>
      </c>
      <c r="B407" t="s">
        <v>147</v>
      </c>
      <c r="C407" t="s">
        <v>263</v>
      </c>
      <c r="D407" t="s">
        <v>9</v>
      </c>
      <c r="E407" t="s">
        <v>373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35</v>
      </c>
    </row>
    <row r="408" spans="1:30" x14ac:dyDescent="0.25">
      <c r="A408" s="20">
        <v>1682</v>
      </c>
      <c r="B408" t="s">
        <v>147</v>
      </c>
      <c r="C408" t="s">
        <v>263</v>
      </c>
      <c r="D408" t="s">
        <v>2</v>
      </c>
      <c r="E408" t="s">
        <v>284</v>
      </c>
      <c r="F408" t="s">
        <v>488</v>
      </c>
      <c r="G408" s="2">
        <v>277018000</v>
      </c>
      <c r="H408" s="2">
        <v>0</v>
      </c>
      <c r="I408" s="2">
        <v>277018000</v>
      </c>
      <c r="J408" s="2">
        <v>969565</v>
      </c>
      <c r="K408" s="2">
        <v>0</v>
      </c>
      <c r="L408" s="2">
        <v>969565</v>
      </c>
      <c r="M408" s="2">
        <v>858757.8</v>
      </c>
      <c r="N408" s="2">
        <v>0</v>
      </c>
      <c r="O408" s="2">
        <v>858757.8</v>
      </c>
      <c r="P408" s="15">
        <v>0.1</v>
      </c>
      <c r="Q408" s="2">
        <v>0</v>
      </c>
      <c r="R408" s="13">
        <v>0.3</v>
      </c>
      <c r="S408" s="15">
        <v>0</v>
      </c>
      <c r="T408" s="2">
        <v>257627.34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257627.34</v>
      </c>
      <c r="AD408" t="s">
        <v>435</v>
      </c>
    </row>
    <row r="409" spans="1:30" x14ac:dyDescent="0.25">
      <c r="A409" s="20">
        <v>1684</v>
      </c>
      <c r="B409" t="s">
        <v>147</v>
      </c>
      <c r="C409" t="s">
        <v>264</v>
      </c>
      <c r="D409" t="s">
        <v>2</v>
      </c>
      <c r="E409" t="s">
        <v>285</v>
      </c>
      <c r="F409" t="s">
        <v>489</v>
      </c>
      <c r="G409" s="2">
        <v>15319353000</v>
      </c>
      <c r="H409" s="2">
        <v>0</v>
      </c>
      <c r="I409" s="2">
        <v>15319353000</v>
      </c>
      <c r="J409" s="2">
        <v>26705065</v>
      </c>
      <c r="K409" s="2">
        <v>0</v>
      </c>
      <c r="L409" s="2">
        <v>26705065</v>
      </c>
      <c r="M409" s="2">
        <v>20577323.800000001</v>
      </c>
      <c r="N409" s="2">
        <v>0</v>
      </c>
      <c r="O409" s="2">
        <v>20577323.800000001</v>
      </c>
      <c r="P409" s="15">
        <v>0.1</v>
      </c>
      <c r="Q409" s="2">
        <v>0</v>
      </c>
      <c r="R409" s="13">
        <v>0.1</v>
      </c>
      <c r="S409" s="15">
        <v>0</v>
      </c>
      <c r="T409" s="2">
        <v>2057732.38</v>
      </c>
      <c r="U409" s="2">
        <v>2000000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4057732.38</v>
      </c>
      <c r="AD409" t="s">
        <v>87</v>
      </c>
    </row>
    <row r="410" spans="1:30" x14ac:dyDescent="0.25">
      <c r="A410" s="20">
        <v>1685</v>
      </c>
      <c r="B410" t="s">
        <v>147</v>
      </c>
      <c r="C410" t="s">
        <v>263</v>
      </c>
      <c r="D410" t="s">
        <v>2</v>
      </c>
      <c r="E410" t="s">
        <v>4</v>
      </c>
      <c r="F410" t="s">
        <v>490</v>
      </c>
      <c r="G410" s="2">
        <v>903589000</v>
      </c>
      <c r="H410" s="2">
        <v>50898000</v>
      </c>
      <c r="I410" s="2">
        <v>852691000</v>
      </c>
      <c r="J410" s="2">
        <v>2934271</v>
      </c>
      <c r="K410" s="2">
        <v>178143</v>
      </c>
      <c r="L410" s="2">
        <v>2756128</v>
      </c>
      <c r="M410" s="2">
        <v>2572835.4</v>
      </c>
      <c r="N410" s="2">
        <v>157783.79999999999</v>
      </c>
      <c r="O410" s="2">
        <v>2415051.6</v>
      </c>
      <c r="P410" s="15">
        <v>0.1</v>
      </c>
      <c r="Q410" s="2">
        <v>15778.38</v>
      </c>
      <c r="R410" s="13">
        <v>0.3</v>
      </c>
      <c r="S410" s="15">
        <v>0</v>
      </c>
      <c r="T410" s="2">
        <v>724515.48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740293.86</v>
      </c>
      <c r="AD410" t="s">
        <v>215</v>
      </c>
    </row>
    <row r="411" spans="1:30" x14ac:dyDescent="0.25">
      <c r="A411" s="20">
        <v>1686</v>
      </c>
      <c r="B411" t="s">
        <v>147</v>
      </c>
      <c r="C411" t="s">
        <v>263</v>
      </c>
      <c r="D411" t="s">
        <v>2</v>
      </c>
      <c r="E411" t="s">
        <v>284</v>
      </c>
      <c r="F411" t="s">
        <v>491</v>
      </c>
      <c r="G411" s="2">
        <v>6672136000</v>
      </c>
      <c r="H411" s="2">
        <v>1129123000</v>
      </c>
      <c r="I411" s="2">
        <v>5543013000</v>
      </c>
      <c r="J411" s="2">
        <v>21482714</v>
      </c>
      <c r="K411" s="2">
        <v>3377020</v>
      </c>
      <c r="L411" s="2">
        <v>18105694</v>
      </c>
      <c r="M411" s="2">
        <v>18813859.600000001</v>
      </c>
      <c r="N411" s="2">
        <v>2925370.8</v>
      </c>
      <c r="O411" s="2">
        <v>15888488.800000001</v>
      </c>
      <c r="P411" s="15">
        <v>0.1</v>
      </c>
      <c r="Q411" s="2">
        <v>292537.08</v>
      </c>
      <c r="R411" s="13">
        <v>0.3</v>
      </c>
      <c r="S411" s="15">
        <v>0</v>
      </c>
      <c r="T411" s="2">
        <v>4766546.6399999997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5059083.72</v>
      </c>
      <c r="AD411" t="s">
        <v>95</v>
      </c>
    </row>
    <row r="412" spans="1:30" x14ac:dyDescent="0.25">
      <c r="A412" s="20">
        <v>1687</v>
      </c>
      <c r="B412" t="s">
        <v>147</v>
      </c>
      <c r="C412" t="s">
        <v>263</v>
      </c>
      <c r="D412" t="s">
        <v>2</v>
      </c>
      <c r="E412" t="s">
        <v>285</v>
      </c>
      <c r="F412" t="s">
        <v>449</v>
      </c>
      <c r="G412" s="2">
        <v>270132000</v>
      </c>
      <c r="H412" s="2">
        <v>0</v>
      </c>
      <c r="I412" s="2">
        <v>270132000</v>
      </c>
      <c r="J412" s="2">
        <v>945464</v>
      </c>
      <c r="K412" s="2">
        <v>0</v>
      </c>
      <c r="L412" s="2">
        <v>945464</v>
      </c>
      <c r="M412" s="2">
        <v>837411.2</v>
      </c>
      <c r="N412" s="2">
        <v>0</v>
      </c>
      <c r="O412" s="2">
        <v>837411.2</v>
      </c>
      <c r="P412" s="15">
        <v>0.1</v>
      </c>
      <c r="Q412" s="2">
        <v>0</v>
      </c>
      <c r="R412" s="13">
        <v>0.3</v>
      </c>
      <c r="S412" s="15">
        <v>0</v>
      </c>
      <c r="T412" s="2">
        <v>251223.36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251223.36</v>
      </c>
      <c r="AD412" t="s">
        <v>87</v>
      </c>
    </row>
    <row r="413" spans="1:30" x14ac:dyDescent="0.25">
      <c r="A413" s="20">
        <v>1688</v>
      </c>
      <c r="B413" t="s">
        <v>147</v>
      </c>
      <c r="C413" t="s">
        <v>263</v>
      </c>
      <c r="D413" t="s">
        <v>2</v>
      </c>
      <c r="E413" t="s">
        <v>200</v>
      </c>
      <c r="F413" t="s">
        <v>492</v>
      </c>
      <c r="G413" s="2">
        <v>60751501900</v>
      </c>
      <c r="H413" s="2">
        <v>0</v>
      </c>
      <c r="I413" s="2">
        <v>60751501900</v>
      </c>
      <c r="J413" s="2">
        <v>96328512</v>
      </c>
      <c r="K413" s="2">
        <v>0</v>
      </c>
      <c r="L413" s="2">
        <v>96328512</v>
      </c>
      <c r="M413" s="2">
        <v>72027911.239999995</v>
      </c>
      <c r="N413" s="2">
        <v>0</v>
      </c>
      <c r="O413" s="2">
        <v>72027911.239999995</v>
      </c>
      <c r="P413" s="15">
        <v>0.1</v>
      </c>
      <c r="Q413" s="2">
        <v>0</v>
      </c>
      <c r="R413" s="13">
        <v>0.3</v>
      </c>
      <c r="S413" s="15">
        <v>0</v>
      </c>
      <c r="T413" s="2">
        <v>21608373.372000001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21608373.372000001</v>
      </c>
      <c r="AD413" t="s">
        <v>241</v>
      </c>
    </row>
    <row r="414" spans="1:30" x14ac:dyDescent="0.25">
      <c r="A414" s="20">
        <v>1689</v>
      </c>
      <c r="B414" t="s">
        <v>147</v>
      </c>
      <c r="C414" t="s">
        <v>263</v>
      </c>
      <c r="D414" t="s">
        <v>9</v>
      </c>
      <c r="E414" t="s">
        <v>374</v>
      </c>
      <c r="F414" t="s">
        <v>493</v>
      </c>
      <c r="G414" s="2">
        <v>419070000</v>
      </c>
      <c r="H414" s="2">
        <v>0</v>
      </c>
      <c r="I414" s="2">
        <v>419070000</v>
      </c>
      <c r="J414" s="2">
        <v>1466752</v>
      </c>
      <c r="K414" s="2">
        <v>0</v>
      </c>
      <c r="L414" s="2">
        <v>1466752</v>
      </c>
      <c r="M414" s="2">
        <v>1299124</v>
      </c>
      <c r="N414" s="2">
        <v>0</v>
      </c>
      <c r="O414" s="2">
        <v>1299124</v>
      </c>
      <c r="P414" s="15">
        <v>0.1</v>
      </c>
      <c r="Q414" s="2">
        <v>0</v>
      </c>
      <c r="R414" s="13">
        <v>0.3</v>
      </c>
      <c r="S414" s="15">
        <v>0</v>
      </c>
      <c r="T414" s="2">
        <v>389737.2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389737.2</v>
      </c>
      <c r="AD414" t="s">
        <v>39</v>
      </c>
    </row>
    <row r="415" spans="1:30" x14ac:dyDescent="0.25">
      <c r="A415" s="20">
        <v>1690</v>
      </c>
      <c r="B415" t="s">
        <v>147</v>
      </c>
      <c r="C415" t="s">
        <v>263</v>
      </c>
      <c r="D415" t="s">
        <v>9</v>
      </c>
      <c r="E415" t="s">
        <v>373</v>
      </c>
      <c r="F415" t="s">
        <v>494</v>
      </c>
      <c r="G415" s="2">
        <v>1238744000</v>
      </c>
      <c r="H415" s="2">
        <v>0</v>
      </c>
      <c r="I415" s="2">
        <v>1238744000</v>
      </c>
      <c r="J415" s="2">
        <v>3937313</v>
      </c>
      <c r="K415" s="2">
        <v>0</v>
      </c>
      <c r="L415" s="2">
        <v>3937313</v>
      </c>
      <c r="M415" s="2">
        <v>3441815.4</v>
      </c>
      <c r="N415" s="2">
        <v>0</v>
      </c>
      <c r="O415" s="2">
        <v>3441815.4</v>
      </c>
      <c r="P415" s="15">
        <v>0.1</v>
      </c>
      <c r="Q415" s="2">
        <v>0</v>
      </c>
      <c r="R415" s="13">
        <v>0.3</v>
      </c>
      <c r="S415" s="15">
        <v>0</v>
      </c>
      <c r="T415" s="2">
        <v>1032544.62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1032544.62</v>
      </c>
      <c r="AD415" t="s">
        <v>35</v>
      </c>
    </row>
    <row r="416" spans="1:30" x14ac:dyDescent="0.25">
      <c r="A416" s="20">
        <v>1691</v>
      </c>
      <c r="B416" t="s">
        <v>147</v>
      </c>
      <c r="C416" t="s">
        <v>263</v>
      </c>
      <c r="D416" t="s">
        <v>2</v>
      </c>
      <c r="E416" t="s">
        <v>200</v>
      </c>
      <c r="F416" t="s">
        <v>496</v>
      </c>
      <c r="G416" s="2">
        <v>192837000</v>
      </c>
      <c r="H416" s="2">
        <v>0</v>
      </c>
      <c r="I416" s="2">
        <v>192837000</v>
      </c>
      <c r="J416" s="2">
        <v>674938</v>
      </c>
      <c r="K416" s="2">
        <v>0</v>
      </c>
      <c r="L416" s="2">
        <v>674938</v>
      </c>
      <c r="M416" s="2">
        <v>597803.19999999995</v>
      </c>
      <c r="N416" s="2">
        <v>0</v>
      </c>
      <c r="O416" s="2">
        <v>597803.19999999995</v>
      </c>
      <c r="P416" s="15">
        <v>0.1</v>
      </c>
      <c r="Q416" s="2">
        <v>0</v>
      </c>
      <c r="R416" s="13">
        <v>0.3</v>
      </c>
      <c r="S416" s="15">
        <v>0</v>
      </c>
      <c r="T416" s="2">
        <v>179340.96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179340.96</v>
      </c>
      <c r="AD416" t="s">
        <v>241</v>
      </c>
    </row>
    <row r="417" spans="1:30" x14ac:dyDescent="0.25">
      <c r="A417" s="20">
        <v>1692</v>
      </c>
      <c r="B417" t="s">
        <v>147</v>
      </c>
      <c r="C417" t="s">
        <v>263</v>
      </c>
      <c r="D417" t="s">
        <v>2</v>
      </c>
      <c r="E417" t="s">
        <v>284</v>
      </c>
      <c r="F417" t="s">
        <v>497</v>
      </c>
      <c r="G417" s="2">
        <v>6307438000</v>
      </c>
      <c r="H417" s="2">
        <v>244012000</v>
      </c>
      <c r="I417" s="2">
        <v>6063426000</v>
      </c>
      <c r="J417" s="2">
        <v>15926640</v>
      </c>
      <c r="K417" s="2">
        <v>800969</v>
      </c>
      <c r="L417" s="2">
        <v>15125671</v>
      </c>
      <c r="M417" s="2">
        <v>13403664.800000001</v>
      </c>
      <c r="N417" s="2">
        <v>703364.2</v>
      </c>
      <c r="O417" s="2">
        <v>12700300.6</v>
      </c>
      <c r="P417" s="15">
        <v>0.1</v>
      </c>
      <c r="Q417" s="2">
        <v>70336.42</v>
      </c>
      <c r="R417" s="13">
        <v>0.3</v>
      </c>
      <c r="S417" s="15">
        <v>0</v>
      </c>
      <c r="T417" s="2">
        <v>3810090.18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3880426.6</v>
      </c>
      <c r="AD417" t="s">
        <v>45</v>
      </c>
    </row>
    <row r="418" spans="1:30" x14ac:dyDescent="0.25">
      <c r="A418" s="20">
        <v>1694</v>
      </c>
      <c r="B418" t="s">
        <v>147</v>
      </c>
      <c r="C418" t="s">
        <v>263</v>
      </c>
      <c r="D418" t="s">
        <v>2</v>
      </c>
      <c r="E418" t="s">
        <v>284</v>
      </c>
      <c r="F418" t="s">
        <v>498</v>
      </c>
      <c r="G418" s="2">
        <v>4014990000</v>
      </c>
      <c r="H418" s="2">
        <v>0</v>
      </c>
      <c r="I418" s="2">
        <v>4014990000</v>
      </c>
      <c r="J418" s="2">
        <v>10342437</v>
      </c>
      <c r="K418" s="2">
        <v>0</v>
      </c>
      <c r="L418" s="2">
        <v>10342437</v>
      </c>
      <c r="M418" s="2">
        <v>8736441</v>
      </c>
      <c r="N418" s="2">
        <v>0</v>
      </c>
      <c r="O418" s="2">
        <v>8736441</v>
      </c>
      <c r="P418" s="15">
        <v>0.1</v>
      </c>
      <c r="Q418" s="2">
        <v>0</v>
      </c>
      <c r="R418" s="13">
        <v>0.3</v>
      </c>
      <c r="S418" s="15">
        <v>0</v>
      </c>
      <c r="T418" s="2">
        <v>2620932.2999999998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2620932.2999999998</v>
      </c>
      <c r="AD418" t="s">
        <v>45</v>
      </c>
    </row>
    <row r="419" spans="1:30" x14ac:dyDescent="0.25">
      <c r="A419" s="20">
        <v>1695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9524000</v>
      </c>
      <c r="H419" s="2">
        <v>0</v>
      </c>
      <c r="I419" s="2">
        <v>9524000</v>
      </c>
      <c r="J419" s="2">
        <v>33335</v>
      </c>
      <c r="K419" s="2">
        <v>0</v>
      </c>
      <c r="L419" s="2">
        <v>33335</v>
      </c>
      <c r="M419" s="2">
        <v>29525.4</v>
      </c>
      <c r="N419" s="2">
        <v>0</v>
      </c>
      <c r="O419" s="2">
        <v>29525.4</v>
      </c>
      <c r="P419" s="15">
        <v>0.1</v>
      </c>
      <c r="Q419" s="2">
        <v>0</v>
      </c>
      <c r="R419" s="13">
        <v>0.3</v>
      </c>
      <c r="S419" s="15">
        <v>0</v>
      </c>
      <c r="T419" s="2">
        <v>8857.6200000000008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8857.6200000000008</v>
      </c>
      <c r="AD419" t="s">
        <v>184</v>
      </c>
    </row>
    <row r="420" spans="1:30" x14ac:dyDescent="0.25">
      <c r="A420" s="20">
        <v>1696</v>
      </c>
      <c r="B420" t="s">
        <v>147</v>
      </c>
      <c r="C420" t="s">
        <v>263</v>
      </c>
      <c r="D420" t="s">
        <v>2</v>
      </c>
      <c r="E420" t="s">
        <v>319</v>
      </c>
      <c r="F420" t="s">
        <v>500</v>
      </c>
      <c r="G420" s="2">
        <v>25986000</v>
      </c>
      <c r="H420" s="2">
        <v>0</v>
      </c>
      <c r="I420" s="2">
        <v>25986000</v>
      </c>
      <c r="J420" s="2">
        <v>90951</v>
      </c>
      <c r="K420" s="2">
        <v>0</v>
      </c>
      <c r="L420" s="2">
        <v>90951</v>
      </c>
      <c r="M420" s="2">
        <v>80556.600000000006</v>
      </c>
      <c r="N420" s="2">
        <v>0</v>
      </c>
      <c r="O420" s="2">
        <v>80556.600000000006</v>
      </c>
      <c r="P420" s="15">
        <v>0.1</v>
      </c>
      <c r="Q420" s="2">
        <v>0</v>
      </c>
      <c r="R420" s="13">
        <v>0.3</v>
      </c>
      <c r="S420" s="15">
        <v>0</v>
      </c>
      <c r="T420" s="2">
        <v>24166.98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24166.98</v>
      </c>
      <c r="AD420" t="s">
        <v>328</v>
      </c>
    </row>
    <row r="421" spans="1:30" x14ac:dyDescent="0.25">
      <c r="A421" s="20">
        <v>1697</v>
      </c>
      <c r="B421" t="s">
        <v>147</v>
      </c>
      <c r="C421" t="s">
        <v>263</v>
      </c>
      <c r="D421" t="s">
        <v>2</v>
      </c>
      <c r="E421" t="s">
        <v>200</v>
      </c>
      <c r="F421" t="s">
        <v>501</v>
      </c>
      <c r="G421" s="2">
        <v>153476000</v>
      </c>
      <c r="H421" s="2">
        <v>0</v>
      </c>
      <c r="I421" s="2">
        <v>153476000</v>
      </c>
      <c r="J421" s="2">
        <v>537168</v>
      </c>
      <c r="K421" s="2">
        <v>0</v>
      </c>
      <c r="L421" s="2">
        <v>537168</v>
      </c>
      <c r="M421" s="2">
        <v>475777.6</v>
      </c>
      <c r="N421" s="2">
        <v>0</v>
      </c>
      <c r="O421" s="2">
        <v>475777.6</v>
      </c>
      <c r="P421" s="15">
        <v>0.1</v>
      </c>
      <c r="Q421" s="2">
        <v>0</v>
      </c>
      <c r="R421" s="13">
        <v>0.3</v>
      </c>
      <c r="S421" s="15">
        <v>0</v>
      </c>
      <c r="T421" s="2">
        <v>142733.28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142733.28</v>
      </c>
      <c r="AD421" t="s">
        <v>241</v>
      </c>
    </row>
    <row r="422" spans="1:30" x14ac:dyDescent="0.25">
      <c r="A422" s="20">
        <v>1699</v>
      </c>
      <c r="B422" t="s">
        <v>147</v>
      </c>
      <c r="C422" t="s">
        <v>263</v>
      </c>
      <c r="D422" t="s">
        <v>9</v>
      </c>
      <c r="E422" t="s">
        <v>373</v>
      </c>
      <c r="F422" t="s">
        <v>502</v>
      </c>
      <c r="G422" s="2">
        <v>1080740000</v>
      </c>
      <c r="H422" s="2">
        <v>0</v>
      </c>
      <c r="I422" s="2">
        <v>1080740000</v>
      </c>
      <c r="J422" s="2">
        <v>3453395</v>
      </c>
      <c r="K422" s="2">
        <v>0</v>
      </c>
      <c r="L422" s="2">
        <v>3453395</v>
      </c>
      <c r="M422" s="2">
        <v>3021099</v>
      </c>
      <c r="N422" s="2">
        <v>0</v>
      </c>
      <c r="O422" s="2">
        <v>3021099</v>
      </c>
      <c r="P422" s="15">
        <v>0.1</v>
      </c>
      <c r="Q422" s="2">
        <v>0</v>
      </c>
      <c r="R422" s="13">
        <v>0.3</v>
      </c>
      <c r="S422" s="15">
        <v>0</v>
      </c>
      <c r="T422" s="2">
        <v>906329.7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906329.7</v>
      </c>
      <c r="AD422" t="s">
        <v>35</v>
      </c>
    </row>
    <row r="423" spans="1:30" x14ac:dyDescent="0.25">
      <c r="A423" s="20">
        <v>1700</v>
      </c>
      <c r="B423" t="s">
        <v>147</v>
      </c>
      <c r="C423" t="s">
        <v>263</v>
      </c>
      <c r="D423" t="s">
        <v>9</v>
      </c>
      <c r="E423" t="s">
        <v>15</v>
      </c>
      <c r="F423" t="s">
        <v>503</v>
      </c>
      <c r="G423" s="2">
        <v>338314000</v>
      </c>
      <c r="H423" s="2">
        <v>0</v>
      </c>
      <c r="I423" s="2">
        <v>338314000</v>
      </c>
      <c r="J423" s="2">
        <v>1184101</v>
      </c>
      <c r="K423" s="2">
        <v>0</v>
      </c>
      <c r="L423" s="2">
        <v>1184101</v>
      </c>
      <c r="M423" s="2">
        <v>1048775.3999999999</v>
      </c>
      <c r="N423" s="2">
        <v>0</v>
      </c>
      <c r="O423" s="2">
        <v>1048775.3999999999</v>
      </c>
      <c r="P423" s="15">
        <v>0.1</v>
      </c>
      <c r="Q423" s="2">
        <v>0</v>
      </c>
      <c r="R423" s="13">
        <v>0.3</v>
      </c>
      <c r="S423" s="15">
        <v>0</v>
      </c>
      <c r="T423" s="2">
        <v>314632.62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314632.62</v>
      </c>
      <c r="AD423" t="s">
        <v>19</v>
      </c>
    </row>
    <row r="424" spans="1:30" x14ac:dyDescent="0.25">
      <c r="A424" s="20">
        <v>1701</v>
      </c>
      <c r="B424" t="s">
        <v>147</v>
      </c>
      <c r="C424" t="s">
        <v>263</v>
      </c>
      <c r="D424" t="s">
        <v>2</v>
      </c>
      <c r="E424" t="s">
        <v>285</v>
      </c>
      <c r="F424" t="s">
        <v>504</v>
      </c>
      <c r="G424" s="2">
        <v>42088554000</v>
      </c>
      <c r="H424" s="2">
        <v>0</v>
      </c>
      <c r="I424" s="2">
        <v>42088554000</v>
      </c>
      <c r="J424" s="2">
        <v>63132839</v>
      </c>
      <c r="K424" s="2">
        <v>0</v>
      </c>
      <c r="L424" s="2">
        <v>63132839</v>
      </c>
      <c r="M424" s="2">
        <v>46297417.399999999</v>
      </c>
      <c r="N424" s="2">
        <v>0</v>
      </c>
      <c r="O424" s="2">
        <v>46297417.399999999</v>
      </c>
      <c r="P424" s="15">
        <v>0.1</v>
      </c>
      <c r="Q424" s="2">
        <v>0</v>
      </c>
      <c r="R424" s="13">
        <v>0.3</v>
      </c>
      <c r="S424" s="15">
        <v>0</v>
      </c>
      <c r="T424" s="2">
        <v>13889225.220000001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13889225.220000001</v>
      </c>
      <c r="AD424" t="s">
        <v>192</v>
      </c>
    </row>
    <row r="425" spans="1:30" x14ac:dyDescent="0.25">
      <c r="A425" s="20">
        <v>1702</v>
      </c>
      <c r="B425" t="s">
        <v>147</v>
      </c>
      <c r="C425" t="s">
        <v>263</v>
      </c>
      <c r="D425" t="s">
        <v>9</v>
      </c>
      <c r="E425" t="s">
        <v>27</v>
      </c>
      <c r="F425" t="s">
        <v>505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15">
        <v>0.1</v>
      </c>
      <c r="Q425" s="2">
        <v>0</v>
      </c>
      <c r="R425" s="13">
        <v>0.3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28</v>
      </c>
    </row>
    <row r="426" spans="1:30" x14ac:dyDescent="0.25">
      <c r="A426" s="20">
        <v>1703</v>
      </c>
      <c r="B426" t="s">
        <v>147</v>
      </c>
      <c r="C426" t="s">
        <v>264</v>
      </c>
      <c r="D426" t="s">
        <v>2</v>
      </c>
      <c r="E426" t="s">
        <v>319</v>
      </c>
      <c r="F426" t="s">
        <v>506</v>
      </c>
      <c r="G426" s="2">
        <v>272461756000</v>
      </c>
      <c r="H426" s="2">
        <v>0</v>
      </c>
      <c r="I426" s="2">
        <v>272461756000</v>
      </c>
      <c r="J426" s="2">
        <v>414749655</v>
      </c>
      <c r="K426" s="2">
        <v>0</v>
      </c>
      <c r="L426" s="2">
        <v>414749655</v>
      </c>
      <c r="M426" s="2">
        <v>305764952.60000002</v>
      </c>
      <c r="N426" s="2">
        <v>0</v>
      </c>
      <c r="O426" s="2">
        <v>305764952.60000002</v>
      </c>
      <c r="P426" s="15">
        <v>0.1</v>
      </c>
      <c r="Q426" s="2">
        <v>0</v>
      </c>
      <c r="R426" s="13">
        <v>0.25</v>
      </c>
      <c r="S426" s="15">
        <v>0.5</v>
      </c>
      <c r="T426" s="2">
        <v>115382476.3</v>
      </c>
      <c r="U426" s="2">
        <v>7000000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122382476.3</v>
      </c>
      <c r="AD426" t="s">
        <v>328</v>
      </c>
    </row>
    <row r="427" spans="1:30" x14ac:dyDescent="0.25">
      <c r="A427" s="20">
        <v>1704</v>
      </c>
      <c r="B427" t="s">
        <v>147</v>
      </c>
      <c r="C427" t="s">
        <v>263</v>
      </c>
      <c r="D427" t="s">
        <v>2</v>
      </c>
      <c r="E427" t="s">
        <v>319</v>
      </c>
      <c r="F427" t="s">
        <v>507</v>
      </c>
      <c r="G427" s="2">
        <v>6091600</v>
      </c>
      <c r="H427" s="2">
        <v>0</v>
      </c>
      <c r="I427" s="2">
        <v>6091600</v>
      </c>
      <c r="J427" s="2">
        <v>21322</v>
      </c>
      <c r="K427" s="2">
        <v>0</v>
      </c>
      <c r="L427" s="2">
        <v>21322</v>
      </c>
      <c r="M427" s="2">
        <v>18885.36</v>
      </c>
      <c r="N427" s="2">
        <v>0</v>
      </c>
      <c r="O427" s="2">
        <v>18885.36</v>
      </c>
      <c r="P427" s="15">
        <v>0.1</v>
      </c>
      <c r="Q427" s="2">
        <v>0</v>
      </c>
      <c r="R427" s="13">
        <v>0.3</v>
      </c>
      <c r="S427" s="15">
        <v>0</v>
      </c>
      <c r="T427" s="2">
        <v>5665.6080000000002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5665.6080000000002</v>
      </c>
      <c r="AD427" t="s">
        <v>327</v>
      </c>
    </row>
    <row r="428" spans="1:30" x14ac:dyDescent="0.25">
      <c r="A428" s="20">
        <v>1705</v>
      </c>
      <c r="B428" t="s">
        <v>147</v>
      </c>
      <c r="C428" t="s">
        <v>263</v>
      </c>
      <c r="D428" t="s">
        <v>2</v>
      </c>
      <c r="E428" t="s">
        <v>200</v>
      </c>
      <c r="F428" t="s">
        <v>508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15">
        <v>0.1</v>
      </c>
      <c r="Q428" s="2">
        <v>0</v>
      </c>
      <c r="R428" s="13">
        <v>0.3</v>
      </c>
      <c r="S428" s="15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0</v>
      </c>
      <c r="AD428" t="s">
        <v>184</v>
      </c>
    </row>
    <row r="429" spans="1:30" x14ac:dyDescent="0.25">
      <c r="A429" s="20">
        <v>1706</v>
      </c>
      <c r="B429" t="s">
        <v>147</v>
      </c>
      <c r="C429" t="s">
        <v>263</v>
      </c>
      <c r="D429" t="s">
        <v>2</v>
      </c>
      <c r="E429" t="s">
        <v>8</v>
      </c>
      <c r="F429" t="s">
        <v>509</v>
      </c>
      <c r="G429" s="2">
        <v>5996499000</v>
      </c>
      <c r="H429" s="2">
        <v>0</v>
      </c>
      <c r="I429" s="2">
        <v>5996499000</v>
      </c>
      <c r="J429" s="2">
        <v>17662275</v>
      </c>
      <c r="K429" s="2">
        <v>0</v>
      </c>
      <c r="L429" s="2">
        <v>17662275</v>
      </c>
      <c r="M429" s="2">
        <v>15263675.4</v>
      </c>
      <c r="N429" s="2">
        <v>0</v>
      </c>
      <c r="O429" s="2">
        <v>15263675.4</v>
      </c>
      <c r="P429" s="15">
        <v>0.1</v>
      </c>
      <c r="Q429" s="2">
        <v>0</v>
      </c>
      <c r="R429" s="13">
        <v>0.3</v>
      </c>
      <c r="S429" s="15">
        <v>0</v>
      </c>
      <c r="T429" s="2">
        <v>4579102.62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4579102.62</v>
      </c>
      <c r="AD429" t="s">
        <v>38</v>
      </c>
    </row>
    <row r="430" spans="1:30" x14ac:dyDescent="0.25">
      <c r="A430" s="20">
        <v>1709</v>
      </c>
      <c r="B430" t="s">
        <v>147</v>
      </c>
      <c r="C430" t="s">
        <v>263</v>
      </c>
      <c r="D430" t="s">
        <v>2</v>
      </c>
      <c r="E430" t="s">
        <v>285</v>
      </c>
      <c r="F430" t="s">
        <v>510</v>
      </c>
      <c r="G430" s="2">
        <v>931832000</v>
      </c>
      <c r="H430" s="2">
        <v>0</v>
      </c>
      <c r="I430" s="2">
        <v>931832000</v>
      </c>
      <c r="J430" s="2">
        <v>3112108</v>
      </c>
      <c r="K430" s="2">
        <v>0</v>
      </c>
      <c r="L430" s="2">
        <v>3112108</v>
      </c>
      <c r="M430" s="2">
        <v>2739375.2</v>
      </c>
      <c r="N430" s="2">
        <v>0</v>
      </c>
      <c r="O430" s="2">
        <v>2739375.2</v>
      </c>
      <c r="P430" s="15">
        <v>0.1</v>
      </c>
      <c r="Q430" s="2">
        <v>0</v>
      </c>
      <c r="R430" s="13">
        <v>0.3</v>
      </c>
      <c r="S430" s="15">
        <v>0</v>
      </c>
      <c r="T430" s="2">
        <v>821812.56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821812.56</v>
      </c>
      <c r="AD430" t="s">
        <v>192</v>
      </c>
    </row>
    <row r="431" spans="1:30" x14ac:dyDescent="0.25">
      <c r="A431" s="20">
        <v>1711</v>
      </c>
      <c r="B431" t="s">
        <v>147</v>
      </c>
      <c r="C431" t="s">
        <v>263</v>
      </c>
      <c r="D431" t="s">
        <v>2</v>
      </c>
      <c r="E431" t="s">
        <v>8</v>
      </c>
      <c r="F431" t="s">
        <v>511</v>
      </c>
      <c r="G431" s="2">
        <v>1126882000</v>
      </c>
      <c r="H431" s="2">
        <v>0</v>
      </c>
      <c r="I431" s="2">
        <v>1126882000</v>
      </c>
      <c r="J431" s="2">
        <v>3777671</v>
      </c>
      <c r="K431" s="2">
        <v>0</v>
      </c>
      <c r="L431" s="2">
        <v>3777671</v>
      </c>
      <c r="M431" s="2">
        <v>3326918.2</v>
      </c>
      <c r="N431" s="2">
        <v>0</v>
      </c>
      <c r="O431" s="2">
        <v>3326918.2</v>
      </c>
      <c r="P431" s="15">
        <v>0.1</v>
      </c>
      <c r="Q431" s="2">
        <v>0</v>
      </c>
      <c r="R431" s="13">
        <v>0.3</v>
      </c>
      <c r="S431" s="15">
        <v>0</v>
      </c>
      <c r="T431" s="2">
        <v>998075.46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998075.46</v>
      </c>
      <c r="AD431" t="s">
        <v>46</v>
      </c>
    </row>
    <row r="432" spans="1:30" x14ac:dyDescent="0.25">
      <c r="A432" s="20">
        <v>1712</v>
      </c>
      <c r="B432" t="s">
        <v>147</v>
      </c>
      <c r="C432" t="s">
        <v>263</v>
      </c>
      <c r="D432" t="s">
        <v>2</v>
      </c>
      <c r="E432" t="s">
        <v>285</v>
      </c>
      <c r="F432" t="s">
        <v>512</v>
      </c>
      <c r="G432" s="2">
        <v>1614455000</v>
      </c>
      <c r="H432" s="2">
        <v>0</v>
      </c>
      <c r="I432" s="2">
        <v>1614455000</v>
      </c>
      <c r="J432" s="2">
        <v>5243656</v>
      </c>
      <c r="K432" s="2">
        <v>0</v>
      </c>
      <c r="L432" s="2">
        <v>5243656</v>
      </c>
      <c r="M432" s="2">
        <v>4597874</v>
      </c>
      <c r="N432" s="2">
        <v>0</v>
      </c>
      <c r="O432" s="2">
        <v>4597874</v>
      </c>
      <c r="P432" s="15">
        <v>0.1</v>
      </c>
      <c r="Q432" s="2">
        <v>0</v>
      </c>
      <c r="R432" s="13">
        <v>0.3</v>
      </c>
      <c r="S432" s="15">
        <v>0</v>
      </c>
      <c r="T432" s="2">
        <v>1379362.2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1379362.2</v>
      </c>
      <c r="AD432" t="s">
        <v>87</v>
      </c>
    </row>
    <row r="433" spans="1:30" x14ac:dyDescent="0.25">
      <c r="A433" s="20">
        <v>1713</v>
      </c>
      <c r="B433" t="s">
        <v>147</v>
      </c>
      <c r="C433" t="s">
        <v>263</v>
      </c>
      <c r="D433" t="s">
        <v>2</v>
      </c>
      <c r="E433" t="s">
        <v>8</v>
      </c>
      <c r="F433" t="s">
        <v>513</v>
      </c>
      <c r="G433" s="2">
        <v>3934315000</v>
      </c>
      <c r="H433" s="2">
        <v>0</v>
      </c>
      <c r="I433" s="2">
        <v>3934315000</v>
      </c>
      <c r="J433" s="2">
        <v>10358588</v>
      </c>
      <c r="K433" s="2">
        <v>0</v>
      </c>
      <c r="L433" s="2">
        <v>10358588</v>
      </c>
      <c r="M433" s="2">
        <v>8784862</v>
      </c>
      <c r="N433" s="2">
        <v>0</v>
      </c>
      <c r="O433" s="2">
        <v>8784862</v>
      </c>
      <c r="P433" s="15">
        <v>0.1</v>
      </c>
      <c r="Q433" s="2">
        <v>0</v>
      </c>
      <c r="R433" s="13">
        <v>0.3</v>
      </c>
      <c r="S433" s="15">
        <v>0</v>
      </c>
      <c r="T433" s="2">
        <v>2635458.6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2635458.6</v>
      </c>
      <c r="AD433" t="s">
        <v>50</v>
      </c>
    </row>
    <row r="434" spans="1:30" x14ac:dyDescent="0.25">
      <c r="A434" s="20">
        <v>1714</v>
      </c>
      <c r="B434" t="s">
        <v>147</v>
      </c>
      <c r="C434" t="s">
        <v>264</v>
      </c>
      <c r="D434" t="s">
        <v>2</v>
      </c>
      <c r="E434" t="s">
        <v>319</v>
      </c>
      <c r="F434" t="s">
        <v>522</v>
      </c>
      <c r="G434" s="2">
        <v>1436900000</v>
      </c>
      <c r="H434" s="2">
        <v>61088000</v>
      </c>
      <c r="I434" s="2">
        <v>1375812000</v>
      </c>
      <c r="J434" s="2">
        <v>4359198</v>
      </c>
      <c r="K434" s="2">
        <v>213808</v>
      </c>
      <c r="L434" s="2">
        <v>4145390</v>
      </c>
      <c r="M434" s="2">
        <v>3784438</v>
      </c>
      <c r="N434" s="2">
        <v>189372.79999999999</v>
      </c>
      <c r="O434" s="2">
        <v>3595065.2</v>
      </c>
      <c r="P434" s="15">
        <v>0</v>
      </c>
      <c r="Q434" s="2">
        <v>0</v>
      </c>
      <c r="R434" s="13">
        <v>0</v>
      </c>
      <c r="S434" s="15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0</v>
      </c>
      <c r="AD434" t="s">
        <v>328</v>
      </c>
    </row>
    <row r="435" spans="1:30" x14ac:dyDescent="0.25">
      <c r="A435" s="20">
        <v>1715</v>
      </c>
      <c r="B435" t="s">
        <v>147</v>
      </c>
      <c r="C435" t="s">
        <v>263</v>
      </c>
      <c r="D435" t="s">
        <v>9</v>
      </c>
      <c r="E435" t="s">
        <v>374</v>
      </c>
      <c r="F435" t="s">
        <v>514</v>
      </c>
      <c r="G435" s="2">
        <v>335000000</v>
      </c>
      <c r="H435" s="2">
        <v>0</v>
      </c>
      <c r="I435" s="2">
        <v>335000000</v>
      </c>
      <c r="J435" s="2">
        <v>1043480</v>
      </c>
      <c r="K435" s="2">
        <v>0</v>
      </c>
      <c r="L435" s="2">
        <v>1043480</v>
      </c>
      <c r="M435" s="2">
        <v>909480</v>
      </c>
      <c r="N435" s="2">
        <v>0</v>
      </c>
      <c r="O435" s="2">
        <v>909480</v>
      </c>
      <c r="P435" s="15">
        <v>0.1</v>
      </c>
      <c r="Q435" s="2">
        <v>0</v>
      </c>
      <c r="R435" s="13">
        <v>0.3</v>
      </c>
      <c r="S435" s="15">
        <v>0</v>
      </c>
      <c r="T435" s="2">
        <v>272844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272844</v>
      </c>
      <c r="AD435" t="s">
        <v>79</v>
      </c>
    </row>
    <row r="436" spans="1:30" x14ac:dyDescent="0.25">
      <c r="A436" s="20">
        <v>1716</v>
      </c>
      <c r="B436" t="s">
        <v>147</v>
      </c>
      <c r="C436" t="s">
        <v>263</v>
      </c>
      <c r="D436" t="s">
        <v>9</v>
      </c>
      <c r="E436" t="s">
        <v>373</v>
      </c>
      <c r="F436" t="s">
        <v>515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70</v>
      </c>
    </row>
    <row r="437" spans="1:30" x14ac:dyDescent="0.25">
      <c r="A437" s="20">
        <v>1717</v>
      </c>
      <c r="B437" t="s">
        <v>147</v>
      </c>
      <c r="C437" t="s">
        <v>263</v>
      </c>
      <c r="D437" t="s">
        <v>9</v>
      </c>
      <c r="E437" t="s">
        <v>373</v>
      </c>
      <c r="F437" t="s">
        <v>516</v>
      </c>
      <c r="G437" s="2">
        <v>2826200000</v>
      </c>
      <c r="H437" s="2">
        <v>0</v>
      </c>
      <c r="I437" s="2">
        <v>2826200000</v>
      </c>
      <c r="J437" s="2">
        <v>7126366</v>
      </c>
      <c r="K437" s="2">
        <v>0</v>
      </c>
      <c r="L437" s="2">
        <v>7126366</v>
      </c>
      <c r="M437" s="2">
        <v>5995886</v>
      </c>
      <c r="N437" s="2">
        <v>0</v>
      </c>
      <c r="O437" s="2">
        <v>5995886</v>
      </c>
      <c r="P437" s="15">
        <v>0.1</v>
      </c>
      <c r="Q437" s="2">
        <v>0</v>
      </c>
      <c r="R437" s="13">
        <v>0.3</v>
      </c>
      <c r="S437" s="15">
        <v>0</v>
      </c>
      <c r="T437" s="2">
        <v>1798765.8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1798765.8</v>
      </c>
      <c r="AD437" t="s">
        <v>35</v>
      </c>
    </row>
    <row r="438" spans="1:30" x14ac:dyDescent="0.25">
      <c r="A438" s="20">
        <v>1719</v>
      </c>
      <c r="B438" t="s">
        <v>147</v>
      </c>
      <c r="C438" t="s">
        <v>263</v>
      </c>
      <c r="D438" t="s">
        <v>2</v>
      </c>
      <c r="E438" t="s">
        <v>285</v>
      </c>
      <c r="F438" t="s">
        <v>517</v>
      </c>
      <c r="G438" s="2">
        <v>568969000</v>
      </c>
      <c r="H438" s="2">
        <v>0</v>
      </c>
      <c r="I438" s="2">
        <v>568969000</v>
      </c>
      <c r="J438" s="2">
        <v>1647392</v>
      </c>
      <c r="K438" s="2">
        <v>0</v>
      </c>
      <c r="L438" s="2">
        <v>1647392</v>
      </c>
      <c r="M438" s="2">
        <v>1419804.4</v>
      </c>
      <c r="N438" s="2">
        <v>0</v>
      </c>
      <c r="O438" s="2">
        <v>1419804.4</v>
      </c>
      <c r="P438" s="15">
        <v>0.1</v>
      </c>
      <c r="Q438" s="2">
        <v>0</v>
      </c>
      <c r="R438" s="13">
        <v>0.3</v>
      </c>
      <c r="S438" s="15">
        <v>0</v>
      </c>
      <c r="T438" s="2">
        <v>425941.32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425941.32</v>
      </c>
      <c r="AD438" t="s">
        <v>87</v>
      </c>
    </row>
    <row r="439" spans="1:30" x14ac:dyDescent="0.25">
      <c r="A439" s="20">
        <v>1720</v>
      </c>
      <c r="B439" t="s">
        <v>147</v>
      </c>
      <c r="C439" t="s">
        <v>263</v>
      </c>
      <c r="D439" t="s">
        <v>2</v>
      </c>
      <c r="E439" t="s">
        <v>319</v>
      </c>
      <c r="F439" t="s">
        <v>518</v>
      </c>
      <c r="G439" s="2">
        <v>9589300000</v>
      </c>
      <c r="H439" s="2">
        <v>0</v>
      </c>
      <c r="I439" s="2">
        <v>9589300000</v>
      </c>
      <c r="J439" s="2">
        <v>21721051</v>
      </c>
      <c r="K439" s="2">
        <v>0</v>
      </c>
      <c r="L439" s="2">
        <v>21721051</v>
      </c>
      <c r="M439" s="2">
        <v>17885331</v>
      </c>
      <c r="N439" s="2">
        <v>0</v>
      </c>
      <c r="O439" s="2">
        <v>17885331</v>
      </c>
      <c r="P439" s="15">
        <v>0.1</v>
      </c>
      <c r="Q439" s="2">
        <v>0</v>
      </c>
      <c r="R439" s="13">
        <v>0.3</v>
      </c>
      <c r="S439" s="15">
        <v>0</v>
      </c>
      <c r="T439" s="2">
        <v>5365599.3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5365599.3</v>
      </c>
      <c r="AD439" t="s">
        <v>327</v>
      </c>
    </row>
    <row r="440" spans="1:30" x14ac:dyDescent="0.25">
      <c r="A440" s="20">
        <v>1721</v>
      </c>
      <c r="B440" t="s">
        <v>147</v>
      </c>
      <c r="C440" t="s">
        <v>263</v>
      </c>
      <c r="D440" t="s">
        <v>2</v>
      </c>
      <c r="E440" t="s">
        <v>284</v>
      </c>
      <c r="F440" t="s">
        <v>519</v>
      </c>
      <c r="G440" s="2">
        <v>3695924000</v>
      </c>
      <c r="H440" s="2">
        <v>0</v>
      </c>
      <c r="I440" s="2">
        <v>3695924000</v>
      </c>
      <c r="J440" s="2">
        <v>11418741</v>
      </c>
      <c r="K440" s="2">
        <v>0</v>
      </c>
      <c r="L440" s="2">
        <v>11418741</v>
      </c>
      <c r="M440" s="2">
        <v>9940371.4000000004</v>
      </c>
      <c r="N440" s="2">
        <v>0</v>
      </c>
      <c r="O440" s="2">
        <v>9940371.4000000004</v>
      </c>
      <c r="P440" s="15">
        <v>0.1</v>
      </c>
      <c r="Q440" s="2">
        <v>0</v>
      </c>
      <c r="R440" s="13">
        <v>0.3</v>
      </c>
      <c r="S440" s="15">
        <v>0</v>
      </c>
      <c r="T440" s="2">
        <v>2982111.42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2982111.42</v>
      </c>
      <c r="AD440" t="s">
        <v>45</v>
      </c>
    </row>
    <row r="441" spans="1:30" x14ac:dyDescent="0.25">
      <c r="A441" s="20">
        <v>1722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2412689000</v>
      </c>
      <c r="H441" s="2">
        <v>0</v>
      </c>
      <c r="I441" s="2">
        <v>2412689000</v>
      </c>
      <c r="J441" s="2">
        <v>6454054</v>
      </c>
      <c r="K441" s="2">
        <v>0</v>
      </c>
      <c r="L441" s="2">
        <v>6454054</v>
      </c>
      <c r="M441" s="2">
        <v>5488978.4000000004</v>
      </c>
      <c r="N441" s="2">
        <v>0</v>
      </c>
      <c r="O441" s="2">
        <v>5488978.4000000004</v>
      </c>
      <c r="P441" s="15">
        <v>0.1</v>
      </c>
      <c r="Q441" s="2">
        <v>0</v>
      </c>
      <c r="R441" s="13">
        <v>0.3</v>
      </c>
      <c r="S441" s="15">
        <v>0</v>
      </c>
      <c r="T441" s="2">
        <v>1646693.52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1646693.52</v>
      </c>
      <c r="AD441" t="s">
        <v>32</v>
      </c>
    </row>
    <row r="442" spans="1:30" x14ac:dyDescent="0.25">
      <c r="A442" s="20">
        <v>1723</v>
      </c>
      <c r="B442" t="s">
        <v>147</v>
      </c>
      <c r="C442" t="s">
        <v>263</v>
      </c>
      <c r="D442" t="s">
        <v>2</v>
      </c>
      <c r="E442" t="s">
        <v>319</v>
      </c>
      <c r="F442" t="s">
        <v>523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15">
        <v>0.1</v>
      </c>
      <c r="Q442" s="2">
        <v>0</v>
      </c>
      <c r="R442" s="13">
        <v>0.3</v>
      </c>
      <c r="S442" s="15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0</v>
      </c>
      <c r="AD442" t="s">
        <v>327</v>
      </c>
    </row>
    <row r="443" spans="1:30" x14ac:dyDescent="0.25">
      <c r="A443" s="20">
        <v>1724</v>
      </c>
      <c r="B443" t="s">
        <v>147</v>
      </c>
      <c r="C443" t="s">
        <v>263</v>
      </c>
      <c r="D443" t="s">
        <v>2</v>
      </c>
      <c r="E443" t="s">
        <v>200</v>
      </c>
      <c r="F443" t="s">
        <v>524</v>
      </c>
      <c r="G443" s="2">
        <v>38905000</v>
      </c>
      <c r="H443" s="2">
        <v>0</v>
      </c>
      <c r="I443" s="2">
        <v>38905000</v>
      </c>
      <c r="J443" s="2">
        <v>136168</v>
      </c>
      <c r="K443" s="2">
        <v>0</v>
      </c>
      <c r="L443" s="2">
        <v>136168</v>
      </c>
      <c r="M443" s="2">
        <v>120606</v>
      </c>
      <c r="N443" s="2">
        <v>0</v>
      </c>
      <c r="O443" s="2">
        <v>120606</v>
      </c>
      <c r="P443" s="15">
        <v>0.1</v>
      </c>
      <c r="Q443" s="2">
        <v>0</v>
      </c>
      <c r="R443" s="13">
        <v>0.3</v>
      </c>
      <c r="S443" s="15">
        <v>0</v>
      </c>
      <c r="T443" s="2">
        <v>36181.800000000003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36181.800000000003</v>
      </c>
      <c r="AD443" t="s">
        <v>241</v>
      </c>
    </row>
    <row r="444" spans="1:30" x14ac:dyDescent="0.25">
      <c r="A444" s="20">
        <v>1726</v>
      </c>
      <c r="B444" t="s">
        <v>147</v>
      </c>
      <c r="C444" t="s">
        <v>264</v>
      </c>
      <c r="D444" t="s">
        <v>2</v>
      </c>
      <c r="E444" t="s">
        <v>319</v>
      </c>
      <c r="F444" t="s">
        <v>525</v>
      </c>
      <c r="G444" s="2">
        <v>5381327000</v>
      </c>
      <c r="H444" s="2">
        <v>0</v>
      </c>
      <c r="I444" s="2">
        <v>5381327000</v>
      </c>
      <c r="J444" s="2">
        <v>13391714</v>
      </c>
      <c r="K444" s="2">
        <v>0</v>
      </c>
      <c r="L444" s="2">
        <v>13391714</v>
      </c>
      <c r="M444" s="2">
        <v>11239183.199999999</v>
      </c>
      <c r="N444" s="2">
        <v>0</v>
      </c>
      <c r="O444" s="2">
        <v>11239183.199999999</v>
      </c>
      <c r="P444" s="15">
        <v>0</v>
      </c>
      <c r="Q444" s="2">
        <v>0</v>
      </c>
      <c r="R444" s="13">
        <v>0</v>
      </c>
      <c r="S444" s="15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0</v>
      </c>
      <c r="AD444" t="s">
        <v>328</v>
      </c>
    </row>
    <row r="445" spans="1:30" x14ac:dyDescent="0.25">
      <c r="A445" s="20">
        <v>1727</v>
      </c>
      <c r="B445" t="s">
        <v>147</v>
      </c>
      <c r="C445" t="s">
        <v>263</v>
      </c>
      <c r="D445" t="s">
        <v>2</v>
      </c>
      <c r="E445" t="s">
        <v>4</v>
      </c>
      <c r="F445" t="s">
        <v>526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48</v>
      </c>
    </row>
    <row r="446" spans="1:30" x14ac:dyDescent="0.25">
      <c r="A446" s="20">
        <v>1728</v>
      </c>
      <c r="B446" t="s">
        <v>147</v>
      </c>
      <c r="C446" t="s">
        <v>263</v>
      </c>
      <c r="D446" t="s">
        <v>2</v>
      </c>
      <c r="E446" t="s">
        <v>284</v>
      </c>
      <c r="F446" t="s">
        <v>527</v>
      </c>
      <c r="G446" s="2">
        <v>259700000</v>
      </c>
      <c r="H446" s="2">
        <v>0</v>
      </c>
      <c r="I446" s="2">
        <v>259700000</v>
      </c>
      <c r="J446" s="2">
        <v>779100</v>
      </c>
      <c r="K446" s="2">
        <v>0</v>
      </c>
      <c r="L446" s="2">
        <v>779100</v>
      </c>
      <c r="M446" s="2">
        <v>675220</v>
      </c>
      <c r="N446" s="2">
        <v>0</v>
      </c>
      <c r="O446" s="2">
        <v>675220</v>
      </c>
      <c r="P446" s="15">
        <v>0.1</v>
      </c>
      <c r="Q446" s="2">
        <v>0</v>
      </c>
      <c r="R446" s="13">
        <v>0.3</v>
      </c>
      <c r="S446" s="15">
        <v>0</v>
      </c>
      <c r="T446" s="2">
        <v>202566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202566</v>
      </c>
      <c r="AD446" t="s">
        <v>45</v>
      </c>
    </row>
    <row r="447" spans="1:30" x14ac:dyDescent="0.25">
      <c r="A447" s="20">
        <v>1729</v>
      </c>
      <c r="B447" t="s">
        <v>147</v>
      </c>
      <c r="C447" t="s">
        <v>263</v>
      </c>
      <c r="D447" t="s">
        <v>2</v>
      </c>
      <c r="E447" t="s">
        <v>200</v>
      </c>
      <c r="F447" t="s">
        <v>528</v>
      </c>
      <c r="G447" s="2">
        <v>17634000</v>
      </c>
      <c r="H447" s="2">
        <v>0</v>
      </c>
      <c r="I447" s="2">
        <v>17634000</v>
      </c>
      <c r="J447" s="2">
        <v>61721</v>
      </c>
      <c r="K447" s="2">
        <v>0</v>
      </c>
      <c r="L447" s="2">
        <v>61721</v>
      </c>
      <c r="M447" s="2">
        <v>54667.4</v>
      </c>
      <c r="N447" s="2">
        <v>0</v>
      </c>
      <c r="O447" s="2">
        <v>54667.4</v>
      </c>
      <c r="P447" s="15">
        <v>0.1</v>
      </c>
      <c r="Q447" s="2">
        <v>0</v>
      </c>
      <c r="R447" s="13">
        <v>0.3</v>
      </c>
      <c r="S447" s="15">
        <v>0</v>
      </c>
      <c r="T447" s="2">
        <v>16400.22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16400.22</v>
      </c>
      <c r="AD447" t="s">
        <v>241</v>
      </c>
    </row>
    <row r="448" spans="1:30" x14ac:dyDescent="0.25">
      <c r="A448" s="20">
        <v>1731</v>
      </c>
      <c r="B448" t="s">
        <v>147</v>
      </c>
      <c r="C448" t="s">
        <v>263</v>
      </c>
      <c r="D448" t="s">
        <v>2</v>
      </c>
      <c r="E448" t="s">
        <v>284</v>
      </c>
      <c r="F448" t="s">
        <v>529</v>
      </c>
      <c r="G448" s="2">
        <v>2133594000</v>
      </c>
      <c r="H448" s="2">
        <v>0</v>
      </c>
      <c r="I448" s="2">
        <v>2133594000</v>
      </c>
      <c r="J448" s="2">
        <v>4343331</v>
      </c>
      <c r="K448" s="2">
        <v>0</v>
      </c>
      <c r="L448" s="2">
        <v>4343331</v>
      </c>
      <c r="M448" s="2">
        <v>3489893.4</v>
      </c>
      <c r="N448" s="2">
        <v>0</v>
      </c>
      <c r="O448" s="2">
        <v>3489893.4</v>
      </c>
      <c r="P448" s="15">
        <v>0.1</v>
      </c>
      <c r="Q448" s="2">
        <v>0</v>
      </c>
      <c r="R448" s="13">
        <v>0.3</v>
      </c>
      <c r="S448" s="15">
        <v>0</v>
      </c>
      <c r="T448" s="2">
        <v>1046968.02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1046968.02</v>
      </c>
      <c r="AD448" t="s">
        <v>45</v>
      </c>
    </row>
    <row r="449" spans="1:30" x14ac:dyDescent="0.25">
      <c r="A449" s="20">
        <v>1732</v>
      </c>
      <c r="B449" t="s">
        <v>147</v>
      </c>
      <c r="C449" t="s">
        <v>263</v>
      </c>
      <c r="D449" t="s">
        <v>9</v>
      </c>
      <c r="E449" t="s">
        <v>27</v>
      </c>
      <c r="F449" t="s">
        <v>530</v>
      </c>
      <c r="G449" s="2">
        <v>2101370000</v>
      </c>
      <c r="H449" s="2">
        <v>0</v>
      </c>
      <c r="I449" s="2">
        <v>2101370000</v>
      </c>
      <c r="J449" s="2">
        <v>3152055</v>
      </c>
      <c r="K449" s="2">
        <v>0</v>
      </c>
      <c r="L449" s="2">
        <v>3152055</v>
      </c>
      <c r="M449" s="2">
        <v>2311507</v>
      </c>
      <c r="N449" s="2">
        <v>0</v>
      </c>
      <c r="O449" s="2">
        <v>2311507</v>
      </c>
      <c r="P449" s="15">
        <v>0.1</v>
      </c>
      <c r="Q449" s="2">
        <v>0</v>
      </c>
      <c r="R449" s="13">
        <v>0.3</v>
      </c>
      <c r="S449" s="15">
        <v>0</v>
      </c>
      <c r="T449" s="2">
        <v>693452.1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693452.1</v>
      </c>
      <c r="AD449" t="s">
        <v>76</v>
      </c>
    </row>
    <row r="450" spans="1:30" x14ac:dyDescent="0.25">
      <c r="A450" s="20">
        <v>1733</v>
      </c>
      <c r="B450" t="s">
        <v>147</v>
      </c>
      <c r="C450" t="s">
        <v>263</v>
      </c>
      <c r="D450" t="s">
        <v>9</v>
      </c>
      <c r="E450" t="s">
        <v>27</v>
      </c>
      <c r="F450" t="s">
        <v>531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32</v>
      </c>
    </row>
    <row r="451" spans="1:30" x14ac:dyDescent="0.25">
      <c r="A451" s="20">
        <v>1734</v>
      </c>
      <c r="B451" t="s">
        <v>147</v>
      </c>
      <c r="C451" t="s">
        <v>263</v>
      </c>
      <c r="D451" t="s">
        <v>9</v>
      </c>
      <c r="E451" t="s">
        <v>373</v>
      </c>
      <c r="F451" t="s">
        <v>532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5">
        <v>0.1</v>
      </c>
      <c r="Q451" s="2">
        <v>0</v>
      </c>
      <c r="R451" s="13">
        <v>0.3</v>
      </c>
      <c r="S451" s="15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0</v>
      </c>
      <c r="AD451" t="s">
        <v>70</v>
      </c>
    </row>
    <row r="452" spans="1:30" x14ac:dyDescent="0.25">
      <c r="A452" s="20">
        <v>1735</v>
      </c>
      <c r="B452" t="s">
        <v>147</v>
      </c>
      <c r="C452" t="s">
        <v>263</v>
      </c>
      <c r="D452" t="s">
        <v>2</v>
      </c>
      <c r="E452" t="s">
        <v>284</v>
      </c>
      <c r="F452" t="s">
        <v>533</v>
      </c>
      <c r="G452" s="2">
        <v>2203331800</v>
      </c>
      <c r="H452" s="2">
        <v>18000000</v>
      </c>
      <c r="I452" s="2">
        <v>2185331800</v>
      </c>
      <c r="J452" s="2">
        <v>7093973</v>
      </c>
      <c r="K452" s="2">
        <v>63000</v>
      </c>
      <c r="L452" s="2">
        <v>7030973</v>
      </c>
      <c r="M452" s="2">
        <v>6212640.2800000003</v>
      </c>
      <c r="N452" s="2">
        <v>55800</v>
      </c>
      <c r="O452" s="2">
        <v>6156840.2800000003</v>
      </c>
      <c r="P452" s="15">
        <v>0.1</v>
      </c>
      <c r="Q452" s="2">
        <v>5580</v>
      </c>
      <c r="R452" s="13">
        <v>0.3</v>
      </c>
      <c r="S452" s="15">
        <v>0</v>
      </c>
      <c r="T452" s="2">
        <v>1847052.084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1852632.084</v>
      </c>
      <c r="AD452" t="s">
        <v>45</v>
      </c>
    </row>
    <row r="453" spans="1:30" x14ac:dyDescent="0.25">
      <c r="A453" s="20">
        <v>1736</v>
      </c>
      <c r="B453" t="s">
        <v>147</v>
      </c>
      <c r="C453" t="s">
        <v>263</v>
      </c>
      <c r="D453" t="s">
        <v>2</v>
      </c>
      <c r="E453" t="s">
        <v>200</v>
      </c>
      <c r="F453" t="s">
        <v>534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184</v>
      </c>
    </row>
    <row r="454" spans="1:30" x14ac:dyDescent="0.25">
      <c r="A454" s="20">
        <v>1737</v>
      </c>
      <c r="B454" t="s">
        <v>147</v>
      </c>
      <c r="C454" t="s">
        <v>263</v>
      </c>
      <c r="D454" t="s">
        <v>9</v>
      </c>
      <c r="E454" t="s">
        <v>374</v>
      </c>
      <c r="F454" t="s">
        <v>535</v>
      </c>
      <c r="G454" s="2">
        <v>187672000</v>
      </c>
      <c r="H454" s="2">
        <v>0</v>
      </c>
      <c r="I454" s="2">
        <v>187672000</v>
      </c>
      <c r="J454" s="2">
        <v>656853</v>
      </c>
      <c r="K454" s="2">
        <v>0</v>
      </c>
      <c r="L454" s="2">
        <v>656853</v>
      </c>
      <c r="M454" s="2">
        <v>581784.19999999995</v>
      </c>
      <c r="N454" s="2">
        <v>0</v>
      </c>
      <c r="O454" s="2">
        <v>581784.19999999995</v>
      </c>
      <c r="P454" s="15">
        <v>0.1</v>
      </c>
      <c r="Q454" s="2">
        <v>0</v>
      </c>
      <c r="R454" s="13">
        <v>0.3</v>
      </c>
      <c r="S454" s="15">
        <v>0</v>
      </c>
      <c r="T454" s="2">
        <v>174535.26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174535.26</v>
      </c>
      <c r="AD454" t="s">
        <v>39</v>
      </c>
    </row>
    <row r="455" spans="1:30" x14ac:dyDescent="0.25">
      <c r="A455" s="20">
        <v>1738</v>
      </c>
      <c r="B455" t="s">
        <v>147</v>
      </c>
      <c r="C455" t="s">
        <v>263</v>
      </c>
      <c r="D455" t="s">
        <v>9</v>
      </c>
      <c r="E455" t="s">
        <v>373</v>
      </c>
      <c r="F455" t="s">
        <v>536</v>
      </c>
      <c r="G455" s="2">
        <v>911140000</v>
      </c>
      <c r="H455" s="2">
        <v>0</v>
      </c>
      <c r="I455" s="2">
        <v>911140000</v>
      </c>
      <c r="J455" s="2">
        <v>2965590</v>
      </c>
      <c r="K455" s="2">
        <v>0</v>
      </c>
      <c r="L455" s="2">
        <v>2965590</v>
      </c>
      <c r="M455" s="2">
        <v>2601134</v>
      </c>
      <c r="N455" s="2">
        <v>0</v>
      </c>
      <c r="O455" s="2">
        <v>2601134</v>
      </c>
      <c r="P455" s="15">
        <v>0.1</v>
      </c>
      <c r="Q455" s="2">
        <v>0</v>
      </c>
      <c r="R455" s="13">
        <v>0.3</v>
      </c>
      <c r="S455" s="15">
        <v>0</v>
      </c>
      <c r="T455" s="2">
        <v>780340.2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780340.2</v>
      </c>
      <c r="AD455" t="s">
        <v>189</v>
      </c>
    </row>
    <row r="456" spans="1:30" x14ac:dyDescent="0.25">
      <c r="A456" s="20">
        <v>1740</v>
      </c>
      <c r="B456" t="s">
        <v>147</v>
      </c>
      <c r="C456" t="s">
        <v>263</v>
      </c>
      <c r="D456" t="s">
        <v>2</v>
      </c>
      <c r="E456" t="s">
        <v>284</v>
      </c>
      <c r="F456" t="s">
        <v>541</v>
      </c>
      <c r="G456" s="2">
        <v>169430000</v>
      </c>
      <c r="H456" s="2">
        <v>0</v>
      </c>
      <c r="I456" s="2">
        <v>169430000</v>
      </c>
      <c r="J456" s="2">
        <v>593007</v>
      </c>
      <c r="K456" s="2">
        <v>0</v>
      </c>
      <c r="L456" s="2">
        <v>593007</v>
      </c>
      <c r="M456" s="2">
        <v>525235</v>
      </c>
      <c r="N456" s="2">
        <v>0</v>
      </c>
      <c r="O456" s="2">
        <v>525235</v>
      </c>
      <c r="P456" s="15">
        <v>0.1</v>
      </c>
      <c r="Q456" s="2">
        <v>0</v>
      </c>
      <c r="R456" s="13">
        <v>0.3</v>
      </c>
      <c r="S456" s="15">
        <v>0</v>
      </c>
      <c r="T456" s="2">
        <v>157570.5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157570.5</v>
      </c>
      <c r="AD456" t="s">
        <v>43</v>
      </c>
    </row>
    <row r="457" spans="1:30" x14ac:dyDescent="0.25">
      <c r="A457" s="20">
        <v>1741</v>
      </c>
      <c r="B457" t="s">
        <v>147</v>
      </c>
      <c r="C457" t="s">
        <v>263</v>
      </c>
      <c r="D457" t="s">
        <v>2</v>
      </c>
      <c r="E457" t="s">
        <v>285</v>
      </c>
      <c r="F457" t="s">
        <v>542</v>
      </c>
      <c r="G457" s="2">
        <v>26060000</v>
      </c>
      <c r="H457" s="2">
        <v>0</v>
      </c>
      <c r="I457" s="2">
        <v>26060000</v>
      </c>
      <c r="J457" s="2">
        <v>91211</v>
      </c>
      <c r="K457" s="2">
        <v>0</v>
      </c>
      <c r="L457" s="2">
        <v>91211</v>
      </c>
      <c r="M457" s="2">
        <v>80787</v>
      </c>
      <c r="N457" s="2">
        <v>0</v>
      </c>
      <c r="O457" s="2">
        <v>80787</v>
      </c>
      <c r="P457" s="15">
        <v>0.1</v>
      </c>
      <c r="Q457" s="2">
        <v>0</v>
      </c>
      <c r="R457" s="13">
        <v>0.3</v>
      </c>
      <c r="S457" s="15">
        <v>0</v>
      </c>
      <c r="T457" s="2">
        <v>24236.1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24236.1</v>
      </c>
      <c r="AD457" t="s">
        <v>87</v>
      </c>
    </row>
    <row r="458" spans="1:30" x14ac:dyDescent="0.25">
      <c r="A458" s="20">
        <v>1742</v>
      </c>
      <c r="B458" t="s">
        <v>147</v>
      </c>
      <c r="C458" t="s">
        <v>263</v>
      </c>
      <c r="D458" t="s">
        <v>2</v>
      </c>
      <c r="E458" t="s">
        <v>285</v>
      </c>
      <c r="F458" t="s">
        <v>543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15">
        <v>0.1</v>
      </c>
      <c r="Q458" s="2">
        <v>0</v>
      </c>
      <c r="R458" s="13">
        <v>0.3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166</v>
      </c>
    </row>
    <row r="459" spans="1:30" x14ac:dyDescent="0.25">
      <c r="A459" s="20">
        <v>1746</v>
      </c>
      <c r="B459" t="s">
        <v>147</v>
      </c>
      <c r="C459" t="s">
        <v>263</v>
      </c>
      <c r="D459" t="s">
        <v>9</v>
      </c>
      <c r="E459" t="s">
        <v>373</v>
      </c>
      <c r="F459" t="s">
        <v>544</v>
      </c>
      <c r="G459" s="2">
        <v>35289832000</v>
      </c>
      <c r="H459" s="2">
        <v>0</v>
      </c>
      <c r="I459" s="2">
        <v>35289832000</v>
      </c>
      <c r="J459" s="2">
        <v>57810089</v>
      </c>
      <c r="K459" s="2">
        <v>0</v>
      </c>
      <c r="L459" s="2">
        <v>57810089</v>
      </c>
      <c r="M459" s="2">
        <v>43694156.200000003</v>
      </c>
      <c r="N459" s="2">
        <v>0</v>
      </c>
      <c r="O459" s="2">
        <v>43694156.200000003</v>
      </c>
      <c r="P459" s="15">
        <v>0.1</v>
      </c>
      <c r="Q459" s="2">
        <v>0</v>
      </c>
      <c r="R459" s="13">
        <v>0.3</v>
      </c>
      <c r="S459" s="15">
        <v>0</v>
      </c>
      <c r="T459" s="2">
        <v>13108246.859999999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13108246.859999999</v>
      </c>
      <c r="AD459" t="s">
        <v>35</v>
      </c>
    </row>
    <row r="460" spans="1:30" x14ac:dyDescent="0.25">
      <c r="A460" s="20">
        <v>1747</v>
      </c>
      <c r="B460" t="s">
        <v>147</v>
      </c>
      <c r="C460" t="s">
        <v>263</v>
      </c>
      <c r="D460" t="s">
        <v>9</v>
      </c>
      <c r="E460" t="s">
        <v>27</v>
      </c>
      <c r="F460" t="s">
        <v>545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15">
        <v>0.1</v>
      </c>
      <c r="Q460" s="2">
        <v>0</v>
      </c>
      <c r="R460" s="13">
        <v>0.3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32</v>
      </c>
    </row>
    <row r="461" spans="1:30" x14ac:dyDescent="0.25">
      <c r="A461" s="20">
        <v>1748</v>
      </c>
      <c r="B461" t="s">
        <v>147</v>
      </c>
      <c r="C461" t="s">
        <v>263</v>
      </c>
      <c r="D461" t="s">
        <v>9</v>
      </c>
      <c r="E461" t="s">
        <v>27</v>
      </c>
      <c r="F461" t="s">
        <v>546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32</v>
      </c>
    </row>
    <row r="462" spans="1:30" x14ac:dyDescent="0.25">
      <c r="A462" s="20">
        <v>1749</v>
      </c>
      <c r="B462" t="s">
        <v>147</v>
      </c>
      <c r="C462" t="s">
        <v>263</v>
      </c>
      <c r="D462" t="s">
        <v>9</v>
      </c>
      <c r="E462" t="s">
        <v>373</v>
      </c>
      <c r="F462" t="s">
        <v>547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15">
        <v>0.1</v>
      </c>
      <c r="Q462" s="2">
        <v>0</v>
      </c>
      <c r="R462" s="13">
        <v>0.3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70</v>
      </c>
    </row>
    <row r="463" spans="1:30" x14ac:dyDescent="0.25">
      <c r="A463" s="20" t="s">
        <v>537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184240000</v>
      </c>
      <c r="H463" s="2">
        <v>0</v>
      </c>
      <c r="I463" s="2">
        <v>184240000</v>
      </c>
      <c r="J463" s="2">
        <v>644844</v>
      </c>
      <c r="K463" s="2">
        <v>0</v>
      </c>
      <c r="L463" s="2">
        <v>644844</v>
      </c>
      <c r="M463" s="2">
        <v>571148</v>
      </c>
      <c r="N463" s="2">
        <v>0</v>
      </c>
      <c r="O463" s="2">
        <v>571148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517086000</v>
      </c>
      <c r="H464" s="2">
        <v>0</v>
      </c>
      <c r="I464" s="2">
        <v>517086000</v>
      </c>
      <c r="J464" s="2">
        <v>1749331</v>
      </c>
      <c r="K464" s="2">
        <v>0</v>
      </c>
      <c r="L464" s="2">
        <v>1749331</v>
      </c>
      <c r="M464" s="2">
        <v>1542496.6</v>
      </c>
      <c r="N464" s="2">
        <v>0</v>
      </c>
      <c r="O464" s="2">
        <v>1542496.6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5135890700</v>
      </c>
      <c r="H465" s="2">
        <v>0</v>
      </c>
      <c r="I465" s="2">
        <v>5135890700</v>
      </c>
      <c r="J465" s="2">
        <v>10621541</v>
      </c>
      <c r="K465" s="2">
        <v>0</v>
      </c>
      <c r="L465" s="2">
        <v>10621541</v>
      </c>
      <c r="M465" s="2">
        <v>8567184.7200000007</v>
      </c>
      <c r="N465" s="2">
        <v>0</v>
      </c>
      <c r="O465" s="2">
        <v>8567184.7200000007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373</v>
      </c>
      <c r="F466" t="s">
        <v>223</v>
      </c>
      <c r="G466" s="2">
        <v>759633000</v>
      </c>
      <c r="H466" s="2">
        <v>0</v>
      </c>
      <c r="I466" s="2">
        <v>759633000</v>
      </c>
      <c r="J466" s="2">
        <v>2658723</v>
      </c>
      <c r="K466" s="2">
        <v>0</v>
      </c>
      <c r="L466" s="2">
        <v>2658723</v>
      </c>
      <c r="M466" s="2">
        <v>2354869.7999999998</v>
      </c>
      <c r="N466" s="2">
        <v>0</v>
      </c>
      <c r="O466" s="2">
        <v>2354869.7999999998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390</v>
      </c>
      <c r="B467" t="s">
        <v>147</v>
      </c>
      <c r="C467" t="s">
        <v>264</v>
      </c>
      <c r="D467" t="s">
        <v>9</v>
      </c>
      <c r="E467" t="s">
        <v>374</v>
      </c>
      <c r="F467" t="s">
        <v>391</v>
      </c>
      <c r="G467" s="2">
        <v>2743576000</v>
      </c>
      <c r="H467" s="2">
        <v>0</v>
      </c>
      <c r="I467" s="2">
        <v>2743576000</v>
      </c>
      <c r="J467" s="2">
        <v>7790521</v>
      </c>
      <c r="K467" s="2">
        <v>0</v>
      </c>
      <c r="L467" s="2">
        <v>7790521</v>
      </c>
      <c r="M467" s="2">
        <v>6693090.5999999996</v>
      </c>
      <c r="N467" s="2">
        <v>0</v>
      </c>
      <c r="O467" s="2">
        <v>6693090.5999999996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538</v>
      </c>
      <c r="B468" t="s">
        <v>147</v>
      </c>
      <c r="C468" t="s">
        <v>264</v>
      </c>
      <c r="D468" t="s">
        <v>2</v>
      </c>
      <c r="E468" t="s">
        <v>284</v>
      </c>
      <c r="F468" t="s">
        <v>224</v>
      </c>
      <c r="G468" s="2">
        <v>1105749000</v>
      </c>
      <c r="H468" s="2">
        <v>27380000</v>
      </c>
      <c r="I468" s="2">
        <v>1078369000</v>
      </c>
      <c r="J468" s="2">
        <v>3694635</v>
      </c>
      <c r="K468" s="2">
        <v>95830</v>
      </c>
      <c r="L468" s="2">
        <v>3598805</v>
      </c>
      <c r="M468" s="2">
        <v>3252335.4</v>
      </c>
      <c r="N468" s="2">
        <v>84878</v>
      </c>
      <c r="O468" s="2">
        <v>3167457.4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539</v>
      </c>
      <c r="B469" t="s">
        <v>147</v>
      </c>
      <c r="C469" t="s">
        <v>264</v>
      </c>
      <c r="D469" t="s">
        <v>2</v>
      </c>
      <c r="E469" t="s">
        <v>285</v>
      </c>
      <c r="F469" t="s">
        <v>318</v>
      </c>
      <c r="G469" s="2">
        <v>448000</v>
      </c>
      <c r="H469" s="2">
        <v>112000</v>
      </c>
      <c r="I469" s="2">
        <v>336000</v>
      </c>
      <c r="J469" s="2">
        <v>1569</v>
      </c>
      <c r="K469" s="2">
        <v>392</v>
      </c>
      <c r="L469" s="2">
        <v>1177</v>
      </c>
      <c r="M469" s="2">
        <v>1389.8</v>
      </c>
      <c r="N469" s="2">
        <v>347.2</v>
      </c>
      <c r="O469" s="2">
        <v>1042.5999999999999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329</v>
      </c>
      <c r="B470" t="s">
        <v>147</v>
      </c>
      <c r="C470" t="s">
        <v>1</v>
      </c>
      <c r="D470" t="s">
        <v>2</v>
      </c>
      <c r="E470" t="s">
        <v>319</v>
      </c>
      <c r="F470" t="s">
        <v>330</v>
      </c>
      <c r="G470" s="2">
        <v>9880000</v>
      </c>
      <c r="H470" s="2">
        <v>0</v>
      </c>
      <c r="I470" s="2">
        <v>9880000</v>
      </c>
      <c r="J470" s="2">
        <v>34580</v>
      </c>
      <c r="K470" s="2">
        <v>0</v>
      </c>
      <c r="L470" s="2">
        <v>34580</v>
      </c>
      <c r="M470" s="2">
        <v>30628</v>
      </c>
      <c r="N470" s="2">
        <v>0</v>
      </c>
      <c r="O470" s="2">
        <v>30628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1020158800</v>
      </c>
      <c r="H471" s="2">
        <v>652120800</v>
      </c>
      <c r="I471" s="2">
        <v>368038000</v>
      </c>
      <c r="J471" s="2">
        <v>3332716</v>
      </c>
      <c r="K471" s="2">
        <v>2044581</v>
      </c>
      <c r="L471" s="2">
        <v>1288135</v>
      </c>
      <c r="M471" s="2">
        <v>2924652.48</v>
      </c>
      <c r="N471" s="2">
        <v>1783732.68</v>
      </c>
      <c r="O471" s="2">
        <v>1140919.8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x14ac:dyDescent="0.25">
      <c r="A472" s="20" t="s">
        <v>540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5580728800</v>
      </c>
      <c r="H472" s="2">
        <v>2415832000</v>
      </c>
      <c r="I472" s="2">
        <v>3164896800</v>
      </c>
      <c r="J472" s="2">
        <v>17430791</v>
      </c>
      <c r="K472" s="2">
        <v>7905297</v>
      </c>
      <c r="L472" s="2">
        <v>9525494</v>
      </c>
      <c r="M472" s="2">
        <v>15198499.48</v>
      </c>
      <c r="N472" s="2">
        <v>6938964.2000000002</v>
      </c>
      <c r="O472" s="2">
        <v>8259535.2800000003</v>
      </c>
      <c r="P472" s="15">
        <v>0.1</v>
      </c>
      <c r="Q472" s="2">
        <v>693896.42</v>
      </c>
      <c r="R472" s="13">
        <v>0.1</v>
      </c>
      <c r="S472" s="15">
        <v>0</v>
      </c>
      <c r="T472" s="2">
        <v>825953.52800000005</v>
      </c>
      <c r="U472" s="2">
        <v>1000000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2519849.9479999999</v>
      </c>
      <c r="AD472" t="s">
        <v>1</v>
      </c>
    </row>
    <row r="473" spans="1:30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6822557868800</v>
      </c>
      <c r="H477" s="2"/>
      <c r="I477" s="2"/>
      <c r="J477" s="2"/>
      <c r="K477" s="2"/>
      <c r="L477" s="2"/>
      <c r="M477" s="2">
        <f>SUM(M2:M473)</f>
        <v>10004092057.479998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6"/>
  <sheetViews>
    <sheetView topLeftCell="AA1" zoomScaleNormal="100" workbookViewId="0">
      <pane ySplit="1" topLeftCell="A86" activePane="bottomLeft" state="frozen"/>
      <selection pane="bottomLeft" activeCell="F101" sqref="F101:AB101"/>
    </sheetView>
  </sheetViews>
  <sheetFormatPr defaultRowHeight="15" x14ac:dyDescent="0.25"/>
  <cols>
    <col min="1" max="1" width="9.140625" style="20" customWidth="1"/>
    <col min="2" max="2" width="9" style="4" customWidth="1"/>
    <col min="3" max="3" width="8.42578125" style="4" customWidth="1"/>
    <col min="4" max="4" width="7.7109375" style="4" customWidth="1"/>
    <col min="5" max="5" width="24.42578125" style="4" customWidth="1"/>
    <col min="6" max="6" width="21.42578125" style="4" customWidth="1"/>
    <col min="7" max="7" width="15.85546875" style="4" customWidth="1"/>
    <col min="8" max="8" width="22.7109375" style="4" customWidth="1"/>
    <col min="9" max="10" width="26.42578125" style="4" customWidth="1"/>
    <col min="11" max="11" width="18.42578125" style="4" customWidth="1"/>
    <col min="12" max="12" width="20.140625" style="4" customWidth="1"/>
    <col min="13" max="13" width="22.140625" style="4" customWidth="1"/>
    <col min="14" max="53" width="26.42578125" style="4" customWidth="1"/>
    <col min="54" max="55" width="28.28515625" style="4" customWidth="1"/>
    <col min="56" max="56" width="22.5703125" customWidth="1"/>
    <col min="57" max="69" width="9.140625" style="30"/>
  </cols>
  <sheetData>
    <row r="1" spans="1:69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385</v>
      </c>
      <c r="AD1" s="17" t="s">
        <v>187</v>
      </c>
      <c r="AE1" s="5" t="s">
        <v>131</v>
      </c>
      <c r="AF1" s="5"/>
      <c r="AG1" s="17"/>
      <c r="AH1" s="17"/>
      <c r="AI1" s="17"/>
      <c r="AJ1" s="17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/>
      <c r="AW1"/>
      <c r="AX1"/>
      <c r="AY1"/>
      <c r="AZ1"/>
      <c r="BA1"/>
      <c r="BB1"/>
      <c r="BC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64078134000</v>
      </c>
      <c r="G2" s="2">
        <v>8696270000</v>
      </c>
      <c r="H2" s="2">
        <v>55381864000</v>
      </c>
      <c r="I2" s="2">
        <v>110858806</v>
      </c>
      <c r="J2" s="2">
        <v>22209202</v>
      </c>
      <c r="K2" s="2">
        <v>88649604</v>
      </c>
      <c r="L2" s="2">
        <v>85227552.400000006</v>
      </c>
      <c r="M2" s="2">
        <v>18730694</v>
      </c>
      <c r="N2" s="2">
        <v>66496858.399999999</v>
      </c>
      <c r="O2" s="15">
        <v>0.1</v>
      </c>
      <c r="P2" s="2">
        <v>1873069.4</v>
      </c>
      <c r="Q2" s="13">
        <v>0.2</v>
      </c>
      <c r="R2" s="15">
        <v>0</v>
      </c>
      <c r="S2" s="2">
        <v>13299371.68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19172441.079999998</v>
      </c>
      <c r="AD2" s="4">
        <f>AB2+AC2</f>
        <v>19172441.079999998</v>
      </c>
      <c r="AE2" t="s">
        <v>41</v>
      </c>
      <c r="AF2"/>
      <c r="AG2" s="18"/>
      <c r="AK2"/>
    </row>
    <row r="3" spans="1:69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12711025000</v>
      </c>
      <c r="G3" s="2">
        <v>11365965000</v>
      </c>
      <c r="H3" s="2">
        <v>1345060000</v>
      </c>
      <c r="I3" s="2">
        <v>27058378</v>
      </c>
      <c r="J3" s="2">
        <v>22909592</v>
      </c>
      <c r="K3" s="2">
        <v>4148786</v>
      </c>
      <c r="L3" s="2">
        <v>21973968</v>
      </c>
      <c r="M3" s="2">
        <v>18363206</v>
      </c>
      <c r="N3" s="2">
        <v>3610762</v>
      </c>
      <c r="O3" s="15">
        <v>0.1</v>
      </c>
      <c r="P3" s="2">
        <v>1836320.6</v>
      </c>
      <c r="Q3" s="13">
        <v>0.1</v>
      </c>
      <c r="R3" s="15">
        <v>0</v>
      </c>
      <c r="S3" s="2">
        <v>361076.2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4197396.8</v>
      </c>
      <c r="AD3" s="4">
        <f t="shared" ref="AD3:AD66" si="0">AB3+AC3</f>
        <v>4197396.8</v>
      </c>
      <c r="AE3" t="s">
        <v>6</v>
      </c>
      <c r="AF3"/>
      <c r="AG3" s="18"/>
      <c r="AK3"/>
    </row>
    <row r="4" spans="1:69" x14ac:dyDescent="0.25">
      <c r="A4" s="20">
        <v>30</v>
      </c>
      <c r="B4" t="s">
        <v>263</v>
      </c>
      <c r="C4" t="s">
        <v>9</v>
      </c>
      <c r="D4" t="s">
        <v>373</v>
      </c>
      <c r="E4" t="s">
        <v>10</v>
      </c>
      <c r="F4" s="2">
        <v>2323310800</v>
      </c>
      <c r="G4" s="2">
        <v>0</v>
      </c>
      <c r="H4" s="2">
        <v>2323310800</v>
      </c>
      <c r="I4" s="2">
        <v>7185977</v>
      </c>
      <c r="J4" s="2">
        <v>0</v>
      </c>
      <c r="K4" s="2">
        <v>7185977</v>
      </c>
      <c r="L4" s="2">
        <v>6256652.6799999997</v>
      </c>
      <c r="M4" s="2">
        <v>0</v>
      </c>
      <c r="N4" s="2">
        <v>6256652.6799999997</v>
      </c>
      <c r="O4" s="15">
        <v>0.1</v>
      </c>
      <c r="P4" s="2">
        <v>0</v>
      </c>
      <c r="Q4" s="13">
        <v>0.3</v>
      </c>
      <c r="R4" s="15">
        <v>0</v>
      </c>
      <c r="S4" s="2">
        <v>1876995.804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1876995.804</v>
      </c>
      <c r="AD4" s="4">
        <f t="shared" si="0"/>
        <v>1876995.804</v>
      </c>
      <c r="AE4" t="s">
        <v>11</v>
      </c>
      <c r="AF4"/>
      <c r="AG4" s="18"/>
      <c r="AK4"/>
    </row>
    <row r="5" spans="1:69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14788113000</v>
      </c>
      <c r="G5" s="2">
        <v>0</v>
      </c>
      <c r="H5" s="2">
        <v>14788113000</v>
      </c>
      <c r="I5" s="2">
        <v>35352763</v>
      </c>
      <c r="J5" s="2">
        <v>0</v>
      </c>
      <c r="K5" s="2">
        <v>35352763</v>
      </c>
      <c r="L5" s="2">
        <v>29437517.800000001</v>
      </c>
      <c r="M5" s="2">
        <v>0</v>
      </c>
      <c r="N5" s="2">
        <v>29437517.800000001</v>
      </c>
      <c r="O5" s="15">
        <v>0.1</v>
      </c>
      <c r="P5" s="2">
        <v>0</v>
      </c>
      <c r="Q5" s="13">
        <v>0.1</v>
      </c>
      <c r="R5" s="15">
        <v>0</v>
      </c>
      <c r="S5" s="2">
        <v>2943751.78</v>
      </c>
      <c r="T5" s="2">
        <v>2000000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4943751.78</v>
      </c>
      <c r="AD5" s="4">
        <f t="shared" si="0"/>
        <v>4943751.78</v>
      </c>
      <c r="AE5" t="s">
        <v>19</v>
      </c>
      <c r="AF5"/>
      <c r="AG5" s="18"/>
      <c r="AK5"/>
    </row>
    <row r="6" spans="1:69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11526163000</v>
      </c>
      <c r="G6" s="2">
        <v>0</v>
      </c>
      <c r="H6" s="2">
        <v>11526163000</v>
      </c>
      <c r="I6" s="2">
        <v>20770802</v>
      </c>
      <c r="J6" s="2">
        <v>0</v>
      </c>
      <c r="K6" s="2">
        <v>20770802</v>
      </c>
      <c r="L6" s="2">
        <v>16160336.800000001</v>
      </c>
      <c r="M6" s="2">
        <v>0</v>
      </c>
      <c r="N6" s="2">
        <v>16160336.800000001</v>
      </c>
      <c r="O6" s="15">
        <v>0.1</v>
      </c>
      <c r="P6" s="2">
        <v>0</v>
      </c>
      <c r="Q6" s="13">
        <v>0.3</v>
      </c>
      <c r="R6" s="15">
        <v>0</v>
      </c>
      <c r="S6" s="2">
        <v>4848101.04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4848101.04</v>
      </c>
      <c r="AD6" s="4">
        <f t="shared" si="0"/>
        <v>4848101.04</v>
      </c>
      <c r="AE6" t="s">
        <v>24</v>
      </c>
      <c r="AF6"/>
      <c r="AG6" s="18"/>
      <c r="AK6"/>
    </row>
    <row r="7" spans="1:69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25108396100</v>
      </c>
      <c r="G7" s="2">
        <v>6383400100</v>
      </c>
      <c r="H7" s="2">
        <v>18724996000</v>
      </c>
      <c r="I7" s="2">
        <v>56197345</v>
      </c>
      <c r="J7" s="2">
        <v>17096724</v>
      </c>
      <c r="K7" s="2">
        <v>39100621</v>
      </c>
      <c r="L7" s="2">
        <v>46153986.560000002</v>
      </c>
      <c r="M7" s="2">
        <v>14543363.960000001</v>
      </c>
      <c r="N7" s="2">
        <v>31610622.600000001</v>
      </c>
      <c r="O7" s="15">
        <v>0.1</v>
      </c>
      <c r="P7" s="2">
        <v>1454336.3959999999</v>
      </c>
      <c r="Q7" s="13">
        <v>0.15</v>
      </c>
      <c r="R7" s="15">
        <v>0</v>
      </c>
      <c r="S7" s="2">
        <v>4741593.3899999997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9195929.7860000003</v>
      </c>
      <c r="AD7" s="4">
        <f t="shared" si="0"/>
        <v>9195929.7860000003</v>
      </c>
      <c r="AE7" t="s">
        <v>6</v>
      </c>
      <c r="AF7"/>
      <c r="AG7" s="18"/>
      <c r="AK7"/>
    </row>
    <row r="8" spans="1:69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11602271000</v>
      </c>
      <c r="G8" s="2">
        <v>2159139000</v>
      </c>
      <c r="H8" s="2">
        <v>9443132000</v>
      </c>
      <c r="I8" s="2">
        <v>23953706</v>
      </c>
      <c r="J8" s="2">
        <v>5986920</v>
      </c>
      <c r="K8" s="2">
        <v>17966786</v>
      </c>
      <c r="L8" s="2">
        <v>19312797.600000001</v>
      </c>
      <c r="M8" s="2">
        <v>5123264.4000000004</v>
      </c>
      <c r="N8" s="2">
        <v>14189533.199999999</v>
      </c>
      <c r="O8" s="15">
        <v>0.1</v>
      </c>
      <c r="P8" s="2">
        <v>512326.44</v>
      </c>
      <c r="Q8" s="13">
        <v>0.1</v>
      </c>
      <c r="R8" s="15">
        <v>0</v>
      </c>
      <c r="S8" s="2">
        <v>1418953.32</v>
      </c>
      <c r="T8" s="2">
        <v>1000000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2931279.76</v>
      </c>
      <c r="AD8" s="4">
        <f t="shared" si="0"/>
        <v>2931279.76</v>
      </c>
      <c r="AE8" t="s">
        <v>42</v>
      </c>
      <c r="AF8"/>
      <c r="AG8" s="18"/>
      <c r="AK8"/>
    </row>
    <row r="9" spans="1:69" x14ac:dyDescent="0.25">
      <c r="A9" s="20">
        <v>168</v>
      </c>
      <c r="B9" t="s">
        <v>264</v>
      </c>
      <c r="C9" t="s">
        <v>9</v>
      </c>
      <c r="D9" t="s">
        <v>373</v>
      </c>
      <c r="E9" t="s">
        <v>34</v>
      </c>
      <c r="F9" s="2">
        <v>10415128000</v>
      </c>
      <c r="G9" s="2">
        <v>0</v>
      </c>
      <c r="H9" s="2">
        <v>10415128000</v>
      </c>
      <c r="I9" s="2">
        <v>27376904</v>
      </c>
      <c r="J9" s="2">
        <v>0</v>
      </c>
      <c r="K9" s="2">
        <v>27376904</v>
      </c>
      <c r="L9" s="2">
        <v>23210852.800000001</v>
      </c>
      <c r="M9" s="2">
        <v>0</v>
      </c>
      <c r="N9" s="2">
        <v>23210852.800000001</v>
      </c>
      <c r="O9" s="15">
        <v>0.1</v>
      </c>
      <c r="P9" s="2">
        <v>0</v>
      </c>
      <c r="Q9" s="13">
        <v>0.1</v>
      </c>
      <c r="R9" s="15">
        <v>0</v>
      </c>
      <c r="S9" s="2">
        <v>2321085.2799999998</v>
      </c>
      <c r="T9" s="2">
        <v>2000000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4321085.28</v>
      </c>
      <c r="AD9" s="4">
        <f t="shared" si="0"/>
        <v>4321085.28</v>
      </c>
      <c r="AE9" t="s">
        <v>35</v>
      </c>
      <c r="AF9"/>
      <c r="AG9" s="18"/>
      <c r="AK9"/>
    </row>
    <row r="10" spans="1:69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23250837900</v>
      </c>
      <c r="G10" s="2">
        <v>0</v>
      </c>
      <c r="H10" s="2">
        <v>23250837900</v>
      </c>
      <c r="I10" s="2">
        <v>55668944</v>
      </c>
      <c r="J10" s="2">
        <v>0</v>
      </c>
      <c r="K10" s="2">
        <v>55668944</v>
      </c>
      <c r="L10" s="2">
        <v>46368608.840000004</v>
      </c>
      <c r="M10" s="2">
        <v>0</v>
      </c>
      <c r="N10" s="2">
        <v>46368608.840000004</v>
      </c>
      <c r="O10" s="15">
        <v>0.1</v>
      </c>
      <c r="P10" s="2">
        <v>0</v>
      </c>
      <c r="Q10" s="13">
        <v>0.15</v>
      </c>
      <c r="R10" s="15">
        <v>0</v>
      </c>
      <c r="S10" s="2">
        <v>6955291.3260000004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9955291.3259999994</v>
      </c>
      <c r="AD10" s="4">
        <f t="shared" si="0"/>
        <v>9955291.3259999994</v>
      </c>
      <c r="AE10" t="s">
        <v>17</v>
      </c>
      <c r="AF10"/>
      <c r="AG10" s="18"/>
      <c r="AK10"/>
    </row>
    <row r="11" spans="1:69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12513779500</v>
      </c>
      <c r="G11" s="2">
        <v>871285500</v>
      </c>
      <c r="H11" s="2">
        <v>11642494000</v>
      </c>
      <c r="I11" s="2">
        <v>38364390</v>
      </c>
      <c r="J11" s="2">
        <v>2918872</v>
      </c>
      <c r="K11" s="2">
        <v>35445518</v>
      </c>
      <c r="L11" s="2">
        <v>33358878.199999999</v>
      </c>
      <c r="M11" s="2">
        <v>2570357.7999999998</v>
      </c>
      <c r="N11" s="2">
        <v>30788520.399999999</v>
      </c>
      <c r="O11" s="15">
        <v>0.1</v>
      </c>
      <c r="P11" s="2">
        <v>257035.78</v>
      </c>
      <c r="Q11" s="13">
        <v>0.15</v>
      </c>
      <c r="R11" s="15">
        <v>0</v>
      </c>
      <c r="S11" s="2">
        <v>4618278.0599999996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7875313.8399999999</v>
      </c>
      <c r="AD11" s="4">
        <f t="shared" si="0"/>
        <v>7875313.8399999999</v>
      </c>
      <c r="AE11" t="s">
        <v>38</v>
      </c>
      <c r="AF11"/>
      <c r="AG11" s="18"/>
      <c r="AK11"/>
    </row>
    <row r="12" spans="1:69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16517594000</v>
      </c>
      <c r="G12" s="2">
        <v>3523211000</v>
      </c>
      <c r="H12" s="2">
        <v>12994383000</v>
      </c>
      <c r="I12" s="2">
        <v>43592976</v>
      </c>
      <c r="J12" s="2">
        <v>10303472</v>
      </c>
      <c r="K12" s="2">
        <v>33289504</v>
      </c>
      <c r="L12" s="2">
        <v>36985938.399999999</v>
      </c>
      <c r="M12" s="2">
        <v>8894187.5999999996</v>
      </c>
      <c r="N12" s="2">
        <v>28091750.800000001</v>
      </c>
      <c r="O12" s="15">
        <v>0.1</v>
      </c>
      <c r="P12" s="2">
        <v>889418.76</v>
      </c>
      <c r="Q12" s="13">
        <v>0.15</v>
      </c>
      <c r="R12" s="15">
        <v>0</v>
      </c>
      <c r="S12" s="2">
        <v>4213762.62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8103181.3799999999</v>
      </c>
      <c r="AD12" s="4">
        <f t="shared" si="0"/>
        <v>8103181.3799999999</v>
      </c>
      <c r="AE12" t="s">
        <v>6</v>
      </c>
      <c r="AF12"/>
      <c r="AG12" s="18"/>
      <c r="AK12"/>
    </row>
    <row r="13" spans="1:69" x14ac:dyDescent="0.25">
      <c r="A13" s="20">
        <v>280</v>
      </c>
      <c r="B13" t="s">
        <v>264</v>
      </c>
      <c r="C13" t="s">
        <v>2</v>
      </c>
      <c r="D13" t="s">
        <v>285</v>
      </c>
      <c r="E13" t="s">
        <v>44</v>
      </c>
      <c r="F13" s="2">
        <v>3199863000</v>
      </c>
      <c r="G13" s="2">
        <v>272763000</v>
      </c>
      <c r="H13" s="2">
        <v>2927100000</v>
      </c>
      <c r="I13" s="2">
        <v>7749092</v>
      </c>
      <c r="J13" s="2">
        <v>818289</v>
      </c>
      <c r="K13" s="2">
        <v>6930803</v>
      </c>
      <c r="L13" s="2">
        <v>6469146.7999999998</v>
      </c>
      <c r="M13" s="2">
        <v>709183.8</v>
      </c>
      <c r="N13" s="2">
        <v>5759963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0</v>
      </c>
      <c r="AD13" s="4">
        <f t="shared" si="0"/>
        <v>0</v>
      </c>
      <c r="AE13" t="s">
        <v>87</v>
      </c>
      <c r="AF13"/>
      <c r="AG13" s="18"/>
      <c r="AK13"/>
    </row>
    <row r="14" spans="1:69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6284965000</v>
      </c>
      <c r="G14" s="2">
        <v>398712000</v>
      </c>
      <c r="H14" s="2">
        <v>5886253000</v>
      </c>
      <c r="I14" s="2">
        <v>18685232</v>
      </c>
      <c r="J14" s="2">
        <v>1395494</v>
      </c>
      <c r="K14" s="2">
        <v>17289738</v>
      </c>
      <c r="L14" s="2">
        <v>16171246</v>
      </c>
      <c r="M14" s="2">
        <v>1236009.2</v>
      </c>
      <c r="N14" s="2">
        <v>14935236.800000001</v>
      </c>
      <c r="O14" s="15">
        <v>0.1</v>
      </c>
      <c r="P14" s="2">
        <v>123600.92</v>
      </c>
      <c r="Q14" s="13">
        <v>0.1</v>
      </c>
      <c r="R14" s="15">
        <v>0</v>
      </c>
      <c r="S14" s="2">
        <v>1493523.68</v>
      </c>
      <c r="T14" s="2">
        <v>1000000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2617124.6</v>
      </c>
      <c r="AD14" s="4">
        <f t="shared" si="0"/>
        <v>2617124.6</v>
      </c>
      <c r="AE14" t="s">
        <v>46</v>
      </c>
      <c r="AF14"/>
      <c r="AG14" s="18"/>
      <c r="AK14"/>
    </row>
    <row r="15" spans="1:69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 s="18"/>
      <c r="AK15"/>
    </row>
    <row r="16" spans="1:69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7582921000</v>
      </c>
      <c r="G16" s="2">
        <v>43700000</v>
      </c>
      <c r="H16" s="2">
        <v>7539221000</v>
      </c>
      <c r="I16" s="2">
        <v>20002380</v>
      </c>
      <c r="J16" s="2">
        <v>152951</v>
      </c>
      <c r="K16" s="2">
        <v>19849429</v>
      </c>
      <c r="L16" s="2">
        <v>16969211.600000001</v>
      </c>
      <c r="M16" s="2">
        <v>135471</v>
      </c>
      <c r="N16" s="2">
        <v>16833740.600000001</v>
      </c>
      <c r="O16" s="15">
        <v>0.1</v>
      </c>
      <c r="P16" s="2">
        <v>13547.1</v>
      </c>
      <c r="Q16" s="13">
        <v>0.1</v>
      </c>
      <c r="R16" s="15">
        <v>0</v>
      </c>
      <c r="S16" s="2">
        <v>1683374.06</v>
      </c>
      <c r="T16" s="2">
        <v>1000000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2696921.16</v>
      </c>
      <c r="AD16" s="4">
        <f t="shared" si="0"/>
        <v>2696921.16</v>
      </c>
      <c r="AE16" t="s">
        <v>33</v>
      </c>
      <c r="AF16"/>
      <c r="AG16" s="18"/>
      <c r="AK16"/>
      <c r="AL16"/>
      <c r="AM16"/>
      <c r="AN16"/>
    </row>
    <row r="17" spans="1:69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10063635000</v>
      </c>
      <c r="G17" s="2">
        <v>1929950000</v>
      </c>
      <c r="H17" s="2">
        <v>8133685000</v>
      </c>
      <c r="I17" s="2">
        <v>25574909</v>
      </c>
      <c r="J17" s="2">
        <v>6176177</v>
      </c>
      <c r="K17" s="2">
        <v>19398732</v>
      </c>
      <c r="L17" s="2">
        <v>21549455</v>
      </c>
      <c r="M17" s="2">
        <v>5404197</v>
      </c>
      <c r="N17" s="2">
        <v>16145258</v>
      </c>
      <c r="O17" s="15">
        <v>0.1</v>
      </c>
      <c r="P17" s="2">
        <v>540419.69999999995</v>
      </c>
      <c r="Q17" s="13">
        <v>0.1</v>
      </c>
      <c r="R17" s="15">
        <v>0</v>
      </c>
      <c r="S17" s="2">
        <v>1614525.8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4154945.5</v>
      </c>
      <c r="AD17" s="4">
        <f t="shared" si="0"/>
        <v>4154945.5</v>
      </c>
      <c r="AE17" t="s">
        <v>33</v>
      </c>
      <c r="AF17"/>
      <c r="AG17" s="18"/>
      <c r="AK17"/>
      <c r="AL17"/>
      <c r="AM17"/>
      <c r="AN17"/>
    </row>
    <row r="18" spans="1:69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759062000</v>
      </c>
      <c r="G18" s="2">
        <v>0</v>
      </c>
      <c r="H18" s="2">
        <v>759062000</v>
      </c>
      <c r="I18" s="2">
        <v>2300416</v>
      </c>
      <c r="J18" s="2">
        <v>0</v>
      </c>
      <c r="K18" s="2">
        <v>2300416</v>
      </c>
      <c r="L18" s="2">
        <v>1996791.2</v>
      </c>
      <c r="M18" s="2">
        <v>0</v>
      </c>
      <c r="N18" s="2">
        <v>1996791.2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 s="18"/>
      <c r="AK18"/>
      <c r="AL18"/>
      <c r="AM18"/>
      <c r="AN18"/>
      <c r="AO18"/>
    </row>
    <row r="19" spans="1:69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31387084000</v>
      </c>
      <c r="G19" s="2">
        <v>0</v>
      </c>
      <c r="H19" s="2">
        <v>31387084000</v>
      </c>
      <c r="I19" s="2">
        <v>73469647</v>
      </c>
      <c r="J19" s="2">
        <v>0</v>
      </c>
      <c r="K19" s="2">
        <v>73469647</v>
      </c>
      <c r="L19" s="2">
        <v>60914813.399999999</v>
      </c>
      <c r="M19" s="2">
        <v>0</v>
      </c>
      <c r="N19" s="2">
        <v>60914813.399999999</v>
      </c>
      <c r="O19" s="15">
        <v>0.1</v>
      </c>
      <c r="P19" s="2">
        <v>0</v>
      </c>
      <c r="Q19" s="13">
        <v>0.2</v>
      </c>
      <c r="R19" s="15">
        <v>0</v>
      </c>
      <c r="S19" s="2">
        <v>12182962.68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16182962.68</v>
      </c>
      <c r="AD19" s="4">
        <f t="shared" si="0"/>
        <v>16182962.68</v>
      </c>
      <c r="AE19" t="s">
        <v>31</v>
      </c>
      <c r="AF19"/>
      <c r="AG19" s="18"/>
      <c r="AK19"/>
      <c r="AL19"/>
      <c r="AM19"/>
      <c r="AN19"/>
      <c r="AO19"/>
      <c r="AP19"/>
      <c r="AQ19"/>
    </row>
    <row r="20" spans="1:69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13368576000</v>
      </c>
      <c r="G20" s="2">
        <v>0</v>
      </c>
      <c r="H20" s="2">
        <v>13368576000</v>
      </c>
      <c r="I20" s="2">
        <v>28338739</v>
      </c>
      <c r="J20" s="2">
        <v>0</v>
      </c>
      <c r="K20" s="2">
        <v>28338739</v>
      </c>
      <c r="L20" s="2">
        <v>22991308.600000001</v>
      </c>
      <c r="M20" s="2">
        <v>0</v>
      </c>
      <c r="N20" s="2">
        <v>22991308.600000001</v>
      </c>
      <c r="O20" s="15">
        <v>0.1</v>
      </c>
      <c r="P20" s="2">
        <v>0</v>
      </c>
      <c r="Q20" s="13">
        <v>0.1</v>
      </c>
      <c r="R20" s="15">
        <v>0</v>
      </c>
      <c r="S20" s="2">
        <v>2299130.86</v>
      </c>
      <c r="T20" s="2">
        <v>2000000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4299130.8600000003</v>
      </c>
      <c r="AD20" s="4">
        <f t="shared" si="0"/>
        <v>4299130.8600000003</v>
      </c>
      <c r="AE20" t="s">
        <v>28</v>
      </c>
      <c r="AF20"/>
      <c r="AG20" s="18"/>
      <c r="AK20"/>
      <c r="AL20"/>
      <c r="AM20"/>
      <c r="AN20"/>
      <c r="AO20"/>
      <c r="AP20"/>
      <c r="AQ20"/>
    </row>
    <row r="21" spans="1:69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32807552000</v>
      </c>
      <c r="G21" s="2">
        <v>0</v>
      </c>
      <c r="H21" s="2">
        <v>32807552000</v>
      </c>
      <c r="I21" s="2">
        <v>54676468</v>
      </c>
      <c r="J21" s="2">
        <v>0</v>
      </c>
      <c r="K21" s="2">
        <v>54676468</v>
      </c>
      <c r="L21" s="2">
        <v>41553447.200000003</v>
      </c>
      <c r="M21" s="2">
        <v>0</v>
      </c>
      <c r="N21" s="2">
        <v>41553447.200000003</v>
      </c>
      <c r="O21" s="15">
        <v>0.1</v>
      </c>
      <c r="P21" s="2">
        <v>0</v>
      </c>
      <c r="Q21" s="13">
        <v>0.15</v>
      </c>
      <c r="R21" s="15">
        <v>0</v>
      </c>
      <c r="S21" s="2">
        <v>6233017.0800000001</v>
      </c>
      <c r="T21" s="2">
        <v>3000000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9233017.0800000001</v>
      </c>
      <c r="AD21" s="4">
        <f t="shared" si="0"/>
        <v>9233017.0800000001</v>
      </c>
      <c r="AE21" t="s">
        <v>32</v>
      </c>
      <c r="AF21"/>
      <c r="AG21" s="18"/>
      <c r="AK21"/>
      <c r="AL21"/>
      <c r="AM21"/>
      <c r="AN21"/>
      <c r="AO21"/>
      <c r="AP21"/>
      <c r="AQ21"/>
    </row>
    <row r="22" spans="1:69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4067075000</v>
      </c>
      <c r="G22" s="2">
        <v>0</v>
      </c>
      <c r="H22" s="2">
        <v>4067075000</v>
      </c>
      <c r="I22" s="2">
        <v>11465443</v>
      </c>
      <c r="J22" s="2">
        <v>0</v>
      </c>
      <c r="K22" s="2">
        <v>11465443</v>
      </c>
      <c r="L22" s="2">
        <v>9838613</v>
      </c>
      <c r="M22" s="2">
        <v>0</v>
      </c>
      <c r="N22" s="2">
        <v>9838613</v>
      </c>
      <c r="O22" s="15">
        <v>0.1</v>
      </c>
      <c r="P22" s="2">
        <v>0</v>
      </c>
      <c r="Q22" s="13">
        <v>0.3</v>
      </c>
      <c r="R22" s="15">
        <v>0</v>
      </c>
      <c r="S22" s="2">
        <v>2951583.9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2951583.9</v>
      </c>
      <c r="AD22" s="4">
        <f t="shared" si="0"/>
        <v>2951583.9</v>
      </c>
      <c r="AE22" t="s">
        <v>32</v>
      </c>
      <c r="AF22"/>
      <c r="AG22" s="18"/>
      <c r="AK22"/>
      <c r="AL22"/>
      <c r="AM22"/>
      <c r="AN22"/>
      <c r="AO22"/>
      <c r="AP22"/>
      <c r="AQ22"/>
    </row>
    <row r="23" spans="1:69" x14ac:dyDescent="0.25">
      <c r="A23" s="20">
        <v>359</v>
      </c>
      <c r="B23" t="s">
        <v>264</v>
      </c>
      <c r="C23" t="s">
        <v>9</v>
      </c>
      <c r="D23" t="s">
        <v>374</v>
      </c>
      <c r="E23" t="s">
        <v>59</v>
      </c>
      <c r="F23" s="2">
        <v>1200200000</v>
      </c>
      <c r="G23" s="2">
        <v>0</v>
      </c>
      <c r="H23" s="2">
        <v>1200200000</v>
      </c>
      <c r="I23" s="2">
        <v>3968446</v>
      </c>
      <c r="J23" s="2">
        <v>0</v>
      </c>
      <c r="K23" s="2">
        <v>3968446</v>
      </c>
      <c r="L23" s="2">
        <v>3488366</v>
      </c>
      <c r="M23" s="2">
        <v>0</v>
      </c>
      <c r="N23" s="2">
        <v>3488366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 s="18"/>
      <c r="AK23"/>
      <c r="AL23"/>
      <c r="AM23"/>
      <c r="AN23"/>
      <c r="AO23"/>
      <c r="AP23"/>
      <c r="AQ23"/>
    </row>
    <row r="24" spans="1:69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52388592100</v>
      </c>
      <c r="G24" s="2">
        <v>0</v>
      </c>
      <c r="H24" s="2">
        <v>52388592100</v>
      </c>
      <c r="I24" s="2">
        <v>82060606</v>
      </c>
      <c r="J24" s="2">
        <v>0</v>
      </c>
      <c r="K24" s="2">
        <v>82060606</v>
      </c>
      <c r="L24" s="2">
        <v>61105169.159999996</v>
      </c>
      <c r="M24" s="2">
        <v>0</v>
      </c>
      <c r="N24" s="2">
        <v>61105169.159999996</v>
      </c>
      <c r="O24" s="15">
        <v>0.1</v>
      </c>
      <c r="P24" s="2">
        <v>0</v>
      </c>
      <c r="Q24" s="13">
        <v>0.2</v>
      </c>
      <c r="R24" s="15">
        <v>0</v>
      </c>
      <c r="S24" s="2">
        <v>12221033.832</v>
      </c>
      <c r="T24" s="2">
        <v>4000000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16221033.832</v>
      </c>
      <c r="AD24" s="4">
        <f t="shared" si="0"/>
        <v>16221033.832</v>
      </c>
      <c r="AE24" t="s">
        <v>24</v>
      </c>
      <c r="AF24"/>
      <c r="AG24" s="18"/>
      <c r="AK24"/>
      <c r="AL24"/>
      <c r="AM24"/>
      <c r="AN24"/>
      <c r="AO24"/>
      <c r="AP24"/>
      <c r="AQ24"/>
      <c r="AR24"/>
    </row>
    <row r="25" spans="1:69" x14ac:dyDescent="0.25">
      <c r="A25" s="20">
        <v>371</v>
      </c>
      <c r="B25" t="s">
        <v>264</v>
      </c>
      <c r="C25" t="s">
        <v>9</v>
      </c>
      <c r="D25" t="s">
        <v>374</v>
      </c>
      <c r="E25" t="s">
        <v>61</v>
      </c>
      <c r="F25" s="2">
        <v>17343396000</v>
      </c>
      <c r="G25" s="2">
        <v>0</v>
      </c>
      <c r="H25" s="2">
        <v>17343396000</v>
      </c>
      <c r="I25" s="2">
        <v>38406066</v>
      </c>
      <c r="J25" s="2">
        <v>0</v>
      </c>
      <c r="K25" s="2">
        <v>38406066</v>
      </c>
      <c r="L25" s="2">
        <v>31468707.600000001</v>
      </c>
      <c r="M25" s="2">
        <v>0</v>
      </c>
      <c r="N25" s="2">
        <v>31468707.600000001</v>
      </c>
      <c r="O25" s="15">
        <v>0.1</v>
      </c>
      <c r="P25" s="2">
        <v>0</v>
      </c>
      <c r="Q25" s="13">
        <v>0.15</v>
      </c>
      <c r="R25" s="15">
        <v>0</v>
      </c>
      <c r="S25" s="2">
        <v>4720306.1399999997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7720306.1399999997</v>
      </c>
      <c r="AD25" s="4">
        <f t="shared" si="0"/>
        <v>7720306.1399999997</v>
      </c>
      <c r="AE25" t="s">
        <v>39</v>
      </c>
      <c r="AF25"/>
      <c r="AG25" s="18"/>
      <c r="AK25"/>
      <c r="AL25"/>
      <c r="AM25"/>
      <c r="AN25"/>
      <c r="AO25"/>
      <c r="AP25"/>
      <c r="AQ25"/>
      <c r="AR25"/>
    </row>
    <row r="26" spans="1:69" x14ac:dyDescent="0.25">
      <c r="A26" s="20">
        <v>381</v>
      </c>
      <c r="B26" t="s">
        <v>264</v>
      </c>
      <c r="C26" t="s">
        <v>9</v>
      </c>
      <c r="D26" t="s">
        <v>373</v>
      </c>
      <c r="E26" t="s">
        <v>64</v>
      </c>
      <c r="F26" s="2">
        <v>7041430000</v>
      </c>
      <c r="G26" s="2">
        <v>0</v>
      </c>
      <c r="H26" s="2">
        <v>7041430000</v>
      </c>
      <c r="I26" s="2">
        <v>18583730</v>
      </c>
      <c r="J26" s="2">
        <v>0</v>
      </c>
      <c r="K26" s="2">
        <v>18583730</v>
      </c>
      <c r="L26" s="2">
        <v>15767158</v>
      </c>
      <c r="M26" s="2">
        <v>0</v>
      </c>
      <c r="N26" s="2">
        <v>15767158</v>
      </c>
      <c r="O26" s="15">
        <v>0.1</v>
      </c>
      <c r="P26" s="2">
        <v>0</v>
      </c>
      <c r="Q26" s="13">
        <v>0.1</v>
      </c>
      <c r="R26" s="15">
        <v>0</v>
      </c>
      <c r="S26" s="2">
        <v>1576715.8</v>
      </c>
      <c r="T26" s="2">
        <v>1000000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2576715.7999999998</v>
      </c>
      <c r="AD26" s="4">
        <f t="shared" si="0"/>
        <v>2576715.7999999998</v>
      </c>
      <c r="AE26" t="s">
        <v>189</v>
      </c>
      <c r="AF26"/>
      <c r="AG26" s="18"/>
      <c r="AK26"/>
      <c r="AL26"/>
      <c r="AM26"/>
      <c r="AN26"/>
      <c r="AO26"/>
      <c r="AP26"/>
      <c r="AQ26"/>
      <c r="AR26"/>
    </row>
    <row r="27" spans="1:69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2861519000</v>
      </c>
      <c r="G27" s="2">
        <v>0</v>
      </c>
      <c r="H27" s="2">
        <v>2861519000</v>
      </c>
      <c r="I27" s="2">
        <v>7949029</v>
      </c>
      <c r="J27" s="2">
        <v>0</v>
      </c>
      <c r="K27" s="2">
        <v>7949029</v>
      </c>
      <c r="L27" s="2">
        <v>6804421.4000000004</v>
      </c>
      <c r="M27" s="2">
        <v>0</v>
      </c>
      <c r="N27" s="2">
        <v>6804421.4000000004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 s="18"/>
      <c r="AK27"/>
      <c r="AL27"/>
      <c r="AM27"/>
      <c r="AN27"/>
      <c r="AO27"/>
      <c r="AP27"/>
      <c r="AQ27"/>
      <c r="AR27"/>
    </row>
    <row r="28" spans="1:69" s="41" customFormat="1" x14ac:dyDescent="0.25">
      <c r="A28" s="60">
        <v>389</v>
      </c>
      <c r="B28" s="41" t="s">
        <v>263</v>
      </c>
      <c r="C28" s="41" t="s">
        <v>9</v>
      </c>
      <c r="D28" s="41" t="s">
        <v>15</v>
      </c>
      <c r="E28" s="41" t="s">
        <v>67</v>
      </c>
      <c r="F28" s="61">
        <v>2662280000</v>
      </c>
      <c r="G28" s="61">
        <v>0</v>
      </c>
      <c r="H28" s="61">
        <v>2662280000</v>
      </c>
      <c r="I28" s="61">
        <v>6259686</v>
      </c>
      <c r="J28" s="61">
        <v>0</v>
      </c>
      <c r="K28" s="61">
        <v>6259686</v>
      </c>
      <c r="L28" s="61">
        <v>5194774</v>
      </c>
      <c r="M28" s="61">
        <v>0</v>
      </c>
      <c r="N28" s="61">
        <v>5194774</v>
      </c>
      <c r="O28" s="62">
        <v>0.1</v>
      </c>
      <c r="P28" s="61">
        <v>0</v>
      </c>
      <c r="Q28" s="63">
        <v>0.3</v>
      </c>
      <c r="R28" s="62">
        <v>0</v>
      </c>
      <c r="S28" s="61">
        <v>1558432.2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4">
        <v>0</v>
      </c>
      <c r="AB28" s="42">
        <v>1558432.2</v>
      </c>
      <c r="AC28" s="42">
        <v>4815671</v>
      </c>
      <c r="AD28" s="42">
        <f t="shared" si="0"/>
        <v>6374103.2000000002</v>
      </c>
      <c r="AE28" s="41" t="s">
        <v>24</v>
      </c>
      <c r="AG28" s="64"/>
      <c r="AH28" s="42"/>
      <c r="AI28" s="42"/>
      <c r="AJ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69" x14ac:dyDescent="0.25">
      <c r="A29" s="20">
        <v>391</v>
      </c>
      <c r="B29" t="s">
        <v>264</v>
      </c>
      <c r="C29" t="s">
        <v>9</v>
      </c>
      <c r="D29" t="s">
        <v>27</v>
      </c>
      <c r="E29" t="s">
        <v>26</v>
      </c>
      <c r="F29" s="2">
        <v>8197430000</v>
      </c>
      <c r="G29" s="2">
        <v>0</v>
      </c>
      <c r="H29" s="2">
        <v>8197430000</v>
      </c>
      <c r="I29" s="2">
        <v>23137631</v>
      </c>
      <c r="J29" s="2">
        <v>0</v>
      </c>
      <c r="K29" s="2">
        <v>23137631</v>
      </c>
      <c r="L29" s="2">
        <v>19858659</v>
      </c>
      <c r="M29" s="2">
        <v>0</v>
      </c>
      <c r="N29" s="2">
        <v>19858659</v>
      </c>
      <c r="O29" s="15">
        <v>0.1</v>
      </c>
      <c r="P29" s="2">
        <v>0</v>
      </c>
      <c r="Q29" s="13">
        <v>0.1</v>
      </c>
      <c r="R29" s="15">
        <v>0</v>
      </c>
      <c r="S29" s="2">
        <v>1985865.9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2985865.9</v>
      </c>
      <c r="AD29" s="4">
        <f t="shared" si="0"/>
        <v>2985865.9</v>
      </c>
      <c r="AE29" t="s">
        <v>32</v>
      </c>
      <c r="AF29" s="51"/>
      <c r="AG29" s="18"/>
      <c r="AK29"/>
      <c r="AL29"/>
      <c r="AM29"/>
      <c r="AN29"/>
      <c r="AO29"/>
      <c r="AP29"/>
      <c r="AQ29"/>
      <c r="AR29"/>
    </row>
    <row r="30" spans="1:69" x14ac:dyDescent="0.25">
      <c r="A30" s="20">
        <v>397</v>
      </c>
      <c r="B30" t="s">
        <v>264</v>
      </c>
      <c r="C30" t="s">
        <v>9</v>
      </c>
      <c r="D30" t="s">
        <v>373</v>
      </c>
      <c r="E30" t="s">
        <v>68</v>
      </c>
      <c r="F30" s="2">
        <v>3732044000</v>
      </c>
      <c r="G30" s="2">
        <v>0</v>
      </c>
      <c r="H30" s="2">
        <v>3732044000</v>
      </c>
      <c r="I30" s="2">
        <v>11888571</v>
      </c>
      <c r="J30" s="2">
        <v>0</v>
      </c>
      <c r="K30" s="2">
        <v>11888571</v>
      </c>
      <c r="L30" s="2">
        <v>10395753.4</v>
      </c>
      <c r="M30" s="2">
        <v>0</v>
      </c>
      <c r="N30" s="2">
        <v>10395753.4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11</v>
      </c>
      <c r="AF30"/>
      <c r="AG30" s="18"/>
      <c r="AK30"/>
      <c r="AL30"/>
      <c r="AM30"/>
      <c r="AN30"/>
      <c r="AO30" s="32"/>
      <c r="AP30" s="32"/>
      <c r="AQ30" s="32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</row>
    <row r="31" spans="1:69" x14ac:dyDescent="0.25">
      <c r="A31" s="20">
        <v>399</v>
      </c>
      <c r="B31" t="s">
        <v>264</v>
      </c>
      <c r="C31" t="s">
        <v>9</v>
      </c>
      <c r="D31" t="s">
        <v>373</v>
      </c>
      <c r="E31" t="s">
        <v>69</v>
      </c>
      <c r="F31" s="2">
        <v>7135982000</v>
      </c>
      <c r="G31" s="2">
        <v>0</v>
      </c>
      <c r="H31" s="2">
        <v>7135982000</v>
      </c>
      <c r="I31" s="2">
        <v>17225674</v>
      </c>
      <c r="J31" s="2">
        <v>0</v>
      </c>
      <c r="K31" s="2">
        <v>17225674</v>
      </c>
      <c r="L31" s="2">
        <v>14371281.199999999</v>
      </c>
      <c r="M31" s="2">
        <v>0</v>
      </c>
      <c r="N31" s="2">
        <v>14371281.199999999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63</v>
      </c>
      <c r="AF31"/>
      <c r="AG31" s="18"/>
      <c r="AK31"/>
      <c r="AL31"/>
      <c r="AM31"/>
      <c r="AN31"/>
      <c r="AO31"/>
      <c r="AP31"/>
      <c r="AQ31"/>
      <c r="AR31"/>
      <c r="AS31"/>
      <c r="AT31"/>
    </row>
    <row r="32" spans="1:69" x14ac:dyDescent="0.25">
      <c r="A32" s="20">
        <v>402</v>
      </c>
      <c r="B32" t="s">
        <v>264</v>
      </c>
      <c r="C32" t="s">
        <v>9</v>
      </c>
      <c r="D32" t="s">
        <v>373</v>
      </c>
      <c r="E32" t="s">
        <v>71</v>
      </c>
      <c r="F32" s="2">
        <v>39227035000</v>
      </c>
      <c r="G32" s="2">
        <v>0</v>
      </c>
      <c r="H32" s="2">
        <v>39227035000</v>
      </c>
      <c r="I32" s="2">
        <v>78325588</v>
      </c>
      <c r="J32" s="2">
        <v>0</v>
      </c>
      <c r="K32" s="2">
        <v>78325588</v>
      </c>
      <c r="L32" s="2">
        <v>62634774</v>
      </c>
      <c r="M32" s="2">
        <v>0</v>
      </c>
      <c r="N32" s="2">
        <v>62634774</v>
      </c>
      <c r="O32" s="15">
        <v>0.1</v>
      </c>
      <c r="P32" s="2">
        <v>0</v>
      </c>
      <c r="Q32" s="13">
        <v>0.2</v>
      </c>
      <c r="R32" s="15">
        <v>0</v>
      </c>
      <c r="S32" s="2">
        <v>12526954.800000001</v>
      </c>
      <c r="T32" s="2">
        <v>4000000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16526954.800000001</v>
      </c>
      <c r="AD32" s="4">
        <f t="shared" si="0"/>
        <v>16526954.800000001</v>
      </c>
      <c r="AE32" t="s">
        <v>35</v>
      </c>
      <c r="AF32"/>
      <c r="AG32" s="18"/>
      <c r="AK32"/>
      <c r="AL32"/>
      <c r="AM32"/>
      <c r="AN32"/>
      <c r="AO32"/>
      <c r="AP32"/>
      <c r="AQ32"/>
      <c r="AR32"/>
      <c r="AS32"/>
      <c r="AT32"/>
    </row>
    <row r="33" spans="1:69" x14ac:dyDescent="0.25">
      <c r="A33" s="20">
        <v>407</v>
      </c>
      <c r="B33" t="s">
        <v>264</v>
      </c>
      <c r="C33" t="s">
        <v>9</v>
      </c>
      <c r="D33" t="s">
        <v>373</v>
      </c>
      <c r="E33" t="s">
        <v>72</v>
      </c>
      <c r="F33" s="2">
        <v>23896313000</v>
      </c>
      <c r="G33" s="2">
        <v>0</v>
      </c>
      <c r="H33" s="2">
        <v>23896313000</v>
      </c>
      <c r="I33" s="2">
        <v>52038281</v>
      </c>
      <c r="J33" s="2">
        <v>0</v>
      </c>
      <c r="K33" s="2">
        <v>52038281</v>
      </c>
      <c r="L33" s="2">
        <v>42479755.799999997</v>
      </c>
      <c r="M33" s="2">
        <v>0</v>
      </c>
      <c r="N33" s="2">
        <v>42479755.799999997</v>
      </c>
      <c r="O33" s="15">
        <v>0.1</v>
      </c>
      <c r="P33" s="2">
        <v>0</v>
      </c>
      <c r="Q33" s="13">
        <v>0.15</v>
      </c>
      <c r="R33" s="15">
        <v>0</v>
      </c>
      <c r="S33" s="2">
        <v>6371963.3700000001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9371963.3699999992</v>
      </c>
      <c r="AD33" s="4">
        <f t="shared" si="0"/>
        <v>9371963.3699999992</v>
      </c>
      <c r="AE33" t="s">
        <v>35</v>
      </c>
      <c r="AF33"/>
      <c r="AG33" s="18"/>
      <c r="AK33"/>
      <c r="AL33"/>
      <c r="AM33"/>
      <c r="AN33"/>
      <c r="AO33"/>
      <c r="AP33"/>
      <c r="AQ33"/>
      <c r="AR33"/>
      <c r="AS33"/>
      <c r="AT33"/>
    </row>
    <row r="34" spans="1:69" x14ac:dyDescent="0.25">
      <c r="A34" s="20">
        <v>409</v>
      </c>
      <c r="B34" t="s">
        <v>264</v>
      </c>
      <c r="C34" t="s">
        <v>9</v>
      </c>
      <c r="D34" t="s">
        <v>15</v>
      </c>
      <c r="E34" t="s">
        <v>65</v>
      </c>
      <c r="F34" s="2">
        <v>15771216000</v>
      </c>
      <c r="G34" s="2">
        <v>0</v>
      </c>
      <c r="H34" s="2">
        <v>15771216000</v>
      </c>
      <c r="I34" s="2">
        <v>38783621</v>
      </c>
      <c r="J34" s="2">
        <v>0</v>
      </c>
      <c r="K34" s="2">
        <v>38783621</v>
      </c>
      <c r="L34" s="2">
        <v>32475134.600000001</v>
      </c>
      <c r="M34" s="2">
        <v>0</v>
      </c>
      <c r="N34" s="2">
        <v>32475134.600000001</v>
      </c>
      <c r="O34" s="15">
        <v>0.1</v>
      </c>
      <c r="P34" s="2">
        <v>0</v>
      </c>
      <c r="Q34" s="13">
        <v>0.15</v>
      </c>
      <c r="R34" s="15">
        <v>0</v>
      </c>
      <c r="S34" s="2">
        <v>4871270.1900000004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7871270.1900000004</v>
      </c>
      <c r="AD34" s="4">
        <f t="shared" si="0"/>
        <v>7871270.1900000004</v>
      </c>
      <c r="AE34" t="s">
        <v>24</v>
      </c>
      <c r="AF34"/>
      <c r="AG34" s="18"/>
      <c r="AK34"/>
      <c r="AL34"/>
      <c r="AM34"/>
      <c r="AN34"/>
      <c r="AO34"/>
      <c r="AP34"/>
      <c r="AQ34"/>
      <c r="AR34"/>
      <c r="AS34"/>
      <c r="AT34"/>
    </row>
    <row r="35" spans="1:69" x14ac:dyDescent="0.25">
      <c r="A35" s="20">
        <v>410</v>
      </c>
      <c r="B35" t="s">
        <v>264</v>
      </c>
      <c r="C35" t="s">
        <v>9</v>
      </c>
      <c r="D35" t="s">
        <v>373</v>
      </c>
      <c r="E35" t="s">
        <v>73</v>
      </c>
      <c r="F35" s="2">
        <v>7254960000</v>
      </c>
      <c r="G35" s="2">
        <v>0</v>
      </c>
      <c r="H35" s="2">
        <v>7254960000</v>
      </c>
      <c r="I35" s="2">
        <v>18771041</v>
      </c>
      <c r="J35" s="2">
        <v>0</v>
      </c>
      <c r="K35" s="2">
        <v>18771041</v>
      </c>
      <c r="L35" s="2">
        <v>15869057</v>
      </c>
      <c r="M35" s="2">
        <v>0</v>
      </c>
      <c r="N35" s="2">
        <v>15869057</v>
      </c>
      <c r="O35" s="15">
        <v>0.1</v>
      </c>
      <c r="P35" s="2">
        <v>0</v>
      </c>
      <c r="Q35" s="13">
        <v>0.1</v>
      </c>
      <c r="R35" s="15">
        <v>0</v>
      </c>
      <c r="S35" s="2">
        <v>1586905.7</v>
      </c>
      <c r="T35" s="2">
        <v>1000000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2586905.7000000002</v>
      </c>
      <c r="AD35" s="4">
        <f t="shared" si="0"/>
        <v>2586905.7000000002</v>
      </c>
      <c r="AE35" t="s">
        <v>35</v>
      </c>
      <c r="AF35"/>
      <c r="AG35" s="18"/>
      <c r="AK35"/>
      <c r="AL35"/>
      <c r="AM35"/>
      <c r="AN35"/>
      <c r="AO35"/>
      <c r="AP35"/>
      <c r="AQ35"/>
      <c r="AR35"/>
      <c r="AS35"/>
      <c r="AT35"/>
    </row>
    <row r="36" spans="1:69" x14ac:dyDescent="0.25">
      <c r="A36" s="20">
        <v>411</v>
      </c>
      <c r="B36" t="s">
        <v>264</v>
      </c>
      <c r="C36" t="s">
        <v>9</v>
      </c>
      <c r="D36" t="s">
        <v>373</v>
      </c>
      <c r="E36" t="s">
        <v>74</v>
      </c>
      <c r="F36" s="2">
        <v>820752200</v>
      </c>
      <c r="G36" s="2">
        <v>0</v>
      </c>
      <c r="H36" s="2">
        <v>820752200</v>
      </c>
      <c r="I36" s="2">
        <v>2872642</v>
      </c>
      <c r="J36" s="2">
        <v>0</v>
      </c>
      <c r="K36" s="2">
        <v>2872642</v>
      </c>
      <c r="L36" s="2">
        <v>2544341.12</v>
      </c>
      <c r="M36" s="2">
        <v>0</v>
      </c>
      <c r="N36" s="2">
        <v>2544341.12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D36" s="4">
        <f t="shared" si="0"/>
        <v>0</v>
      </c>
      <c r="AE36" t="s">
        <v>35</v>
      </c>
      <c r="AF36"/>
      <c r="AG36" s="18"/>
      <c r="AK36"/>
      <c r="AL36"/>
      <c r="AM36"/>
      <c r="AN36"/>
      <c r="AO36"/>
      <c r="AP36"/>
      <c r="AQ36"/>
      <c r="AR36"/>
      <c r="AS36"/>
      <c r="AT36"/>
    </row>
    <row r="37" spans="1:69" x14ac:dyDescent="0.25">
      <c r="A37" s="20">
        <v>416</v>
      </c>
      <c r="B37" t="s">
        <v>264</v>
      </c>
      <c r="C37" t="s">
        <v>9</v>
      </c>
      <c r="D37" t="s">
        <v>374</v>
      </c>
      <c r="E37" t="s">
        <v>75</v>
      </c>
      <c r="F37" s="2">
        <v>17846388000</v>
      </c>
      <c r="G37" s="2">
        <v>0</v>
      </c>
      <c r="H37" s="2">
        <v>17846388000</v>
      </c>
      <c r="I37" s="2">
        <v>43468633</v>
      </c>
      <c r="J37" s="2">
        <v>0</v>
      </c>
      <c r="K37" s="2">
        <v>43468633</v>
      </c>
      <c r="L37" s="2">
        <v>36330077.799999997</v>
      </c>
      <c r="M37" s="2">
        <v>0</v>
      </c>
      <c r="N37" s="2">
        <v>36330077.799999997</v>
      </c>
      <c r="O37" s="15">
        <v>0.1</v>
      </c>
      <c r="P37" s="2">
        <v>0</v>
      </c>
      <c r="Q37" s="13">
        <v>0.15</v>
      </c>
      <c r="R37" s="15">
        <v>0</v>
      </c>
      <c r="S37" s="2">
        <v>5449511.6699999999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8449511.6699999999</v>
      </c>
      <c r="AD37" s="4">
        <f t="shared" si="0"/>
        <v>8449511.6699999999</v>
      </c>
      <c r="AE37" t="s">
        <v>79</v>
      </c>
      <c r="AF37"/>
      <c r="AG37" s="18"/>
      <c r="AK37"/>
      <c r="AL37"/>
      <c r="AM37"/>
      <c r="AN37"/>
      <c r="AO37"/>
      <c r="AP37"/>
      <c r="AQ37"/>
      <c r="AR37"/>
      <c r="AS37"/>
      <c r="AT37"/>
    </row>
    <row r="38" spans="1:69" x14ac:dyDescent="0.25">
      <c r="A38" s="20">
        <v>426</v>
      </c>
      <c r="B38" t="s">
        <v>264</v>
      </c>
      <c r="C38" t="s">
        <v>9</v>
      </c>
      <c r="D38" t="s">
        <v>27</v>
      </c>
      <c r="E38" t="s">
        <v>77</v>
      </c>
      <c r="F38" s="2">
        <v>9639837500</v>
      </c>
      <c r="G38" s="2">
        <v>0</v>
      </c>
      <c r="H38" s="2">
        <v>9639837500</v>
      </c>
      <c r="I38" s="2">
        <v>25306546</v>
      </c>
      <c r="J38" s="2">
        <v>0</v>
      </c>
      <c r="K38" s="2">
        <v>25306546</v>
      </c>
      <c r="L38" s="2">
        <v>21450611</v>
      </c>
      <c r="M38" s="2">
        <v>0</v>
      </c>
      <c r="N38" s="2">
        <v>21450611</v>
      </c>
      <c r="O38" s="15">
        <v>0.1</v>
      </c>
      <c r="P38" s="2">
        <v>0</v>
      </c>
      <c r="Q38" s="13">
        <v>0.1</v>
      </c>
      <c r="R38" s="15">
        <v>0</v>
      </c>
      <c r="S38" s="2">
        <v>2145061.1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4145061.1</v>
      </c>
      <c r="AD38" s="4">
        <f t="shared" si="0"/>
        <v>4145061.1</v>
      </c>
      <c r="AE38" t="s">
        <v>76</v>
      </c>
      <c r="AF38"/>
      <c r="AG38" s="18"/>
      <c r="AK38"/>
      <c r="AL38"/>
      <c r="AM38"/>
      <c r="AN38"/>
      <c r="AO38"/>
      <c r="AP38"/>
      <c r="AQ38"/>
      <c r="AR38"/>
      <c r="AS38"/>
      <c r="AT38"/>
    </row>
    <row r="39" spans="1:69" x14ac:dyDescent="0.25">
      <c r="A39" s="20">
        <v>428</v>
      </c>
      <c r="B39" t="s">
        <v>264</v>
      </c>
      <c r="C39" t="s">
        <v>9</v>
      </c>
      <c r="D39" t="s">
        <v>15</v>
      </c>
      <c r="E39" t="s">
        <v>78</v>
      </c>
      <c r="F39" s="2">
        <v>660693000</v>
      </c>
      <c r="G39" s="2">
        <v>0</v>
      </c>
      <c r="H39" s="2">
        <v>660693000</v>
      </c>
      <c r="I39" s="2">
        <v>2059928</v>
      </c>
      <c r="J39" s="2">
        <v>0</v>
      </c>
      <c r="K39" s="2">
        <v>2059928</v>
      </c>
      <c r="L39" s="2">
        <v>1795650.8</v>
      </c>
      <c r="M39" s="2">
        <v>0</v>
      </c>
      <c r="N39" s="2">
        <v>1795650.8</v>
      </c>
      <c r="O39" s="15">
        <v>0</v>
      </c>
      <c r="P39" s="2">
        <v>0</v>
      </c>
      <c r="Q39" s="13">
        <v>0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D39" s="4">
        <f t="shared" si="0"/>
        <v>0</v>
      </c>
      <c r="AE39" t="s">
        <v>17</v>
      </c>
      <c r="AF39"/>
      <c r="AG39" s="18"/>
      <c r="AK39"/>
      <c r="AL39"/>
      <c r="AM39"/>
      <c r="AN39"/>
      <c r="AO39"/>
      <c r="AP39"/>
      <c r="AQ39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</row>
    <row r="40" spans="1:69" s="41" customFormat="1" x14ac:dyDescent="0.25">
      <c r="A40" s="60">
        <v>435</v>
      </c>
      <c r="B40" s="41" t="s">
        <v>263</v>
      </c>
      <c r="C40" s="41" t="s">
        <v>9</v>
      </c>
      <c r="D40" s="41" t="s">
        <v>15</v>
      </c>
      <c r="E40" s="41" t="s">
        <v>80</v>
      </c>
      <c r="F40" s="61">
        <v>862456000</v>
      </c>
      <c r="G40" s="61">
        <v>0</v>
      </c>
      <c r="H40" s="61">
        <v>862456000</v>
      </c>
      <c r="I40" s="61">
        <v>2701683</v>
      </c>
      <c r="J40" s="61">
        <v>0</v>
      </c>
      <c r="K40" s="61">
        <v>2701683</v>
      </c>
      <c r="L40" s="61">
        <v>2356700.6</v>
      </c>
      <c r="M40" s="61">
        <v>0</v>
      </c>
      <c r="N40" s="61">
        <v>2356700.6</v>
      </c>
      <c r="O40" s="62">
        <v>0.1</v>
      </c>
      <c r="P40" s="61">
        <v>0</v>
      </c>
      <c r="Q40" s="63">
        <v>0.3</v>
      </c>
      <c r="R40" s="62">
        <v>0</v>
      </c>
      <c r="S40" s="61">
        <v>707010.18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4">
        <v>0</v>
      </c>
      <c r="AB40" s="42">
        <v>707010.18</v>
      </c>
      <c r="AC40" s="42">
        <v>205465</v>
      </c>
      <c r="AD40" s="42">
        <f t="shared" si="0"/>
        <v>912475.18</v>
      </c>
      <c r="AE40" s="41" t="s">
        <v>24</v>
      </c>
      <c r="AG40" s="64"/>
      <c r="AH40" s="42"/>
      <c r="AI40" s="42"/>
      <c r="AJ40" s="42"/>
    </row>
    <row r="41" spans="1:69" x14ac:dyDescent="0.25">
      <c r="A41" s="20">
        <v>437</v>
      </c>
      <c r="B41" t="s">
        <v>263</v>
      </c>
      <c r="C41" t="s">
        <v>9</v>
      </c>
      <c r="D41" t="s">
        <v>15</v>
      </c>
      <c r="E41" t="s">
        <v>81</v>
      </c>
      <c r="F41" s="2">
        <v>1547850000</v>
      </c>
      <c r="G41" s="2">
        <v>0</v>
      </c>
      <c r="H41" s="2">
        <v>1547850000</v>
      </c>
      <c r="I41" s="2">
        <v>3698325</v>
      </c>
      <c r="J41" s="2">
        <v>0</v>
      </c>
      <c r="K41" s="2">
        <v>3698325</v>
      </c>
      <c r="L41" s="2">
        <v>3079185</v>
      </c>
      <c r="M41" s="2">
        <v>0</v>
      </c>
      <c r="N41" s="2">
        <v>3079185</v>
      </c>
      <c r="O41" s="15">
        <v>0.1</v>
      </c>
      <c r="P41" s="2">
        <v>0</v>
      </c>
      <c r="Q41" s="13">
        <v>0.3</v>
      </c>
      <c r="R41" s="15">
        <v>0</v>
      </c>
      <c r="S41" s="2">
        <v>923755.5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923755.5</v>
      </c>
      <c r="AD41" s="4">
        <f t="shared" si="0"/>
        <v>923755.5</v>
      </c>
      <c r="AE41" t="s">
        <v>17</v>
      </c>
      <c r="AF41" s="51"/>
      <c r="AG41" s="18"/>
      <c r="AK41"/>
      <c r="AL41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</row>
    <row r="42" spans="1:69" x14ac:dyDescent="0.25">
      <c r="A42" s="20">
        <v>440</v>
      </c>
      <c r="B42" t="s">
        <v>264</v>
      </c>
      <c r="C42" t="s">
        <v>9</v>
      </c>
      <c r="D42" t="s">
        <v>15</v>
      </c>
      <c r="E42" t="s">
        <v>82</v>
      </c>
      <c r="F42" s="2">
        <v>2333170000</v>
      </c>
      <c r="G42" s="2">
        <v>0</v>
      </c>
      <c r="H42" s="2">
        <v>2333170000</v>
      </c>
      <c r="I42" s="2">
        <v>6449342</v>
      </c>
      <c r="J42" s="2">
        <v>0</v>
      </c>
      <c r="K42" s="2">
        <v>6449342</v>
      </c>
      <c r="L42" s="2">
        <v>5516074</v>
      </c>
      <c r="M42" s="2">
        <v>0</v>
      </c>
      <c r="N42" s="2">
        <v>5516074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31</v>
      </c>
      <c r="AF42"/>
      <c r="AG42" s="18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x14ac:dyDescent="0.25">
      <c r="A43" s="20">
        <v>447</v>
      </c>
      <c r="B43" t="s">
        <v>264</v>
      </c>
      <c r="C43" t="s">
        <v>2</v>
      </c>
      <c r="D43" t="s">
        <v>8</v>
      </c>
      <c r="E43" t="s">
        <v>83</v>
      </c>
      <c r="F43" s="2">
        <v>1000960000</v>
      </c>
      <c r="G43" s="2">
        <v>0</v>
      </c>
      <c r="H43" s="2">
        <v>1000960000</v>
      </c>
      <c r="I43" s="2">
        <v>3441966</v>
      </c>
      <c r="J43" s="2">
        <v>0</v>
      </c>
      <c r="K43" s="2">
        <v>3441966</v>
      </c>
      <c r="L43" s="2">
        <v>3041582</v>
      </c>
      <c r="M43" s="2">
        <v>0</v>
      </c>
      <c r="N43" s="2">
        <v>3041582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38</v>
      </c>
      <c r="AF43"/>
      <c r="AG43" s="18"/>
      <c r="AK43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</row>
    <row r="44" spans="1:69" x14ac:dyDescent="0.25">
      <c r="A44" s="20">
        <v>456</v>
      </c>
      <c r="B44" t="s">
        <v>263</v>
      </c>
      <c r="C44" t="s">
        <v>2</v>
      </c>
      <c r="D44" t="s">
        <v>8</v>
      </c>
      <c r="E44" t="s">
        <v>84</v>
      </c>
      <c r="F44" s="2">
        <v>1175447000</v>
      </c>
      <c r="G44" s="2">
        <v>21460000</v>
      </c>
      <c r="H44" s="2">
        <v>1153987000</v>
      </c>
      <c r="I44" s="2">
        <v>3736697</v>
      </c>
      <c r="J44" s="2">
        <v>75110</v>
      </c>
      <c r="K44" s="2">
        <v>3661587</v>
      </c>
      <c r="L44" s="2">
        <v>3266518.2</v>
      </c>
      <c r="M44" s="2">
        <v>66526</v>
      </c>
      <c r="N44" s="2">
        <v>3199992.2</v>
      </c>
      <c r="O44" s="15">
        <v>0.1</v>
      </c>
      <c r="P44" s="2">
        <v>6652.6</v>
      </c>
      <c r="Q44" s="13">
        <v>0.3</v>
      </c>
      <c r="R44" s="15">
        <v>0</v>
      </c>
      <c r="S44" s="2">
        <v>959997.66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966650.26</v>
      </c>
      <c r="AD44" s="4">
        <f t="shared" si="0"/>
        <v>966650.26</v>
      </c>
      <c r="AE44" t="s">
        <v>42</v>
      </c>
      <c r="AF44"/>
      <c r="AG44" s="18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 x14ac:dyDescent="0.25">
      <c r="A45" s="20">
        <v>459</v>
      </c>
      <c r="B45" t="s">
        <v>264</v>
      </c>
      <c r="C45" t="s">
        <v>9</v>
      </c>
      <c r="D45" t="s">
        <v>15</v>
      </c>
      <c r="E45" t="s">
        <v>411</v>
      </c>
      <c r="F45" s="2">
        <v>16260815000</v>
      </c>
      <c r="G45" s="2">
        <v>1407825000</v>
      </c>
      <c r="H45" s="2">
        <v>14852990000</v>
      </c>
      <c r="I45" s="2">
        <v>38282859</v>
      </c>
      <c r="J45" s="2">
        <v>3232589</v>
      </c>
      <c r="K45" s="2">
        <v>35050270</v>
      </c>
      <c r="L45" s="2">
        <v>31778533</v>
      </c>
      <c r="M45" s="2">
        <v>2669459</v>
      </c>
      <c r="N45" s="2">
        <v>29109074</v>
      </c>
      <c r="O45" s="15">
        <v>0.1</v>
      </c>
      <c r="P45" s="2">
        <v>266945.90000000002</v>
      </c>
      <c r="Q45" s="13">
        <v>0.15</v>
      </c>
      <c r="R45" s="15">
        <v>0</v>
      </c>
      <c r="S45" s="2">
        <v>4366361.0999999996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7633307</v>
      </c>
      <c r="AD45" s="4">
        <f t="shared" si="0"/>
        <v>7633307</v>
      </c>
      <c r="AE45" t="s">
        <v>26</v>
      </c>
      <c r="AF45"/>
      <c r="AG45" s="18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 x14ac:dyDescent="0.25">
      <c r="A46" s="20">
        <v>460</v>
      </c>
      <c r="B46" t="s">
        <v>264</v>
      </c>
      <c r="C46" t="s">
        <v>9</v>
      </c>
      <c r="D46" t="s">
        <v>15</v>
      </c>
      <c r="E46" t="s">
        <v>85</v>
      </c>
      <c r="F46" s="2">
        <v>59819308000</v>
      </c>
      <c r="G46" s="2">
        <v>0</v>
      </c>
      <c r="H46" s="2">
        <v>59819308000</v>
      </c>
      <c r="I46" s="2">
        <v>95498662</v>
      </c>
      <c r="J46" s="2">
        <v>0</v>
      </c>
      <c r="K46" s="2">
        <v>95498662</v>
      </c>
      <c r="L46" s="2">
        <v>71570938.799999997</v>
      </c>
      <c r="M46" s="2">
        <v>0</v>
      </c>
      <c r="N46" s="2">
        <v>71570938.799999997</v>
      </c>
      <c r="O46" s="15">
        <v>0.1</v>
      </c>
      <c r="P46" s="2">
        <v>0</v>
      </c>
      <c r="Q46" s="13">
        <v>0.2</v>
      </c>
      <c r="R46" s="15">
        <v>0</v>
      </c>
      <c r="S46" s="2">
        <v>14314187.76</v>
      </c>
      <c r="T46" s="2">
        <v>4000000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18314187.760000002</v>
      </c>
      <c r="AD46" s="4">
        <f t="shared" si="0"/>
        <v>18314187.760000002</v>
      </c>
      <c r="AE46" t="s">
        <v>24</v>
      </c>
      <c r="AF46"/>
      <c r="AG46" s="18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 x14ac:dyDescent="0.25">
      <c r="A47" s="20">
        <v>467</v>
      </c>
      <c r="B47" t="s">
        <v>264</v>
      </c>
      <c r="C47" t="s">
        <v>2</v>
      </c>
      <c r="D47" t="s">
        <v>4</v>
      </c>
      <c r="E47" t="s">
        <v>86</v>
      </c>
      <c r="F47" s="2">
        <v>13702398000</v>
      </c>
      <c r="G47" s="2">
        <v>6351691000</v>
      </c>
      <c r="H47" s="2">
        <v>7350707000</v>
      </c>
      <c r="I47" s="2">
        <v>31939998</v>
      </c>
      <c r="J47" s="2">
        <v>15401572</v>
      </c>
      <c r="K47" s="2">
        <v>16538426</v>
      </c>
      <c r="L47" s="2">
        <v>26459038.800000001</v>
      </c>
      <c r="M47" s="2">
        <v>12860895.6</v>
      </c>
      <c r="N47" s="2">
        <v>13598143.199999999</v>
      </c>
      <c r="O47" s="15">
        <v>0.1</v>
      </c>
      <c r="P47" s="2">
        <v>1286089.56</v>
      </c>
      <c r="Q47" s="13">
        <v>0.1</v>
      </c>
      <c r="R47" s="15">
        <v>0</v>
      </c>
      <c r="S47" s="2">
        <v>1359814.32</v>
      </c>
      <c r="T47" s="2">
        <v>2000000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4645903.88</v>
      </c>
      <c r="AD47" s="4">
        <f t="shared" si="0"/>
        <v>4645903.88</v>
      </c>
      <c r="AE47" t="s">
        <v>41</v>
      </c>
      <c r="AF47"/>
      <c r="AG47" s="18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 x14ac:dyDescent="0.25">
      <c r="A48" s="20">
        <v>485</v>
      </c>
      <c r="B48" t="s">
        <v>264</v>
      </c>
      <c r="C48" t="s">
        <v>2</v>
      </c>
      <c r="D48" t="s">
        <v>200</v>
      </c>
      <c r="E48" t="s">
        <v>194</v>
      </c>
      <c r="F48" s="2">
        <v>34279333000</v>
      </c>
      <c r="G48" s="2">
        <v>0</v>
      </c>
      <c r="H48" s="2">
        <v>34279333000</v>
      </c>
      <c r="I48" s="2">
        <v>55485705</v>
      </c>
      <c r="J48" s="2">
        <v>0</v>
      </c>
      <c r="K48" s="2">
        <v>55485705</v>
      </c>
      <c r="L48" s="2">
        <v>41773971.799999997</v>
      </c>
      <c r="M48" s="2">
        <v>0</v>
      </c>
      <c r="N48" s="2">
        <v>41773971.799999997</v>
      </c>
      <c r="O48" s="15">
        <v>0.1</v>
      </c>
      <c r="P48" s="2">
        <v>0</v>
      </c>
      <c r="Q48" s="13">
        <v>0.15</v>
      </c>
      <c r="R48" s="15">
        <v>0</v>
      </c>
      <c r="S48" s="2">
        <v>6266095.7699999996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9266095.7699999996</v>
      </c>
      <c r="AD48" s="4">
        <f t="shared" si="0"/>
        <v>9266095.7699999996</v>
      </c>
      <c r="AE48" t="s">
        <v>184</v>
      </c>
      <c r="AF48"/>
      <c r="AG48" s="18"/>
      <c r="AK48"/>
      <c r="AL48"/>
      <c r="AM48"/>
      <c r="AN48"/>
      <c r="AO48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  <row r="49" spans="1:69" x14ac:dyDescent="0.25">
      <c r="A49" s="20">
        <v>510</v>
      </c>
      <c r="B49" t="s">
        <v>264</v>
      </c>
      <c r="C49" t="s">
        <v>9</v>
      </c>
      <c r="D49" t="s">
        <v>27</v>
      </c>
      <c r="E49" t="s">
        <v>88</v>
      </c>
      <c r="F49" s="2">
        <v>3786706000</v>
      </c>
      <c r="G49" s="2">
        <v>0</v>
      </c>
      <c r="H49" s="2">
        <v>3786706000</v>
      </c>
      <c r="I49" s="2">
        <v>6860992</v>
      </c>
      <c r="J49" s="2">
        <v>0</v>
      </c>
      <c r="K49" s="2">
        <v>6860992</v>
      </c>
      <c r="L49" s="2">
        <v>5346309.5999999996</v>
      </c>
      <c r="M49" s="2">
        <v>0</v>
      </c>
      <c r="N49" s="2">
        <v>5346309.5999999996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32</v>
      </c>
      <c r="AF49"/>
      <c r="AG49" s="18"/>
      <c r="AK49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</row>
    <row r="50" spans="1:69" x14ac:dyDescent="0.25">
      <c r="A50" s="20">
        <v>513</v>
      </c>
      <c r="B50" t="s">
        <v>264</v>
      </c>
      <c r="C50" t="s">
        <v>9</v>
      </c>
      <c r="D50" t="s">
        <v>15</v>
      </c>
      <c r="E50" t="s">
        <v>89</v>
      </c>
      <c r="F50" s="2">
        <v>21110151000</v>
      </c>
      <c r="G50" s="2">
        <v>0</v>
      </c>
      <c r="H50" s="2">
        <v>21110151000</v>
      </c>
      <c r="I50" s="2">
        <v>37245681</v>
      </c>
      <c r="J50" s="2">
        <v>0</v>
      </c>
      <c r="K50" s="2">
        <v>37245681</v>
      </c>
      <c r="L50" s="2">
        <v>28801620.600000001</v>
      </c>
      <c r="M50" s="2">
        <v>0</v>
      </c>
      <c r="N50" s="2">
        <v>28801620.600000001</v>
      </c>
      <c r="O50" s="15">
        <v>0.1</v>
      </c>
      <c r="P50" s="2">
        <v>0</v>
      </c>
      <c r="Q50" s="13">
        <v>0.1</v>
      </c>
      <c r="R50" s="15">
        <v>0</v>
      </c>
      <c r="S50" s="2">
        <v>2880162.06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4880162.0599999996</v>
      </c>
      <c r="AD50" s="4">
        <f t="shared" si="0"/>
        <v>4880162.0599999996</v>
      </c>
      <c r="AE50" t="s">
        <v>24</v>
      </c>
      <c r="AF50"/>
      <c r="AG50" s="18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 x14ac:dyDescent="0.25">
      <c r="A51" s="20">
        <v>514</v>
      </c>
      <c r="B51" t="s">
        <v>264</v>
      </c>
      <c r="C51" t="s">
        <v>9</v>
      </c>
      <c r="D51" t="s">
        <v>373</v>
      </c>
      <c r="E51" t="s">
        <v>90</v>
      </c>
      <c r="F51" s="2">
        <v>9551301000</v>
      </c>
      <c r="G51" s="2">
        <v>0</v>
      </c>
      <c r="H51" s="2">
        <v>9551301000</v>
      </c>
      <c r="I51" s="2">
        <v>28258306</v>
      </c>
      <c r="J51" s="2">
        <v>0</v>
      </c>
      <c r="K51" s="2">
        <v>28258306</v>
      </c>
      <c r="L51" s="2">
        <v>24437785.600000001</v>
      </c>
      <c r="M51" s="2">
        <v>0</v>
      </c>
      <c r="N51" s="2">
        <v>24437785.600000001</v>
      </c>
      <c r="O51" s="15">
        <v>0.1</v>
      </c>
      <c r="P51" s="2">
        <v>0</v>
      </c>
      <c r="Q51" s="13">
        <v>0.1</v>
      </c>
      <c r="R51" s="15">
        <v>0</v>
      </c>
      <c r="S51" s="2">
        <v>2443778.56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4443778.5599999996</v>
      </c>
      <c r="AD51" s="4">
        <f t="shared" si="0"/>
        <v>4443778.5599999996</v>
      </c>
      <c r="AE51" t="s">
        <v>63</v>
      </c>
      <c r="AF51"/>
      <c r="AG51" s="18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x14ac:dyDescent="0.25">
      <c r="A52" s="20">
        <v>546</v>
      </c>
      <c r="B52" t="s">
        <v>264</v>
      </c>
      <c r="C52" t="s">
        <v>9</v>
      </c>
      <c r="D52" t="s">
        <v>373</v>
      </c>
      <c r="E52" t="s">
        <v>91</v>
      </c>
      <c r="F52" s="2">
        <v>10851912000</v>
      </c>
      <c r="G52" s="2">
        <v>0</v>
      </c>
      <c r="H52" s="2">
        <v>10851912000</v>
      </c>
      <c r="I52" s="2">
        <v>29376844</v>
      </c>
      <c r="J52" s="2">
        <v>0</v>
      </c>
      <c r="K52" s="2">
        <v>29376844</v>
      </c>
      <c r="L52" s="2">
        <v>25036079.199999999</v>
      </c>
      <c r="M52" s="2">
        <v>0</v>
      </c>
      <c r="N52" s="2">
        <v>25036079.199999999</v>
      </c>
      <c r="O52" s="15">
        <v>0.1</v>
      </c>
      <c r="P52" s="2">
        <v>0</v>
      </c>
      <c r="Q52" s="13">
        <v>0.1</v>
      </c>
      <c r="R52" s="15">
        <v>0</v>
      </c>
      <c r="S52" s="2">
        <v>2503607.92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4503607.92</v>
      </c>
      <c r="AD52" s="4">
        <f t="shared" si="0"/>
        <v>4503607.92</v>
      </c>
      <c r="AE52" t="s">
        <v>70</v>
      </c>
      <c r="AF52"/>
      <c r="AG52" s="18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x14ac:dyDescent="0.25">
      <c r="A53" s="20">
        <v>570</v>
      </c>
      <c r="B53" t="s">
        <v>264</v>
      </c>
      <c r="C53" t="s">
        <v>2</v>
      </c>
      <c r="D53" t="s">
        <v>285</v>
      </c>
      <c r="E53" t="s">
        <v>92</v>
      </c>
      <c r="F53" s="2">
        <v>77096371000</v>
      </c>
      <c r="G53" s="2">
        <v>23036458800</v>
      </c>
      <c r="H53" s="2">
        <v>54059912200</v>
      </c>
      <c r="I53" s="2">
        <v>147931394</v>
      </c>
      <c r="J53" s="2">
        <v>41410423</v>
      </c>
      <c r="K53" s="2">
        <v>106520971</v>
      </c>
      <c r="L53" s="2">
        <v>117092845.59999999</v>
      </c>
      <c r="M53" s="2">
        <v>32195839.48</v>
      </c>
      <c r="N53" s="2">
        <v>84897006.120000005</v>
      </c>
      <c r="O53" s="15">
        <v>0.1</v>
      </c>
      <c r="P53" s="2">
        <v>3219583.9479999999</v>
      </c>
      <c r="Q53" s="13">
        <v>0.25</v>
      </c>
      <c r="R53" s="15">
        <v>0</v>
      </c>
      <c r="S53" s="2">
        <v>21224251.530000001</v>
      </c>
      <c r="T53" s="2">
        <v>5000000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29443835.478</v>
      </c>
      <c r="AD53" s="4">
        <f t="shared" si="0"/>
        <v>29443835.478</v>
      </c>
      <c r="AE53" t="s">
        <v>87</v>
      </c>
      <c r="AF53"/>
      <c r="AG53" s="18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x14ac:dyDescent="0.25">
      <c r="A54" s="20">
        <v>575</v>
      </c>
      <c r="B54" t="s">
        <v>264</v>
      </c>
      <c r="C54" t="s">
        <v>9</v>
      </c>
      <c r="D54" t="s">
        <v>27</v>
      </c>
      <c r="E54" t="s">
        <v>93</v>
      </c>
      <c r="F54" s="2">
        <v>13824229000</v>
      </c>
      <c r="G54" s="2">
        <v>0</v>
      </c>
      <c r="H54" s="2">
        <v>13824229000</v>
      </c>
      <c r="I54" s="2">
        <v>32842206</v>
      </c>
      <c r="J54" s="2">
        <v>0</v>
      </c>
      <c r="K54" s="2">
        <v>32842206</v>
      </c>
      <c r="L54" s="2">
        <v>27312514.399999999</v>
      </c>
      <c r="M54" s="2">
        <v>0</v>
      </c>
      <c r="N54" s="2">
        <v>27312514.399999999</v>
      </c>
      <c r="O54" s="15">
        <v>0.1</v>
      </c>
      <c r="P54" s="2">
        <v>0</v>
      </c>
      <c r="Q54" s="13">
        <v>0.1</v>
      </c>
      <c r="R54" s="15">
        <v>0</v>
      </c>
      <c r="S54" s="2">
        <v>2731251.44</v>
      </c>
      <c r="T54" s="2">
        <v>2000000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18">
        <v>4731251.4400000004</v>
      </c>
      <c r="AC54" s="18"/>
      <c r="AD54" s="4">
        <f t="shared" si="0"/>
        <v>4731251.4400000004</v>
      </c>
      <c r="AE54" t="s">
        <v>28</v>
      </c>
      <c r="AF54"/>
      <c r="AG54" s="18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 x14ac:dyDescent="0.25">
      <c r="A55" s="20">
        <v>590</v>
      </c>
      <c r="B55" t="s">
        <v>264</v>
      </c>
      <c r="C55" t="s">
        <v>2</v>
      </c>
      <c r="D55" t="s">
        <v>284</v>
      </c>
      <c r="E55" t="s">
        <v>94</v>
      </c>
      <c r="F55" s="2">
        <v>42046674000</v>
      </c>
      <c r="G55" s="2">
        <v>3547864000</v>
      </c>
      <c r="H55" s="2">
        <v>38498810000</v>
      </c>
      <c r="I55" s="2">
        <v>68485347</v>
      </c>
      <c r="J55" s="2">
        <v>7530892</v>
      </c>
      <c r="K55" s="2">
        <v>60954455</v>
      </c>
      <c r="L55" s="2">
        <v>51666677.399999999</v>
      </c>
      <c r="M55" s="2">
        <v>6111746.4000000004</v>
      </c>
      <c r="N55" s="2">
        <v>45554931</v>
      </c>
      <c r="O55" s="15">
        <v>0.1</v>
      </c>
      <c r="P55" s="2">
        <v>611174.64</v>
      </c>
      <c r="Q55" s="13">
        <v>0.15</v>
      </c>
      <c r="R55" s="15">
        <v>0</v>
      </c>
      <c r="S55" s="2">
        <v>6833239.6500000004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10444414.289999999</v>
      </c>
      <c r="AD55" s="4">
        <f t="shared" si="0"/>
        <v>10444414.289999999</v>
      </c>
      <c r="AE55" t="s">
        <v>43</v>
      </c>
      <c r="AF55"/>
      <c r="AG55" s="18"/>
      <c r="AH55" s="18"/>
      <c r="AI55" s="18"/>
      <c r="AJ55" s="18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 x14ac:dyDescent="0.25">
      <c r="A56" s="20">
        <v>602</v>
      </c>
      <c r="B56" t="s">
        <v>264</v>
      </c>
      <c r="C56" t="s">
        <v>2</v>
      </c>
      <c r="D56" t="s">
        <v>8</v>
      </c>
      <c r="E56" t="s">
        <v>96</v>
      </c>
      <c r="F56" s="2">
        <v>15678161000</v>
      </c>
      <c r="G56" s="2">
        <v>0</v>
      </c>
      <c r="H56" s="2">
        <v>15678161000</v>
      </c>
      <c r="I56" s="2">
        <v>39979441</v>
      </c>
      <c r="J56" s="2">
        <v>0</v>
      </c>
      <c r="K56" s="2">
        <v>39979441</v>
      </c>
      <c r="L56" s="2">
        <v>33708176.600000001</v>
      </c>
      <c r="M56" s="2">
        <v>0</v>
      </c>
      <c r="N56" s="2">
        <v>33708176.600000001</v>
      </c>
      <c r="O56" s="15">
        <v>0.1</v>
      </c>
      <c r="P56" s="2">
        <v>0</v>
      </c>
      <c r="Q56" s="13">
        <v>0.15</v>
      </c>
      <c r="R56" s="15">
        <v>0</v>
      </c>
      <c r="S56" s="2">
        <v>5056226.49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8056226.4900000002</v>
      </c>
      <c r="AD56" s="4">
        <f t="shared" si="0"/>
        <v>8056226.4900000002</v>
      </c>
      <c r="AE56" t="s">
        <v>38</v>
      </c>
      <c r="AF56"/>
      <c r="AG56" s="18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E56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69" x14ac:dyDescent="0.25">
      <c r="A57" s="20">
        <v>603</v>
      </c>
      <c r="B57" t="s">
        <v>264</v>
      </c>
      <c r="C57" t="s">
        <v>2</v>
      </c>
      <c r="D57" t="s">
        <v>8</v>
      </c>
      <c r="E57" t="s">
        <v>97</v>
      </c>
      <c r="F57" s="2">
        <v>22517406000</v>
      </c>
      <c r="G57" s="2">
        <v>3817300000</v>
      </c>
      <c r="H57" s="2">
        <v>18700106000</v>
      </c>
      <c r="I57" s="2">
        <v>46890402</v>
      </c>
      <c r="J57" s="2">
        <v>8113546</v>
      </c>
      <c r="K57" s="2">
        <v>38776856</v>
      </c>
      <c r="L57" s="2">
        <v>37883439.600000001</v>
      </c>
      <c r="M57" s="2">
        <v>6586626</v>
      </c>
      <c r="N57" s="2">
        <v>31296813.600000001</v>
      </c>
      <c r="O57" s="15">
        <v>0.1</v>
      </c>
      <c r="P57" s="2">
        <v>658662.6</v>
      </c>
      <c r="Q57" s="13">
        <v>0.15</v>
      </c>
      <c r="R57" s="15">
        <v>0</v>
      </c>
      <c r="S57" s="2">
        <v>4694522.04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8353184.6399999997</v>
      </c>
      <c r="AD57" s="4">
        <f t="shared" si="0"/>
        <v>8353184.6399999997</v>
      </c>
      <c r="AE57" t="s">
        <v>33</v>
      </c>
      <c r="AF57"/>
      <c r="AG57" s="18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E57"/>
      <c r="BF57"/>
      <c r="BG57"/>
      <c r="BH57"/>
      <c r="BI57"/>
      <c r="BJ57"/>
      <c r="BK57"/>
      <c r="BL57"/>
      <c r="BM57"/>
      <c r="BN57"/>
      <c r="BO57"/>
      <c r="BP57"/>
      <c r="BQ57"/>
    </row>
    <row r="58" spans="1:69" x14ac:dyDescent="0.25">
      <c r="A58" s="20">
        <v>609</v>
      </c>
      <c r="B58" t="s">
        <v>264</v>
      </c>
      <c r="C58" t="s">
        <v>9</v>
      </c>
      <c r="D58" t="s">
        <v>373</v>
      </c>
      <c r="E58" t="s">
        <v>98</v>
      </c>
      <c r="F58" s="2">
        <v>31737611200</v>
      </c>
      <c r="G58" s="2">
        <v>0</v>
      </c>
      <c r="H58" s="2">
        <v>31737611200</v>
      </c>
      <c r="I58" s="2">
        <v>51468746</v>
      </c>
      <c r="J58" s="2">
        <v>0</v>
      </c>
      <c r="K58" s="2">
        <v>51468746</v>
      </c>
      <c r="L58" s="2">
        <v>38773701.520000003</v>
      </c>
      <c r="M58" s="2">
        <v>0</v>
      </c>
      <c r="N58" s="2">
        <v>38773701.520000003</v>
      </c>
      <c r="O58" s="15">
        <v>0.1</v>
      </c>
      <c r="P58" s="2">
        <v>0</v>
      </c>
      <c r="Q58" s="13">
        <v>0.15</v>
      </c>
      <c r="R58" s="15">
        <v>0</v>
      </c>
      <c r="S58" s="2">
        <v>5816055.2280000001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8816055.2280000001</v>
      </c>
      <c r="AD58" s="4">
        <f t="shared" si="0"/>
        <v>8816055.2280000001</v>
      </c>
      <c r="AE58" t="s">
        <v>63</v>
      </c>
      <c r="AF58"/>
      <c r="AG58" s="1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E58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69" x14ac:dyDescent="0.25">
      <c r="A59" s="20">
        <v>612</v>
      </c>
      <c r="B59" t="s">
        <v>264</v>
      </c>
      <c r="C59" t="s">
        <v>9</v>
      </c>
      <c r="D59" t="s">
        <v>27</v>
      </c>
      <c r="E59" t="s">
        <v>99</v>
      </c>
      <c r="F59" s="2">
        <v>17954308000</v>
      </c>
      <c r="G59" s="2">
        <v>0</v>
      </c>
      <c r="H59" s="2">
        <v>17954308000</v>
      </c>
      <c r="I59" s="2">
        <v>43032043</v>
      </c>
      <c r="J59" s="2">
        <v>0</v>
      </c>
      <c r="K59" s="2">
        <v>43032043</v>
      </c>
      <c r="L59" s="2">
        <v>35850319.799999997</v>
      </c>
      <c r="M59" s="2">
        <v>0</v>
      </c>
      <c r="N59" s="2">
        <v>35850319.799999997</v>
      </c>
      <c r="O59" s="15">
        <v>0.1</v>
      </c>
      <c r="P59" s="2">
        <v>0</v>
      </c>
      <c r="Q59" s="13">
        <v>0.15</v>
      </c>
      <c r="R59" s="15">
        <v>0</v>
      </c>
      <c r="S59" s="2">
        <v>5377547.9699999997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8377547.9699999997</v>
      </c>
      <c r="AD59" s="4">
        <f t="shared" si="0"/>
        <v>8377547.9699999997</v>
      </c>
      <c r="AE59" t="s">
        <v>32</v>
      </c>
      <c r="AF59"/>
      <c r="AG59" s="18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 x14ac:dyDescent="0.25">
      <c r="A60" s="20">
        <v>618</v>
      </c>
      <c r="B60" t="s">
        <v>263</v>
      </c>
      <c r="C60" t="s">
        <v>2</v>
      </c>
      <c r="D60" t="s">
        <v>8</v>
      </c>
      <c r="E60" t="s">
        <v>100</v>
      </c>
      <c r="F60" s="2">
        <v>26261391000</v>
      </c>
      <c r="G60" s="2">
        <v>0</v>
      </c>
      <c r="H60" s="2">
        <v>26261391000</v>
      </c>
      <c r="I60" s="2">
        <v>39392109</v>
      </c>
      <c r="J60" s="2">
        <v>0</v>
      </c>
      <c r="K60" s="2">
        <v>39392109</v>
      </c>
      <c r="L60" s="2">
        <v>28887552.600000001</v>
      </c>
      <c r="M60" s="2">
        <v>0</v>
      </c>
      <c r="N60" s="2">
        <v>28887552.600000001</v>
      </c>
      <c r="O60" s="15">
        <v>0.1</v>
      </c>
      <c r="P60" s="2">
        <v>0</v>
      </c>
      <c r="Q60" s="13">
        <v>0.3</v>
      </c>
      <c r="R60" s="15">
        <v>0</v>
      </c>
      <c r="S60" s="2">
        <v>8666265.7799999993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8666265.7799999993</v>
      </c>
      <c r="AD60" s="4">
        <f t="shared" si="0"/>
        <v>8666265.7799999993</v>
      </c>
      <c r="AE60" t="s">
        <v>33</v>
      </c>
      <c r="AF60"/>
      <c r="AG60" s="18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 x14ac:dyDescent="0.25">
      <c r="A61" s="20">
        <v>631</v>
      </c>
      <c r="B61" t="s">
        <v>264</v>
      </c>
      <c r="C61" t="s">
        <v>2</v>
      </c>
      <c r="D61" t="s">
        <v>8</v>
      </c>
      <c r="E61" t="s">
        <v>101</v>
      </c>
      <c r="F61" s="2">
        <v>30483273000</v>
      </c>
      <c r="G61" s="2">
        <v>11004357000</v>
      </c>
      <c r="H61" s="2">
        <v>19478916000</v>
      </c>
      <c r="I61" s="2">
        <v>59969493</v>
      </c>
      <c r="J61" s="2">
        <v>16901878</v>
      </c>
      <c r="K61" s="2">
        <v>43067615</v>
      </c>
      <c r="L61" s="2">
        <v>47776183.799999997</v>
      </c>
      <c r="M61" s="2">
        <v>12500135.199999999</v>
      </c>
      <c r="N61" s="2">
        <v>35276048.600000001</v>
      </c>
      <c r="O61" s="15">
        <v>0.1</v>
      </c>
      <c r="P61" s="2">
        <v>1250013.52</v>
      </c>
      <c r="Q61" s="13">
        <v>0.15</v>
      </c>
      <c r="R61" s="15">
        <v>0</v>
      </c>
      <c r="S61" s="2">
        <v>5291407.29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9541420.8100000005</v>
      </c>
      <c r="AD61" s="4">
        <f t="shared" si="0"/>
        <v>9541420.8100000005</v>
      </c>
      <c r="AE61" t="s">
        <v>42</v>
      </c>
      <c r="AF61"/>
      <c r="AG61" s="18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 x14ac:dyDescent="0.25">
      <c r="A62" s="20">
        <v>634</v>
      </c>
      <c r="B62" t="s">
        <v>264</v>
      </c>
      <c r="C62" t="s">
        <v>9</v>
      </c>
      <c r="D62" t="s">
        <v>373</v>
      </c>
      <c r="E62" t="s">
        <v>102</v>
      </c>
      <c r="F62" s="2">
        <v>3362998000</v>
      </c>
      <c r="G62" s="2">
        <v>0</v>
      </c>
      <c r="H62" s="2">
        <v>3362998000</v>
      </c>
      <c r="I62" s="2">
        <v>10009761</v>
      </c>
      <c r="J62" s="2">
        <v>0</v>
      </c>
      <c r="K62" s="2">
        <v>10009761</v>
      </c>
      <c r="L62" s="2">
        <v>8664561.8000000007</v>
      </c>
      <c r="M62" s="2">
        <v>0</v>
      </c>
      <c r="N62" s="2">
        <v>8664561.8000000007</v>
      </c>
      <c r="O62" s="15">
        <v>0</v>
      </c>
      <c r="P62" s="2">
        <v>0</v>
      </c>
      <c r="Q62" s="13">
        <v>0</v>
      </c>
      <c r="R62" s="15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0</v>
      </c>
      <c r="AD62" s="4">
        <f t="shared" si="0"/>
        <v>0</v>
      </c>
      <c r="AE62" t="s">
        <v>35</v>
      </c>
      <c r="AF62"/>
      <c r="AG62" s="18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 x14ac:dyDescent="0.25">
      <c r="A63" s="20">
        <v>642</v>
      </c>
      <c r="B63" t="s">
        <v>263</v>
      </c>
      <c r="C63" t="s">
        <v>9</v>
      </c>
      <c r="D63" t="s">
        <v>373</v>
      </c>
      <c r="E63" t="s">
        <v>103</v>
      </c>
      <c r="F63" s="2">
        <v>696969000</v>
      </c>
      <c r="G63" s="2">
        <v>0</v>
      </c>
      <c r="H63" s="2">
        <v>696969000</v>
      </c>
      <c r="I63" s="2">
        <v>2229056</v>
      </c>
      <c r="J63" s="2">
        <v>0</v>
      </c>
      <c r="K63" s="2">
        <v>2229056</v>
      </c>
      <c r="L63" s="2">
        <v>1950268.4</v>
      </c>
      <c r="M63" s="2">
        <v>0</v>
      </c>
      <c r="N63" s="2">
        <v>1950268.4</v>
      </c>
      <c r="O63" s="15">
        <v>0.1</v>
      </c>
      <c r="P63" s="2">
        <v>0</v>
      </c>
      <c r="Q63" s="13">
        <v>0.3</v>
      </c>
      <c r="R63" s="15">
        <v>0</v>
      </c>
      <c r="S63" s="2">
        <v>585080.52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585080.52</v>
      </c>
      <c r="AD63" s="4">
        <f t="shared" si="0"/>
        <v>585080.52</v>
      </c>
      <c r="AE63" t="s">
        <v>63</v>
      </c>
      <c r="AF63"/>
      <c r="AG63" s="18"/>
      <c r="AK63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</row>
    <row r="64" spans="1:69" x14ac:dyDescent="0.25">
      <c r="A64" s="20">
        <v>645</v>
      </c>
      <c r="B64" t="s">
        <v>264</v>
      </c>
      <c r="C64" t="s">
        <v>9</v>
      </c>
      <c r="D64" t="s">
        <v>374</v>
      </c>
      <c r="E64" t="s">
        <v>104</v>
      </c>
      <c r="F64" s="2">
        <v>18843829000</v>
      </c>
      <c r="G64" s="2">
        <v>0</v>
      </c>
      <c r="H64" s="2">
        <v>18843829000</v>
      </c>
      <c r="I64" s="2">
        <v>40485934</v>
      </c>
      <c r="J64" s="2">
        <v>0</v>
      </c>
      <c r="K64" s="2">
        <v>40485934</v>
      </c>
      <c r="L64" s="2">
        <v>32948402.399999999</v>
      </c>
      <c r="M64" s="2">
        <v>0</v>
      </c>
      <c r="N64" s="2">
        <v>32948402.399999999</v>
      </c>
      <c r="O64" s="15">
        <v>0.1</v>
      </c>
      <c r="P64" s="2">
        <v>0</v>
      </c>
      <c r="Q64" s="13">
        <v>0.15</v>
      </c>
      <c r="R64" s="15">
        <v>0</v>
      </c>
      <c r="S64" s="2">
        <v>4942260.3600000003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7942260.3600000003</v>
      </c>
      <c r="AD64" s="4">
        <f t="shared" si="0"/>
        <v>7942260.3600000003</v>
      </c>
      <c r="AE64" t="s">
        <v>39</v>
      </c>
      <c r="AF64"/>
      <c r="AG64" s="18"/>
      <c r="AK64"/>
      <c r="AL64"/>
      <c r="AM64"/>
      <c r="AN64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</row>
    <row r="65" spans="1:69" x14ac:dyDescent="0.25">
      <c r="A65" s="20">
        <v>646</v>
      </c>
      <c r="B65" t="s">
        <v>263</v>
      </c>
      <c r="C65" t="s">
        <v>2</v>
      </c>
      <c r="D65" t="s">
        <v>285</v>
      </c>
      <c r="E65" t="s">
        <v>105</v>
      </c>
      <c r="F65" s="2">
        <v>2513152000</v>
      </c>
      <c r="G65" s="2">
        <v>0</v>
      </c>
      <c r="H65" s="2">
        <v>2513152000</v>
      </c>
      <c r="I65" s="2">
        <v>5528058</v>
      </c>
      <c r="J65" s="2">
        <v>0</v>
      </c>
      <c r="K65" s="2">
        <v>5528058</v>
      </c>
      <c r="L65" s="2">
        <v>4522797.2</v>
      </c>
      <c r="M65" s="2">
        <v>0</v>
      </c>
      <c r="N65" s="2">
        <v>4522797.2</v>
      </c>
      <c r="O65" s="15">
        <v>0.1</v>
      </c>
      <c r="P65" s="2">
        <v>0</v>
      </c>
      <c r="Q65" s="13">
        <v>0.3</v>
      </c>
      <c r="R65" s="15">
        <v>0</v>
      </c>
      <c r="S65" s="2">
        <v>1356839.16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1356839.16</v>
      </c>
      <c r="AD65" s="4">
        <f t="shared" si="0"/>
        <v>1356839.16</v>
      </c>
      <c r="AE65" t="s">
        <v>87</v>
      </c>
      <c r="AF65"/>
      <c r="AG65" s="18"/>
      <c r="AK65"/>
      <c r="AL65"/>
      <c r="AM65"/>
      <c r="AN65"/>
      <c r="AO65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</row>
    <row r="66" spans="1:69" x14ac:dyDescent="0.25">
      <c r="A66" s="20">
        <v>651</v>
      </c>
      <c r="B66" t="s">
        <v>264</v>
      </c>
      <c r="C66" t="s">
        <v>2</v>
      </c>
      <c r="D66" t="s">
        <v>284</v>
      </c>
      <c r="E66" t="s">
        <v>106</v>
      </c>
      <c r="F66" s="2">
        <v>9604981000</v>
      </c>
      <c r="G66" s="2">
        <v>0</v>
      </c>
      <c r="H66" s="2">
        <v>9604981000</v>
      </c>
      <c r="I66" s="2">
        <v>18127686</v>
      </c>
      <c r="J66" s="2">
        <v>0</v>
      </c>
      <c r="K66" s="2">
        <v>18127686</v>
      </c>
      <c r="L66" s="2">
        <v>14285693.6</v>
      </c>
      <c r="M66" s="2">
        <v>0</v>
      </c>
      <c r="N66" s="2">
        <v>14285693.6</v>
      </c>
      <c r="O66" s="15">
        <v>0</v>
      </c>
      <c r="P66" s="2">
        <v>0</v>
      </c>
      <c r="Q66" s="13">
        <v>0</v>
      </c>
      <c r="R66" s="15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0</v>
      </c>
      <c r="AD66" s="4">
        <f t="shared" si="0"/>
        <v>0</v>
      </c>
      <c r="AE66" t="s">
        <v>45</v>
      </c>
      <c r="AF66"/>
      <c r="AG66" s="18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69" x14ac:dyDescent="0.25">
      <c r="A67" s="20">
        <v>681</v>
      </c>
      <c r="B67" t="s">
        <v>264</v>
      </c>
      <c r="C67" t="s">
        <v>2</v>
      </c>
      <c r="D67" t="s">
        <v>284</v>
      </c>
      <c r="E67" t="s">
        <v>107</v>
      </c>
      <c r="F67" s="2">
        <v>13935213000</v>
      </c>
      <c r="G67" s="2">
        <v>833198000</v>
      </c>
      <c r="H67" s="2">
        <v>13102015000</v>
      </c>
      <c r="I67" s="2">
        <v>26557319</v>
      </c>
      <c r="J67" s="2">
        <v>2622913</v>
      </c>
      <c r="K67" s="2">
        <v>23934406</v>
      </c>
      <c r="L67" s="2">
        <v>20983233.800000001</v>
      </c>
      <c r="M67" s="2">
        <v>2289633.7999999998</v>
      </c>
      <c r="N67" s="2">
        <v>18693600</v>
      </c>
      <c r="O67" s="15">
        <v>0.1</v>
      </c>
      <c r="P67" s="2">
        <v>228963.38</v>
      </c>
      <c r="Q67" s="13">
        <v>0.1</v>
      </c>
      <c r="R67" s="15">
        <v>0</v>
      </c>
      <c r="S67" s="2">
        <v>1869360</v>
      </c>
      <c r="T67" s="2">
        <v>2000000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4098323.38</v>
      </c>
      <c r="AD67" s="4">
        <f t="shared" ref="AD67:AD130" si="1">AB67+AC67</f>
        <v>4098323.38</v>
      </c>
      <c r="AE67" t="s">
        <v>45</v>
      </c>
      <c r="AF67"/>
      <c r="AG67" s="18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1:69" x14ac:dyDescent="0.25">
      <c r="A68" s="20">
        <v>682</v>
      </c>
      <c r="B68" t="s">
        <v>264</v>
      </c>
      <c r="C68" t="s">
        <v>2</v>
      </c>
      <c r="D68" t="s">
        <v>284</v>
      </c>
      <c r="E68" t="s">
        <v>108</v>
      </c>
      <c r="F68" s="2">
        <v>16880094000</v>
      </c>
      <c r="G68" s="2">
        <v>4912756000</v>
      </c>
      <c r="H68" s="2">
        <v>11967338000</v>
      </c>
      <c r="I68" s="2">
        <v>48341942</v>
      </c>
      <c r="J68" s="2">
        <v>15884384</v>
      </c>
      <c r="K68" s="2">
        <v>32457558</v>
      </c>
      <c r="L68" s="2">
        <v>41589904.399999999</v>
      </c>
      <c r="M68" s="2">
        <v>13919281.6</v>
      </c>
      <c r="N68" s="2">
        <v>27670622.800000001</v>
      </c>
      <c r="O68" s="15">
        <v>0.1</v>
      </c>
      <c r="P68" s="2">
        <v>1391928.16</v>
      </c>
      <c r="Q68" s="13">
        <v>0.15</v>
      </c>
      <c r="R68" s="15">
        <v>0</v>
      </c>
      <c r="S68" s="2">
        <v>4150593.42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8542521.5800000001</v>
      </c>
      <c r="AD68" s="4">
        <f t="shared" si="1"/>
        <v>8542521.5800000001</v>
      </c>
      <c r="AE68" t="s">
        <v>95</v>
      </c>
      <c r="AF68"/>
      <c r="AG68" s="1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69" x14ac:dyDescent="0.25">
      <c r="A69" s="20">
        <v>684</v>
      </c>
      <c r="B69" t="s">
        <v>263</v>
      </c>
      <c r="C69" t="s">
        <v>9</v>
      </c>
      <c r="D69" t="s">
        <v>27</v>
      </c>
      <c r="E69" t="s">
        <v>109</v>
      </c>
      <c r="F69" s="2">
        <v>5314333000</v>
      </c>
      <c r="G69" s="2">
        <v>0</v>
      </c>
      <c r="H69" s="2">
        <v>5314333000</v>
      </c>
      <c r="I69" s="2">
        <v>16214317</v>
      </c>
      <c r="J69" s="2">
        <v>0</v>
      </c>
      <c r="K69" s="2">
        <v>16214317</v>
      </c>
      <c r="L69" s="2">
        <v>14088583.800000001</v>
      </c>
      <c r="M69" s="2">
        <v>0</v>
      </c>
      <c r="N69" s="2">
        <v>14088583.800000001</v>
      </c>
      <c r="O69" s="15">
        <v>0.1</v>
      </c>
      <c r="P69" s="2">
        <v>0</v>
      </c>
      <c r="Q69" s="13">
        <v>0.3</v>
      </c>
      <c r="R69" s="15">
        <v>0</v>
      </c>
      <c r="S69" s="2">
        <v>4226575.1399999997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4226575.1399999997</v>
      </c>
      <c r="AD69" s="4">
        <f t="shared" si="1"/>
        <v>4226575.1399999997</v>
      </c>
      <c r="AE69" t="s">
        <v>32</v>
      </c>
      <c r="AF69"/>
      <c r="AG69" s="18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1:69" x14ac:dyDescent="0.25">
      <c r="A70" s="20">
        <v>685</v>
      </c>
      <c r="B70" t="s">
        <v>264</v>
      </c>
      <c r="C70" t="s">
        <v>9</v>
      </c>
      <c r="D70" t="s">
        <v>27</v>
      </c>
      <c r="E70" t="s">
        <v>110</v>
      </c>
      <c r="F70" s="2">
        <v>2463858000</v>
      </c>
      <c r="G70" s="2">
        <v>0</v>
      </c>
      <c r="H70" s="2">
        <v>2463858000</v>
      </c>
      <c r="I70" s="2">
        <v>7590499</v>
      </c>
      <c r="J70" s="2">
        <v>0</v>
      </c>
      <c r="K70" s="2">
        <v>7590499</v>
      </c>
      <c r="L70" s="2">
        <v>6604955.7999999998</v>
      </c>
      <c r="M70" s="2">
        <v>0</v>
      </c>
      <c r="N70" s="2">
        <v>6604955.7999999998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D70" s="4">
        <f t="shared" si="1"/>
        <v>0</v>
      </c>
      <c r="AE70" t="s">
        <v>76</v>
      </c>
      <c r="AF70"/>
      <c r="AG70" s="18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69" x14ac:dyDescent="0.25">
      <c r="A71" s="20">
        <v>730</v>
      </c>
      <c r="B71" t="s">
        <v>264</v>
      </c>
      <c r="C71" t="s">
        <v>2</v>
      </c>
      <c r="D71" t="s">
        <v>284</v>
      </c>
      <c r="E71" t="s">
        <v>150</v>
      </c>
      <c r="F71" s="2">
        <v>41677373000</v>
      </c>
      <c r="G71" s="2">
        <v>2606621000</v>
      </c>
      <c r="H71" s="2">
        <v>39070752000</v>
      </c>
      <c r="I71" s="2">
        <v>67847687</v>
      </c>
      <c r="J71" s="2">
        <v>7437773</v>
      </c>
      <c r="K71" s="2">
        <v>60409914</v>
      </c>
      <c r="L71" s="2">
        <v>51176737.799999997</v>
      </c>
      <c r="M71" s="2">
        <v>6395124.5999999996</v>
      </c>
      <c r="N71" s="2">
        <v>44781613.200000003</v>
      </c>
      <c r="O71" s="15">
        <v>0.1</v>
      </c>
      <c r="P71" s="2">
        <v>639512.46</v>
      </c>
      <c r="Q71" s="13">
        <v>0.15</v>
      </c>
      <c r="R71" s="15">
        <v>0</v>
      </c>
      <c r="S71" s="2">
        <v>6717241.9800000004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10356754.439999999</v>
      </c>
      <c r="AD71" s="4">
        <f t="shared" si="1"/>
        <v>10356754.439999999</v>
      </c>
      <c r="AE71" t="s">
        <v>45</v>
      </c>
      <c r="AF71"/>
      <c r="AG71" s="18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1:69" x14ac:dyDescent="0.25">
      <c r="A72" s="20">
        <v>747</v>
      </c>
      <c r="B72" t="s">
        <v>263</v>
      </c>
      <c r="C72" t="s">
        <v>2</v>
      </c>
      <c r="D72" t="s">
        <v>8</v>
      </c>
      <c r="E72" t="s">
        <v>157</v>
      </c>
      <c r="F72" s="2">
        <v>3869120000</v>
      </c>
      <c r="G72" s="2">
        <v>0</v>
      </c>
      <c r="H72" s="2">
        <v>3869120000</v>
      </c>
      <c r="I72" s="2">
        <v>10242630</v>
      </c>
      <c r="J72" s="2">
        <v>0</v>
      </c>
      <c r="K72" s="2">
        <v>10242630</v>
      </c>
      <c r="L72" s="2">
        <v>8694982</v>
      </c>
      <c r="M72" s="2">
        <v>0</v>
      </c>
      <c r="N72" s="2">
        <v>8694982</v>
      </c>
      <c r="O72" s="15">
        <v>0.1</v>
      </c>
      <c r="P72" s="2">
        <v>0</v>
      </c>
      <c r="Q72" s="13">
        <v>0.3</v>
      </c>
      <c r="R72" s="15">
        <v>0</v>
      </c>
      <c r="S72" s="2">
        <v>2608494.6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2608494.6</v>
      </c>
      <c r="AD72" s="4">
        <f t="shared" si="1"/>
        <v>2608494.6</v>
      </c>
      <c r="AE72" t="s">
        <v>33</v>
      </c>
      <c r="AF72"/>
      <c r="AG72" s="18"/>
      <c r="AK72"/>
      <c r="AL72"/>
      <c r="AM72"/>
      <c r="AN72"/>
      <c r="AO72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</row>
    <row r="73" spans="1:69" x14ac:dyDescent="0.25">
      <c r="A73" s="20">
        <v>757</v>
      </c>
      <c r="B73" t="s">
        <v>264</v>
      </c>
      <c r="C73" t="s">
        <v>9</v>
      </c>
      <c r="D73" t="s">
        <v>373</v>
      </c>
      <c r="E73" t="s">
        <v>158</v>
      </c>
      <c r="F73" s="2">
        <v>2220840000</v>
      </c>
      <c r="G73" s="2">
        <v>0</v>
      </c>
      <c r="H73" s="2">
        <v>2220840000</v>
      </c>
      <c r="I73" s="2">
        <v>7071668</v>
      </c>
      <c r="J73" s="2">
        <v>0</v>
      </c>
      <c r="K73" s="2">
        <v>7071668</v>
      </c>
      <c r="L73" s="2">
        <v>6183332</v>
      </c>
      <c r="M73" s="2">
        <v>0</v>
      </c>
      <c r="N73" s="2">
        <v>6183332</v>
      </c>
      <c r="O73" s="15">
        <v>0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0</v>
      </c>
      <c r="AD73" s="4">
        <f t="shared" si="1"/>
        <v>0</v>
      </c>
      <c r="AE73" t="s">
        <v>70</v>
      </c>
      <c r="AF73"/>
      <c r="AG73" s="18"/>
      <c r="AK73"/>
      <c r="AL73"/>
      <c r="AM73"/>
      <c r="AN73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</row>
    <row r="74" spans="1:69" x14ac:dyDescent="0.25">
      <c r="A74" s="20">
        <v>760</v>
      </c>
      <c r="B74" t="s">
        <v>264</v>
      </c>
      <c r="C74" t="s">
        <v>9</v>
      </c>
      <c r="D74" t="s">
        <v>374</v>
      </c>
      <c r="E74" t="s">
        <v>159</v>
      </c>
      <c r="F74" s="2">
        <v>22806116000</v>
      </c>
      <c r="G74" s="2">
        <v>0</v>
      </c>
      <c r="H74" s="2">
        <v>22806116000</v>
      </c>
      <c r="I74" s="2">
        <v>42807556</v>
      </c>
      <c r="J74" s="2">
        <v>0</v>
      </c>
      <c r="K74" s="2">
        <v>42807556</v>
      </c>
      <c r="L74" s="2">
        <v>33685109.600000001</v>
      </c>
      <c r="M74" s="2">
        <v>0</v>
      </c>
      <c r="N74" s="2">
        <v>33685109.600000001</v>
      </c>
      <c r="O74" s="15">
        <v>0.1</v>
      </c>
      <c r="P74" s="2">
        <v>0</v>
      </c>
      <c r="Q74" s="13">
        <v>0.15</v>
      </c>
      <c r="R74" s="15">
        <v>0</v>
      </c>
      <c r="S74" s="2">
        <v>5052766.4400000004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8052766.4400000004</v>
      </c>
      <c r="AD74" s="4">
        <f t="shared" si="1"/>
        <v>8052766.4400000004</v>
      </c>
      <c r="AE74" t="s">
        <v>39</v>
      </c>
      <c r="AF74"/>
      <c r="AG74" s="18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69" x14ac:dyDescent="0.25">
      <c r="A75" s="20">
        <v>785</v>
      </c>
      <c r="B75" t="s">
        <v>264</v>
      </c>
      <c r="C75" t="s">
        <v>9</v>
      </c>
      <c r="D75" t="s">
        <v>373</v>
      </c>
      <c r="E75" t="s">
        <v>160</v>
      </c>
      <c r="F75" s="2">
        <v>29358093800</v>
      </c>
      <c r="G75" s="2">
        <v>0</v>
      </c>
      <c r="H75" s="2">
        <v>29358093800</v>
      </c>
      <c r="I75" s="2">
        <v>50624642</v>
      </c>
      <c r="J75" s="2">
        <v>0</v>
      </c>
      <c r="K75" s="2">
        <v>50624642</v>
      </c>
      <c r="L75" s="2">
        <v>38881404.479999997</v>
      </c>
      <c r="M75" s="2">
        <v>0</v>
      </c>
      <c r="N75" s="2">
        <v>38881404.479999997</v>
      </c>
      <c r="O75" s="15">
        <v>0.1</v>
      </c>
      <c r="P75" s="2">
        <v>0</v>
      </c>
      <c r="Q75" s="13">
        <v>0.15</v>
      </c>
      <c r="R75" s="15">
        <v>0</v>
      </c>
      <c r="S75" s="2">
        <v>5832210.6720000003</v>
      </c>
      <c r="T75" s="2">
        <v>3000000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8832210.6720000003</v>
      </c>
      <c r="AD75" s="4">
        <f t="shared" si="1"/>
        <v>8832210.6720000003</v>
      </c>
      <c r="AE75" t="s">
        <v>35</v>
      </c>
      <c r="AF75"/>
      <c r="AG75" s="18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x14ac:dyDescent="0.25">
      <c r="A76" s="20">
        <v>790</v>
      </c>
      <c r="B76" t="s">
        <v>264</v>
      </c>
      <c r="C76" t="s">
        <v>9</v>
      </c>
      <c r="D76" t="s">
        <v>15</v>
      </c>
      <c r="E76" t="s">
        <v>30</v>
      </c>
      <c r="F76" s="2">
        <v>3089442000</v>
      </c>
      <c r="G76" s="2">
        <v>0</v>
      </c>
      <c r="H76" s="2">
        <v>3089442000</v>
      </c>
      <c r="I76" s="2">
        <v>9334101</v>
      </c>
      <c r="J76" s="2">
        <v>0</v>
      </c>
      <c r="K76" s="2">
        <v>9334101</v>
      </c>
      <c r="L76" s="2">
        <v>8098324.2000000002</v>
      </c>
      <c r="M76" s="2">
        <v>0</v>
      </c>
      <c r="N76" s="2">
        <v>8098324.2000000002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17</v>
      </c>
      <c r="AF76"/>
      <c r="AG76" s="18"/>
      <c r="AK76"/>
      <c r="AL76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</row>
    <row r="77" spans="1:69" x14ac:dyDescent="0.25">
      <c r="A77" s="20">
        <v>803</v>
      </c>
      <c r="B77" t="s">
        <v>264</v>
      </c>
      <c r="C77" t="s">
        <v>9</v>
      </c>
      <c r="D77" t="s">
        <v>27</v>
      </c>
      <c r="E77" t="s">
        <v>161</v>
      </c>
      <c r="F77" s="2">
        <v>6382366000</v>
      </c>
      <c r="G77" s="2">
        <v>0</v>
      </c>
      <c r="H77" s="2">
        <v>6382366000</v>
      </c>
      <c r="I77" s="2">
        <v>11263563</v>
      </c>
      <c r="J77" s="2">
        <v>0</v>
      </c>
      <c r="K77" s="2">
        <v>11263563</v>
      </c>
      <c r="L77" s="2">
        <v>8710616.5999999996</v>
      </c>
      <c r="M77" s="2">
        <v>0</v>
      </c>
      <c r="N77" s="2">
        <v>8710616.5999999996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32</v>
      </c>
      <c r="AF77"/>
      <c r="AG77" s="18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1:69" x14ac:dyDescent="0.25">
      <c r="A78" s="20">
        <v>805</v>
      </c>
      <c r="B78" t="s">
        <v>264</v>
      </c>
      <c r="C78" t="s">
        <v>9</v>
      </c>
      <c r="D78" t="s">
        <v>27</v>
      </c>
      <c r="E78" t="s">
        <v>162</v>
      </c>
      <c r="F78" s="2">
        <v>35951199000</v>
      </c>
      <c r="G78" s="2">
        <v>0</v>
      </c>
      <c r="H78" s="2">
        <v>35951199000</v>
      </c>
      <c r="I78" s="2">
        <v>70347368</v>
      </c>
      <c r="J78" s="2">
        <v>0</v>
      </c>
      <c r="K78" s="2">
        <v>70347368</v>
      </c>
      <c r="L78" s="2">
        <v>55966888.399999999</v>
      </c>
      <c r="M78" s="2">
        <v>0</v>
      </c>
      <c r="N78" s="2">
        <v>55966888.399999999</v>
      </c>
      <c r="O78" s="15">
        <v>0.1</v>
      </c>
      <c r="P78" s="2">
        <v>0</v>
      </c>
      <c r="Q78" s="13">
        <v>0.15</v>
      </c>
      <c r="R78" s="15">
        <v>0</v>
      </c>
      <c r="S78" s="2">
        <v>8395033.2599999998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11395033.26</v>
      </c>
      <c r="AD78" s="4">
        <f t="shared" si="1"/>
        <v>11395033.26</v>
      </c>
      <c r="AE78" t="s">
        <v>28</v>
      </c>
      <c r="AF78"/>
      <c r="AG78" s="1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69" x14ac:dyDescent="0.25">
      <c r="A79" s="20">
        <v>809</v>
      </c>
      <c r="B79" t="s">
        <v>264</v>
      </c>
      <c r="C79" t="s">
        <v>2</v>
      </c>
      <c r="D79" t="s">
        <v>8</v>
      </c>
      <c r="E79" t="s">
        <v>163</v>
      </c>
      <c r="F79" s="2">
        <v>33131466200</v>
      </c>
      <c r="G79" s="2">
        <v>149155000</v>
      </c>
      <c r="H79" s="2">
        <v>32982311200</v>
      </c>
      <c r="I79" s="2">
        <v>51131630</v>
      </c>
      <c r="J79" s="2">
        <v>460891</v>
      </c>
      <c r="K79" s="2">
        <v>50670739</v>
      </c>
      <c r="L79" s="2">
        <v>37879043.520000003</v>
      </c>
      <c r="M79" s="2">
        <v>401229</v>
      </c>
      <c r="N79" s="2">
        <v>37477814.520000003</v>
      </c>
      <c r="O79" s="15">
        <v>0.1</v>
      </c>
      <c r="P79" s="2">
        <v>40122.9</v>
      </c>
      <c r="Q79" s="13">
        <v>0.15</v>
      </c>
      <c r="R79" s="15">
        <v>0</v>
      </c>
      <c r="S79" s="2">
        <v>5621672.1780000003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8661795.0779999997</v>
      </c>
      <c r="AD79" s="4">
        <f t="shared" si="1"/>
        <v>8661795.0779999997</v>
      </c>
      <c r="AE79" t="s">
        <v>33</v>
      </c>
      <c r="AF79"/>
      <c r="AG79" s="18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1:69" x14ac:dyDescent="0.25">
      <c r="A80" s="20">
        <v>810</v>
      </c>
      <c r="B80" t="s">
        <v>264</v>
      </c>
      <c r="C80" t="s">
        <v>2</v>
      </c>
      <c r="D80" t="s">
        <v>4</v>
      </c>
      <c r="E80" t="s">
        <v>164</v>
      </c>
      <c r="F80" s="2">
        <v>81606909000</v>
      </c>
      <c r="G80" s="2">
        <v>50834732000</v>
      </c>
      <c r="H80" s="2">
        <v>30772177000</v>
      </c>
      <c r="I80" s="2">
        <v>129594471</v>
      </c>
      <c r="J80" s="2">
        <v>77005171</v>
      </c>
      <c r="K80" s="2">
        <v>52589300</v>
      </c>
      <c r="L80" s="2">
        <v>96951707.400000006</v>
      </c>
      <c r="M80" s="2">
        <v>56671278.200000003</v>
      </c>
      <c r="N80" s="2">
        <v>40280429.200000003</v>
      </c>
      <c r="O80" s="15">
        <v>0.1</v>
      </c>
      <c r="P80" s="2">
        <v>5667127.8200000003</v>
      </c>
      <c r="Q80" s="13">
        <v>0.2</v>
      </c>
      <c r="R80" s="15">
        <v>0</v>
      </c>
      <c r="S80" s="2">
        <v>8056085.8399999999</v>
      </c>
      <c r="T80" s="2">
        <v>4000000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17723213.66</v>
      </c>
      <c r="AD80" s="4">
        <f t="shared" si="1"/>
        <v>17723213.66</v>
      </c>
      <c r="AE80" t="s">
        <v>278</v>
      </c>
      <c r="AF80"/>
      <c r="AG80" s="18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69" x14ac:dyDescent="0.25">
      <c r="A81" s="20">
        <v>813</v>
      </c>
      <c r="B81" t="s">
        <v>264</v>
      </c>
      <c r="C81" t="s">
        <v>2</v>
      </c>
      <c r="D81" t="s">
        <v>4</v>
      </c>
      <c r="E81" t="s">
        <v>165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D81" s="4">
        <f t="shared" si="1"/>
        <v>0</v>
      </c>
      <c r="AE81" t="s">
        <v>6</v>
      </c>
      <c r="AF81"/>
      <c r="AG81" s="18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E81"/>
      <c r="BF81"/>
      <c r="BG81"/>
      <c r="BH81"/>
      <c r="BI81"/>
      <c r="BJ81"/>
      <c r="BK81"/>
      <c r="BL81"/>
      <c r="BM81"/>
      <c r="BN81"/>
      <c r="BO81"/>
      <c r="BP81"/>
      <c r="BQ81"/>
    </row>
    <row r="82" spans="1:69" x14ac:dyDescent="0.25">
      <c r="A82" s="20">
        <v>825</v>
      </c>
      <c r="B82" t="s">
        <v>264</v>
      </c>
      <c r="C82" t="s">
        <v>2</v>
      </c>
      <c r="D82" t="s">
        <v>284</v>
      </c>
      <c r="E82" t="s">
        <v>167</v>
      </c>
      <c r="F82" s="2">
        <v>16734781000</v>
      </c>
      <c r="G82" s="2">
        <v>9578131000</v>
      </c>
      <c r="H82" s="2">
        <v>7156650000</v>
      </c>
      <c r="I82" s="2">
        <v>37147719</v>
      </c>
      <c r="J82" s="2">
        <v>15779985</v>
      </c>
      <c r="K82" s="2">
        <v>21367734</v>
      </c>
      <c r="L82" s="2">
        <v>30453806.600000001</v>
      </c>
      <c r="M82" s="2">
        <v>11948732.6</v>
      </c>
      <c r="N82" s="2">
        <v>18505074</v>
      </c>
      <c r="O82" s="15">
        <v>0.1</v>
      </c>
      <c r="P82" s="2">
        <v>1194873.26</v>
      </c>
      <c r="Q82" s="13">
        <v>0.15</v>
      </c>
      <c r="R82" s="15">
        <v>0</v>
      </c>
      <c r="S82" s="2">
        <v>2775761.1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6970634.3600000003</v>
      </c>
      <c r="AD82" s="4">
        <f t="shared" si="1"/>
        <v>6970634.3600000003</v>
      </c>
      <c r="AE82" t="s">
        <v>43</v>
      </c>
      <c r="AF82"/>
      <c r="AG82" s="18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E82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69" x14ac:dyDescent="0.25">
      <c r="A83" s="20">
        <v>849</v>
      </c>
      <c r="B83" t="s">
        <v>264</v>
      </c>
      <c r="C83" t="s">
        <v>2</v>
      </c>
      <c r="D83" t="s">
        <v>284</v>
      </c>
      <c r="E83" t="s">
        <v>168</v>
      </c>
      <c r="F83" s="2">
        <v>10215280000</v>
      </c>
      <c r="G83" s="2">
        <v>5330993000</v>
      </c>
      <c r="H83" s="2">
        <v>4884287000</v>
      </c>
      <c r="I83" s="2">
        <v>23773016</v>
      </c>
      <c r="J83" s="2">
        <v>8725544</v>
      </c>
      <c r="K83" s="2">
        <v>15047472</v>
      </c>
      <c r="L83" s="2">
        <v>19686904</v>
      </c>
      <c r="M83" s="2">
        <v>6593146.7999999998</v>
      </c>
      <c r="N83" s="2">
        <v>13093757.199999999</v>
      </c>
      <c r="O83" s="15">
        <v>0.1</v>
      </c>
      <c r="P83" s="2">
        <v>659314.68000000005</v>
      </c>
      <c r="Q83" s="13">
        <v>0.1</v>
      </c>
      <c r="R83" s="15">
        <v>0</v>
      </c>
      <c r="S83" s="2">
        <v>1309375.72</v>
      </c>
      <c r="T83" s="2">
        <v>1000000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2968690.4</v>
      </c>
      <c r="AD83" s="4">
        <f t="shared" si="1"/>
        <v>2968690.4</v>
      </c>
      <c r="AE83" t="s">
        <v>43</v>
      </c>
      <c r="AF83"/>
      <c r="AG83" s="18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E83"/>
      <c r="BF83"/>
      <c r="BG83"/>
      <c r="BH83"/>
      <c r="BI83"/>
      <c r="BJ83"/>
      <c r="BK83"/>
      <c r="BL83"/>
      <c r="BM83"/>
      <c r="BN83"/>
      <c r="BO83"/>
      <c r="BP83"/>
      <c r="BQ83"/>
    </row>
    <row r="84" spans="1:69" x14ac:dyDescent="0.25">
      <c r="A84" s="20">
        <v>851</v>
      </c>
      <c r="B84" t="s">
        <v>263</v>
      </c>
      <c r="C84" t="s">
        <v>2</v>
      </c>
      <c r="D84" t="s">
        <v>285</v>
      </c>
      <c r="E84" t="s">
        <v>169</v>
      </c>
      <c r="F84" s="2">
        <v>45725863000</v>
      </c>
      <c r="G84" s="2">
        <v>0</v>
      </c>
      <c r="H84" s="2">
        <v>45725863000</v>
      </c>
      <c r="I84" s="2">
        <v>71752677</v>
      </c>
      <c r="J84" s="2">
        <v>0</v>
      </c>
      <c r="K84" s="2">
        <v>71752677</v>
      </c>
      <c r="L84" s="2">
        <v>53462331.799999997</v>
      </c>
      <c r="M84" s="2">
        <v>0</v>
      </c>
      <c r="N84" s="2">
        <v>53462331.799999997</v>
      </c>
      <c r="O84" s="15">
        <v>0.1</v>
      </c>
      <c r="P84" s="2">
        <v>0</v>
      </c>
      <c r="Q84" s="13">
        <v>0.3</v>
      </c>
      <c r="R84" s="15">
        <v>0</v>
      </c>
      <c r="S84" s="2">
        <v>16038699.539999999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16038699.539999999</v>
      </c>
      <c r="AD84" s="4">
        <f t="shared" si="1"/>
        <v>16038699.539999999</v>
      </c>
      <c r="AE84" t="s">
        <v>192</v>
      </c>
      <c r="AF84"/>
      <c r="AG84" s="18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E84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69" x14ac:dyDescent="0.25">
      <c r="A85" s="20">
        <v>853</v>
      </c>
      <c r="B85" t="s">
        <v>264</v>
      </c>
      <c r="C85" t="s">
        <v>2</v>
      </c>
      <c r="D85" t="s">
        <v>8</v>
      </c>
      <c r="E85" t="s">
        <v>170</v>
      </c>
      <c r="F85" s="2">
        <v>7781021000</v>
      </c>
      <c r="G85" s="2">
        <v>0</v>
      </c>
      <c r="H85" s="2">
        <v>7781021000</v>
      </c>
      <c r="I85" s="2">
        <v>19041845</v>
      </c>
      <c r="J85" s="2">
        <v>0</v>
      </c>
      <c r="K85" s="2">
        <v>19041845</v>
      </c>
      <c r="L85" s="2">
        <v>15929436.6</v>
      </c>
      <c r="M85" s="2">
        <v>0</v>
      </c>
      <c r="N85" s="2">
        <v>15929436.6</v>
      </c>
      <c r="O85" s="15">
        <v>0.1</v>
      </c>
      <c r="P85" s="2">
        <v>0</v>
      </c>
      <c r="Q85" s="13">
        <v>0.1</v>
      </c>
      <c r="R85" s="15">
        <v>0</v>
      </c>
      <c r="S85" s="2">
        <v>1592943.66</v>
      </c>
      <c r="T85" s="2">
        <v>1000000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2592943.66</v>
      </c>
      <c r="AD85" s="4">
        <f t="shared" si="1"/>
        <v>2592943.66</v>
      </c>
      <c r="AE85" t="s">
        <v>46</v>
      </c>
      <c r="AF85"/>
      <c r="AG85" s="18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E85"/>
      <c r="BF85"/>
      <c r="BG85"/>
      <c r="BH85"/>
      <c r="BI85"/>
      <c r="BJ85"/>
      <c r="BK85"/>
      <c r="BL85"/>
      <c r="BM85"/>
      <c r="BN85"/>
      <c r="BO85"/>
      <c r="BP85"/>
      <c r="BQ85"/>
    </row>
    <row r="86" spans="1:69" s="32" customFormat="1" x14ac:dyDescent="0.25">
      <c r="A86" s="20">
        <v>865</v>
      </c>
      <c r="B86" t="s">
        <v>263</v>
      </c>
      <c r="C86" t="s">
        <v>2</v>
      </c>
      <c r="D86" t="s">
        <v>8</v>
      </c>
      <c r="E86" t="s">
        <v>171</v>
      </c>
      <c r="F86" s="2">
        <v>3699673000</v>
      </c>
      <c r="G86" s="2">
        <v>256300000</v>
      </c>
      <c r="H86" s="2">
        <v>3443373000</v>
      </c>
      <c r="I86" s="2">
        <v>8104251</v>
      </c>
      <c r="J86" s="2">
        <v>775100</v>
      </c>
      <c r="K86" s="2">
        <v>7329151</v>
      </c>
      <c r="L86" s="2">
        <v>6624381.7999999998</v>
      </c>
      <c r="M86" s="2">
        <v>672580</v>
      </c>
      <c r="N86" s="2">
        <v>5951801.7999999998</v>
      </c>
      <c r="O86" s="15">
        <v>0.1</v>
      </c>
      <c r="P86" s="2">
        <v>67258</v>
      </c>
      <c r="Q86" s="13">
        <v>0.3</v>
      </c>
      <c r="R86" s="15">
        <v>0</v>
      </c>
      <c r="S86" s="2">
        <v>1785540.54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1852798.54</v>
      </c>
      <c r="AC86" s="4"/>
      <c r="AD86" s="4">
        <f t="shared" si="1"/>
        <v>1852798.54</v>
      </c>
      <c r="AE86" t="s">
        <v>46</v>
      </c>
      <c r="AF86"/>
      <c r="AG86" s="18"/>
      <c r="AH86" s="4"/>
      <c r="AI86" s="4"/>
      <c r="AJ86" s="4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69" x14ac:dyDescent="0.25">
      <c r="A87" s="20">
        <v>878</v>
      </c>
      <c r="B87" t="s">
        <v>264</v>
      </c>
      <c r="C87" t="s">
        <v>2</v>
      </c>
      <c r="D87" t="s">
        <v>8</v>
      </c>
      <c r="E87" t="s">
        <v>172</v>
      </c>
      <c r="F87" s="2">
        <v>11472022000</v>
      </c>
      <c r="G87" s="2">
        <v>1297041000</v>
      </c>
      <c r="H87" s="2">
        <v>10174981000</v>
      </c>
      <c r="I87" s="2">
        <v>28466314</v>
      </c>
      <c r="J87" s="2">
        <v>3717927</v>
      </c>
      <c r="K87" s="2">
        <v>24748387</v>
      </c>
      <c r="L87" s="2">
        <v>23877505.199999999</v>
      </c>
      <c r="M87" s="2">
        <v>3199110.6</v>
      </c>
      <c r="N87" s="2">
        <v>20678394.600000001</v>
      </c>
      <c r="O87" s="15">
        <v>0.1</v>
      </c>
      <c r="P87" s="2">
        <v>319911.06</v>
      </c>
      <c r="Q87" s="13">
        <v>0.1</v>
      </c>
      <c r="R87" s="15">
        <v>0</v>
      </c>
      <c r="S87" s="2">
        <v>2067839.46</v>
      </c>
      <c r="T87" s="2">
        <v>2000000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4387750.5199999996</v>
      </c>
      <c r="AD87" s="4">
        <f t="shared" si="1"/>
        <v>4387750.5199999996</v>
      </c>
      <c r="AE87" t="s">
        <v>38</v>
      </c>
      <c r="AF87"/>
      <c r="AG87" s="18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1:69" x14ac:dyDescent="0.25">
      <c r="A88" s="20">
        <v>883</v>
      </c>
      <c r="B88" t="s">
        <v>263</v>
      </c>
      <c r="C88" t="s">
        <v>9</v>
      </c>
      <c r="D88" t="s">
        <v>15</v>
      </c>
      <c r="E88" t="s">
        <v>173</v>
      </c>
      <c r="F88" s="2">
        <v>165700000</v>
      </c>
      <c r="G88" s="2">
        <v>0</v>
      </c>
      <c r="H88" s="2">
        <v>165700000</v>
      </c>
      <c r="I88" s="2">
        <v>579950</v>
      </c>
      <c r="J88" s="2">
        <v>0</v>
      </c>
      <c r="K88" s="2">
        <v>579950</v>
      </c>
      <c r="L88" s="2">
        <v>513670</v>
      </c>
      <c r="M88" s="2">
        <v>0</v>
      </c>
      <c r="N88" s="2">
        <v>513670</v>
      </c>
      <c r="O88" s="15">
        <v>0.1</v>
      </c>
      <c r="P88" s="2">
        <v>0</v>
      </c>
      <c r="Q88" s="13">
        <v>0.3</v>
      </c>
      <c r="R88" s="15">
        <v>0</v>
      </c>
      <c r="S88" s="2">
        <v>154101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154101</v>
      </c>
      <c r="AD88" s="4">
        <f t="shared" si="1"/>
        <v>154101</v>
      </c>
      <c r="AE88" t="s">
        <v>17</v>
      </c>
      <c r="AF88"/>
      <c r="AG88" s="1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E88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69" s="32" customFormat="1" x14ac:dyDescent="0.25">
      <c r="A89" s="20">
        <v>892</v>
      </c>
      <c r="B89" t="s">
        <v>264</v>
      </c>
      <c r="C89" t="s">
        <v>9</v>
      </c>
      <c r="D89" t="s">
        <v>15</v>
      </c>
      <c r="E89" t="s">
        <v>174</v>
      </c>
      <c r="F89" s="2">
        <v>20386378000</v>
      </c>
      <c r="G89" s="2">
        <v>0</v>
      </c>
      <c r="H89" s="2">
        <v>20386378000</v>
      </c>
      <c r="I89" s="2">
        <v>47573092</v>
      </c>
      <c r="J89" s="2">
        <v>0</v>
      </c>
      <c r="K89" s="2">
        <v>47573092</v>
      </c>
      <c r="L89" s="2">
        <v>39418540.799999997</v>
      </c>
      <c r="M89" s="2">
        <v>0</v>
      </c>
      <c r="N89" s="2">
        <v>39418540.799999997</v>
      </c>
      <c r="O89" s="15">
        <v>0.1</v>
      </c>
      <c r="P89" s="2">
        <v>0</v>
      </c>
      <c r="Q89" s="13">
        <v>0.15</v>
      </c>
      <c r="R89" s="15">
        <v>0</v>
      </c>
      <c r="S89" s="2">
        <v>5912781.1200000001</v>
      </c>
      <c r="T89" s="2">
        <v>3000000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8912781.1199999992</v>
      </c>
      <c r="AC89" s="4"/>
      <c r="AD89" s="4">
        <f t="shared" si="1"/>
        <v>8912781.1199999992</v>
      </c>
      <c r="AE89" t="s">
        <v>31</v>
      </c>
      <c r="AF89"/>
      <c r="AG89" s="18"/>
      <c r="AH89" s="4"/>
      <c r="AI89" s="4"/>
      <c r="AJ89" s="4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</row>
    <row r="90" spans="1:69" x14ac:dyDescent="0.25">
      <c r="A90" s="20">
        <v>910</v>
      </c>
      <c r="B90" t="s">
        <v>264</v>
      </c>
      <c r="C90" t="s">
        <v>2</v>
      </c>
      <c r="D90" t="s">
        <v>8</v>
      </c>
      <c r="E90" t="s">
        <v>175</v>
      </c>
      <c r="F90" s="2">
        <v>2786193000</v>
      </c>
      <c r="G90" s="2">
        <v>0</v>
      </c>
      <c r="H90" s="2">
        <v>2786193000</v>
      </c>
      <c r="I90" s="2">
        <v>5468929</v>
      </c>
      <c r="J90" s="2">
        <v>0</v>
      </c>
      <c r="K90" s="2">
        <v>5468929</v>
      </c>
      <c r="L90" s="2">
        <v>4354451.8</v>
      </c>
      <c r="M90" s="2">
        <v>0</v>
      </c>
      <c r="N90" s="2">
        <v>4354451.8</v>
      </c>
      <c r="O90" s="15">
        <v>0</v>
      </c>
      <c r="P90" s="2">
        <v>0</v>
      </c>
      <c r="Q90" s="13">
        <v>0</v>
      </c>
      <c r="R90" s="15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0</v>
      </c>
      <c r="AD90" s="4">
        <f t="shared" si="1"/>
        <v>0</v>
      </c>
      <c r="AE90" t="s">
        <v>50</v>
      </c>
      <c r="AF90"/>
      <c r="AG90" s="18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E90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69" x14ac:dyDescent="0.25">
      <c r="A91" s="20">
        <v>913</v>
      </c>
      <c r="B91" t="s">
        <v>264</v>
      </c>
      <c r="C91" t="s">
        <v>9</v>
      </c>
      <c r="D91" t="s">
        <v>373</v>
      </c>
      <c r="E91" t="s">
        <v>176</v>
      </c>
      <c r="F91" s="2">
        <v>73180307000</v>
      </c>
      <c r="G91" s="2">
        <v>0</v>
      </c>
      <c r="H91" s="2">
        <v>73180307000</v>
      </c>
      <c r="I91" s="2">
        <v>112824047</v>
      </c>
      <c r="J91" s="2">
        <v>0</v>
      </c>
      <c r="K91" s="2">
        <v>112824047</v>
      </c>
      <c r="L91" s="2">
        <v>83551924.200000003</v>
      </c>
      <c r="M91" s="2">
        <v>0</v>
      </c>
      <c r="N91" s="2">
        <v>83551924.200000003</v>
      </c>
      <c r="O91" s="15">
        <v>0.1</v>
      </c>
      <c r="P91" s="2">
        <v>0</v>
      </c>
      <c r="Q91" s="13">
        <v>0.2</v>
      </c>
      <c r="R91" s="15">
        <v>0</v>
      </c>
      <c r="S91" s="2">
        <v>16710384.84</v>
      </c>
      <c r="T91" s="2">
        <v>4000000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20710384.84</v>
      </c>
      <c r="AD91" s="4">
        <f t="shared" si="1"/>
        <v>20710384.84</v>
      </c>
      <c r="AE91" t="s">
        <v>70</v>
      </c>
      <c r="AF91"/>
      <c r="AG91" s="18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E91"/>
      <c r="BF91"/>
      <c r="BG91"/>
      <c r="BH91"/>
      <c r="BI91"/>
      <c r="BJ91"/>
      <c r="BK91"/>
      <c r="BL91"/>
      <c r="BM91"/>
      <c r="BN91"/>
      <c r="BO91"/>
      <c r="BP91"/>
      <c r="BQ91"/>
    </row>
    <row r="92" spans="1:69" x14ac:dyDescent="0.25">
      <c r="A92" s="20">
        <v>916</v>
      </c>
      <c r="B92" t="s">
        <v>264</v>
      </c>
      <c r="C92" t="s">
        <v>9</v>
      </c>
      <c r="D92" t="s">
        <v>27</v>
      </c>
      <c r="E92" t="s">
        <v>177</v>
      </c>
      <c r="F92" s="2">
        <v>17948345000</v>
      </c>
      <c r="G92" s="2">
        <v>0</v>
      </c>
      <c r="H92" s="2">
        <v>17948345000</v>
      </c>
      <c r="I92" s="2">
        <v>38263795</v>
      </c>
      <c r="J92" s="2">
        <v>0</v>
      </c>
      <c r="K92" s="2">
        <v>38263795</v>
      </c>
      <c r="L92" s="2">
        <v>31084457</v>
      </c>
      <c r="M92" s="2">
        <v>0</v>
      </c>
      <c r="N92" s="2">
        <v>31084457</v>
      </c>
      <c r="O92" s="15">
        <v>0.1</v>
      </c>
      <c r="P92" s="2">
        <v>0</v>
      </c>
      <c r="Q92" s="13">
        <v>0.15</v>
      </c>
      <c r="R92" s="15">
        <v>0</v>
      </c>
      <c r="S92" s="2">
        <v>4662668.55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7662668.5499999998</v>
      </c>
      <c r="AD92" s="4">
        <f t="shared" si="1"/>
        <v>7662668.5499999998</v>
      </c>
      <c r="AE92" t="s">
        <v>76</v>
      </c>
      <c r="AF92"/>
      <c r="AG92" s="18"/>
      <c r="AK92"/>
      <c r="AL92"/>
      <c r="AM92"/>
      <c r="AN9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</row>
    <row r="93" spans="1:69" x14ac:dyDescent="0.25">
      <c r="A93" s="20">
        <v>923</v>
      </c>
      <c r="B93" t="s">
        <v>263</v>
      </c>
      <c r="C93" t="s">
        <v>2</v>
      </c>
      <c r="D93" t="s">
        <v>200</v>
      </c>
      <c r="E93" t="s">
        <v>195</v>
      </c>
      <c r="F93" s="2">
        <v>2791660000</v>
      </c>
      <c r="G93" s="2">
        <v>0</v>
      </c>
      <c r="H93" s="2">
        <v>2791660000</v>
      </c>
      <c r="I93" s="2">
        <v>7864553</v>
      </c>
      <c r="J93" s="2">
        <v>0</v>
      </c>
      <c r="K93" s="2">
        <v>7864553</v>
      </c>
      <c r="L93" s="2">
        <v>6747889</v>
      </c>
      <c r="M93" s="2">
        <v>0</v>
      </c>
      <c r="N93" s="2">
        <v>6747889</v>
      </c>
      <c r="O93" s="15">
        <v>0.1</v>
      </c>
      <c r="P93" s="2">
        <v>0</v>
      </c>
      <c r="Q93" s="13">
        <v>0.3</v>
      </c>
      <c r="R93" s="15">
        <v>0</v>
      </c>
      <c r="S93" s="2">
        <v>2024366.7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2024366.7</v>
      </c>
      <c r="AD93" s="4">
        <f t="shared" si="1"/>
        <v>2024366.7</v>
      </c>
      <c r="AE93" t="s">
        <v>241</v>
      </c>
      <c r="AF93"/>
      <c r="AG93" s="18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E93"/>
      <c r="BF93"/>
      <c r="BG93"/>
      <c r="BH93"/>
      <c r="BI93"/>
      <c r="BJ93"/>
      <c r="BK93"/>
      <c r="BL93"/>
      <c r="BM93"/>
      <c r="BN93"/>
      <c r="BO93"/>
      <c r="BP93"/>
      <c r="BQ93"/>
    </row>
    <row r="94" spans="1:69" x14ac:dyDescent="0.25">
      <c r="A94" s="20">
        <v>924</v>
      </c>
      <c r="B94" t="s">
        <v>264</v>
      </c>
      <c r="C94" t="s">
        <v>9</v>
      </c>
      <c r="D94" t="s">
        <v>15</v>
      </c>
      <c r="E94" t="s">
        <v>178</v>
      </c>
      <c r="F94" s="2">
        <v>20493414000</v>
      </c>
      <c r="G94" s="2">
        <v>0</v>
      </c>
      <c r="H94" s="2">
        <v>20493414000</v>
      </c>
      <c r="I94" s="2">
        <v>38586378</v>
      </c>
      <c r="J94" s="2">
        <v>0</v>
      </c>
      <c r="K94" s="2">
        <v>38586378</v>
      </c>
      <c r="L94" s="2">
        <v>30389012.399999999</v>
      </c>
      <c r="M94" s="2">
        <v>0</v>
      </c>
      <c r="N94" s="2">
        <v>30389012.399999999</v>
      </c>
      <c r="O94" s="15">
        <v>0.1</v>
      </c>
      <c r="P94" s="2">
        <v>0</v>
      </c>
      <c r="Q94" s="13">
        <v>0.15</v>
      </c>
      <c r="R94" s="15">
        <v>0</v>
      </c>
      <c r="S94" s="2">
        <v>4558351.8600000003</v>
      </c>
      <c r="T94" s="2">
        <v>3000000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7558351.8600000003</v>
      </c>
      <c r="AD94" s="4">
        <f t="shared" si="1"/>
        <v>7558351.8600000003</v>
      </c>
      <c r="AE94" t="s">
        <v>17</v>
      </c>
      <c r="AF94"/>
      <c r="AG94" s="18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E94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69" x14ac:dyDescent="0.25">
      <c r="A95" s="20">
        <v>934</v>
      </c>
      <c r="B95" t="s">
        <v>264</v>
      </c>
      <c r="C95" t="s">
        <v>2</v>
      </c>
      <c r="D95" t="s">
        <v>284</v>
      </c>
      <c r="E95" t="s">
        <v>179</v>
      </c>
      <c r="F95" s="2">
        <v>7375260000</v>
      </c>
      <c r="G95" s="2">
        <v>210800000</v>
      </c>
      <c r="H95" s="2">
        <v>7164460000</v>
      </c>
      <c r="I95" s="2">
        <v>21621742</v>
      </c>
      <c r="J95" s="2">
        <v>639700</v>
      </c>
      <c r="K95" s="2">
        <v>20982042</v>
      </c>
      <c r="L95" s="2">
        <v>18671638</v>
      </c>
      <c r="M95" s="2">
        <v>555380</v>
      </c>
      <c r="N95" s="2">
        <v>18116258</v>
      </c>
      <c r="O95" s="15">
        <v>0.1</v>
      </c>
      <c r="P95" s="2">
        <v>55538</v>
      </c>
      <c r="Q95" s="13">
        <v>0.1</v>
      </c>
      <c r="R95" s="15">
        <v>0</v>
      </c>
      <c r="S95" s="2">
        <v>1811625.8</v>
      </c>
      <c r="T95" s="2">
        <v>1000000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2867163.8</v>
      </c>
      <c r="AD95" s="4">
        <f t="shared" si="1"/>
        <v>2867163.8</v>
      </c>
      <c r="AE95" t="s">
        <v>45</v>
      </c>
      <c r="AF95"/>
      <c r="AG95" s="18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1:69" x14ac:dyDescent="0.25">
      <c r="A96" s="20">
        <v>943</v>
      </c>
      <c r="B96" t="s">
        <v>264</v>
      </c>
      <c r="C96" t="s">
        <v>9</v>
      </c>
      <c r="D96" t="s">
        <v>15</v>
      </c>
      <c r="E96" t="s">
        <v>182</v>
      </c>
      <c r="F96" s="2">
        <v>5266441000</v>
      </c>
      <c r="G96" s="2">
        <v>0</v>
      </c>
      <c r="H96" s="2">
        <v>5266441000</v>
      </c>
      <c r="I96" s="2">
        <v>12296873</v>
      </c>
      <c r="J96" s="2">
        <v>0</v>
      </c>
      <c r="K96" s="2">
        <v>12296873</v>
      </c>
      <c r="L96" s="2">
        <v>10190296.6</v>
      </c>
      <c r="M96" s="2">
        <v>0</v>
      </c>
      <c r="N96" s="2">
        <v>10190296.6</v>
      </c>
      <c r="O96" s="15">
        <v>0</v>
      </c>
      <c r="P96" s="2">
        <v>0</v>
      </c>
      <c r="Q96" s="13">
        <v>0</v>
      </c>
      <c r="R96" s="15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0</v>
      </c>
      <c r="AD96" s="4">
        <f t="shared" si="1"/>
        <v>0</v>
      </c>
      <c r="AE96" t="s">
        <v>31</v>
      </c>
      <c r="AF96"/>
      <c r="AG96" s="18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E96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69" x14ac:dyDescent="0.25">
      <c r="A97" s="20">
        <v>957</v>
      </c>
      <c r="B97" t="s">
        <v>264</v>
      </c>
      <c r="C97" t="s">
        <v>2</v>
      </c>
      <c r="D97" t="s">
        <v>284</v>
      </c>
      <c r="E97" t="s">
        <v>183</v>
      </c>
      <c r="F97" s="2">
        <v>6555655000</v>
      </c>
      <c r="G97" s="2">
        <v>113621000</v>
      </c>
      <c r="H97" s="2">
        <v>6442034000</v>
      </c>
      <c r="I97" s="2">
        <v>14347599</v>
      </c>
      <c r="J97" s="2">
        <v>397674</v>
      </c>
      <c r="K97" s="2">
        <v>13949925</v>
      </c>
      <c r="L97" s="2">
        <v>11725337</v>
      </c>
      <c r="M97" s="2">
        <v>352225.6</v>
      </c>
      <c r="N97" s="2">
        <v>11373111.4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95</v>
      </c>
      <c r="AF97"/>
      <c r="AG97" s="18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E97"/>
      <c r="BF97"/>
      <c r="BG97"/>
      <c r="BH97"/>
      <c r="BI97"/>
      <c r="BJ97"/>
      <c r="BK97"/>
      <c r="BL97"/>
      <c r="BM97"/>
      <c r="BN97"/>
      <c r="BO97"/>
      <c r="BP97"/>
      <c r="BQ97"/>
    </row>
    <row r="98" spans="1:69" x14ac:dyDescent="0.25">
      <c r="A98" s="20">
        <v>967</v>
      </c>
      <c r="B98" t="s">
        <v>263</v>
      </c>
      <c r="C98" t="s">
        <v>2</v>
      </c>
      <c r="D98" t="s">
        <v>284</v>
      </c>
      <c r="E98" t="s">
        <v>185</v>
      </c>
      <c r="F98" s="2">
        <v>93705442000</v>
      </c>
      <c r="G98" s="2">
        <v>6017300000</v>
      </c>
      <c r="H98" s="2">
        <v>87688142000</v>
      </c>
      <c r="I98" s="2">
        <v>150744444</v>
      </c>
      <c r="J98" s="2">
        <v>10053352</v>
      </c>
      <c r="K98" s="2">
        <v>140691092</v>
      </c>
      <c r="L98" s="2">
        <v>113262267.2</v>
      </c>
      <c r="M98" s="2">
        <v>7646432</v>
      </c>
      <c r="N98" s="2">
        <v>105615835.2</v>
      </c>
      <c r="O98" s="15">
        <v>0.1</v>
      </c>
      <c r="P98" s="2">
        <v>764643.2</v>
      </c>
      <c r="Q98" s="13">
        <v>0.3</v>
      </c>
      <c r="R98" s="15">
        <v>0</v>
      </c>
      <c r="S98" s="2">
        <v>31684750.559999999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32449393.760000002</v>
      </c>
      <c r="AD98" s="4">
        <f t="shared" si="1"/>
        <v>32449393.760000002</v>
      </c>
      <c r="AE98" t="s">
        <v>45</v>
      </c>
      <c r="AF98"/>
      <c r="AG98" s="1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E98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69" x14ac:dyDescent="0.25">
      <c r="A99" s="20">
        <v>985</v>
      </c>
      <c r="B99" t="s">
        <v>263</v>
      </c>
      <c r="C99" t="s">
        <v>9</v>
      </c>
      <c r="D99" t="s">
        <v>15</v>
      </c>
      <c r="E99" t="s">
        <v>188</v>
      </c>
      <c r="F99" s="2">
        <v>3013419000</v>
      </c>
      <c r="G99" s="2">
        <v>0</v>
      </c>
      <c r="H99" s="2">
        <v>3013419000</v>
      </c>
      <c r="I99" s="2">
        <v>9354955</v>
      </c>
      <c r="J99" s="2">
        <v>0</v>
      </c>
      <c r="K99" s="2">
        <v>9354955</v>
      </c>
      <c r="L99" s="2">
        <v>8149587.4000000004</v>
      </c>
      <c r="M99" s="2">
        <v>0</v>
      </c>
      <c r="N99" s="2">
        <v>8149587.4000000004</v>
      </c>
      <c r="O99" s="15">
        <v>0.1</v>
      </c>
      <c r="P99" s="2">
        <v>0</v>
      </c>
      <c r="Q99" s="13">
        <v>0.3</v>
      </c>
      <c r="R99" s="15">
        <v>0</v>
      </c>
      <c r="S99" s="2">
        <v>2444876.2200000002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2444876.2200000002</v>
      </c>
      <c r="AD99" s="4">
        <f t="shared" si="1"/>
        <v>2444876.2200000002</v>
      </c>
      <c r="AE99" t="s">
        <v>19</v>
      </c>
      <c r="AF99"/>
      <c r="AG99" s="18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1:69" x14ac:dyDescent="0.25">
      <c r="A100" s="20">
        <v>999</v>
      </c>
      <c r="B100" t="s">
        <v>264</v>
      </c>
      <c r="C100" t="s">
        <v>2</v>
      </c>
      <c r="D100" t="s">
        <v>8</v>
      </c>
      <c r="E100" t="s">
        <v>190</v>
      </c>
      <c r="F100" s="2">
        <v>21498420000</v>
      </c>
      <c r="G100" s="2">
        <v>1203940000</v>
      </c>
      <c r="H100" s="2">
        <v>20294480000</v>
      </c>
      <c r="I100" s="2">
        <v>39751999</v>
      </c>
      <c r="J100" s="2">
        <v>3880777</v>
      </c>
      <c r="K100" s="2">
        <v>35871222</v>
      </c>
      <c r="L100" s="2">
        <v>31152631</v>
      </c>
      <c r="M100" s="2">
        <v>3399201</v>
      </c>
      <c r="N100" s="2">
        <v>27753430</v>
      </c>
      <c r="O100" s="15">
        <v>0.1</v>
      </c>
      <c r="P100" s="2">
        <v>339920.1</v>
      </c>
      <c r="Q100" s="13">
        <v>0.15</v>
      </c>
      <c r="R100" s="15">
        <v>0</v>
      </c>
      <c r="S100" s="2">
        <v>4163014.5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7502934.5999999996</v>
      </c>
      <c r="AD100" s="4">
        <f t="shared" si="1"/>
        <v>7502934.5999999996</v>
      </c>
      <c r="AE100" t="s">
        <v>50</v>
      </c>
      <c r="AF100"/>
      <c r="AG100" s="18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69" x14ac:dyDescent="0.25">
      <c r="A101" s="20">
        <v>1000</v>
      </c>
      <c r="B101" t="s">
        <v>264</v>
      </c>
      <c r="C101" t="s">
        <v>2</v>
      </c>
      <c r="D101" t="s">
        <v>200</v>
      </c>
      <c r="E101" t="s">
        <v>191</v>
      </c>
      <c r="F101" s="2">
        <v>28963427000</v>
      </c>
      <c r="G101" s="2">
        <v>23400000</v>
      </c>
      <c r="H101" s="2">
        <v>28940027000</v>
      </c>
      <c r="I101" s="2">
        <v>51368094</v>
      </c>
      <c r="J101" s="2">
        <v>81900</v>
      </c>
      <c r="K101" s="2">
        <v>51286194</v>
      </c>
      <c r="L101" s="2">
        <v>39782723.200000003</v>
      </c>
      <c r="M101" s="2">
        <v>72540</v>
      </c>
      <c r="N101" s="2">
        <v>39710183.200000003</v>
      </c>
      <c r="O101" s="15">
        <v>0.1</v>
      </c>
      <c r="P101" s="2">
        <v>7254</v>
      </c>
      <c r="Q101" s="13">
        <v>0.15</v>
      </c>
      <c r="R101" s="15">
        <v>0</v>
      </c>
      <c r="S101" s="2">
        <v>5956527.4800000004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8963781.4800000004</v>
      </c>
      <c r="AD101" s="4">
        <f t="shared" si="1"/>
        <v>8963781.4800000004</v>
      </c>
      <c r="AE101" t="s">
        <v>184</v>
      </c>
      <c r="AF101"/>
      <c r="AG101" s="18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</row>
    <row r="102" spans="1:69" x14ac:dyDescent="0.25">
      <c r="A102" s="20">
        <v>1004</v>
      </c>
      <c r="B102" t="s">
        <v>264</v>
      </c>
      <c r="C102" t="s">
        <v>9</v>
      </c>
      <c r="D102" t="s">
        <v>27</v>
      </c>
      <c r="E102" t="s">
        <v>193</v>
      </c>
      <c r="F102" s="2">
        <v>4695484000</v>
      </c>
      <c r="G102" s="2">
        <v>0</v>
      </c>
      <c r="H102" s="2">
        <v>4695484000</v>
      </c>
      <c r="I102" s="2">
        <v>12398768</v>
      </c>
      <c r="J102" s="2">
        <v>0</v>
      </c>
      <c r="K102" s="2">
        <v>12398768</v>
      </c>
      <c r="L102" s="2">
        <v>10520574.4</v>
      </c>
      <c r="M102" s="2">
        <v>0</v>
      </c>
      <c r="N102" s="2">
        <v>10520574.4</v>
      </c>
      <c r="O102" s="15">
        <v>0</v>
      </c>
      <c r="P102" s="2">
        <v>0</v>
      </c>
      <c r="Q102" s="13">
        <v>0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32</v>
      </c>
      <c r="AF102"/>
      <c r="AG102" s="18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69" x14ac:dyDescent="0.25">
      <c r="A103" s="20">
        <v>1012</v>
      </c>
      <c r="B103" t="s">
        <v>264</v>
      </c>
      <c r="C103" t="s">
        <v>2</v>
      </c>
      <c r="D103" t="s">
        <v>8</v>
      </c>
      <c r="E103" t="s">
        <v>196</v>
      </c>
      <c r="F103" s="2">
        <v>15454660000</v>
      </c>
      <c r="G103" s="2">
        <v>411177000</v>
      </c>
      <c r="H103" s="2">
        <v>15043483000</v>
      </c>
      <c r="I103" s="2">
        <v>31612737</v>
      </c>
      <c r="J103" s="2">
        <v>1439120</v>
      </c>
      <c r="K103" s="2">
        <v>30173617</v>
      </c>
      <c r="L103" s="2">
        <v>25430873</v>
      </c>
      <c r="M103" s="2">
        <v>1274649.2</v>
      </c>
      <c r="N103" s="2">
        <v>24156223.800000001</v>
      </c>
      <c r="O103" s="15">
        <v>0.1</v>
      </c>
      <c r="P103" s="2">
        <v>127464.92</v>
      </c>
      <c r="Q103" s="13">
        <v>0.1</v>
      </c>
      <c r="R103" s="15">
        <v>0</v>
      </c>
      <c r="S103" s="2">
        <v>2415622.38</v>
      </c>
      <c r="T103" s="2">
        <v>2000000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4543087.3</v>
      </c>
      <c r="AD103" s="4">
        <f t="shared" si="1"/>
        <v>4543087.3</v>
      </c>
      <c r="AE103" t="s">
        <v>46</v>
      </c>
      <c r="AF103"/>
      <c r="AG103" s="18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</row>
    <row r="104" spans="1:69" x14ac:dyDescent="0.25">
      <c r="A104" s="20">
        <v>1014</v>
      </c>
      <c r="B104" t="s">
        <v>264</v>
      </c>
      <c r="C104" t="s">
        <v>2</v>
      </c>
      <c r="D104" t="s">
        <v>284</v>
      </c>
      <c r="E104" t="s">
        <v>197</v>
      </c>
      <c r="F104" s="2">
        <v>17507532000</v>
      </c>
      <c r="G104" s="2">
        <v>68238000</v>
      </c>
      <c r="H104" s="2">
        <v>17439294000</v>
      </c>
      <c r="I104" s="2">
        <v>33566554</v>
      </c>
      <c r="J104" s="2">
        <v>238833</v>
      </c>
      <c r="K104" s="2">
        <v>33327721</v>
      </c>
      <c r="L104" s="2">
        <v>26563541.199999999</v>
      </c>
      <c r="M104" s="2">
        <v>211537.8</v>
      </c>
      <c r="N104" s="2">
        <v>26352003.399999999</v>
      </c>
      <c r="O104" s="15">
        <v>0.1</v>
      </c>
      <c r="P104" s="2">
        <v>21153.78</v>
      </c>
      <c r="Q104" s="13">
        <v>0.1</v>
      </c>
      <c r="R104" s="15">
        <v>0</v>
      </c>
      <c r="S104" s="2">
        <v>2635200.34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4656354.12</v>
      </c>
      <c r="AD104" s="4">
        <f t="shared" si="1"/>
        <v>4656354.12</v>
      </c>
      <c r="AE104" t="s">
        <v>45</v>
      </c>
      <c r="AF104"/>
      <c r="AG104" s="18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69" x14ac:dyDescent="0.25">
      <c r="A105" s="20">
        <v>1018</v>
      </c>
      <c r="B105" t="s">
        <v>263</v>
      </c>
      <c r="C105" t="s">
        <v>2</v>
      </c>
      <c r="D105" t="s">
        <v>200</v>
      </c>
      <c r="E105" t="s">
        <v>198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5">
        <v>0.1</v>
      </c>
      <c r="P105" s="2">
        <v>0</v>
      </c>
      <c r="Q105" s="13">
        <v>0.3</v>
      </c>
      <c r="R105" s="15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0</v>
      </c>
      <c r="AD105" s="4">
        <f t="shared" si="1"/>
        <v>0</v>
      </c>
      <c r="AE105" t="s">
        <v>184</v>
      </c>
      <c r="AF105"/>
      <c r="AG105" s="18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</row>
    <row r="106" spans="1:69" x14ac:dyDescent="0.25">
      <c r="A106" s="20">
        <v>1022</v>
      </c>
      <c r="B106" t="s">
        <v>264</v>
      </c>
      <c r="C106" t="s">
        <v>9</v>
      </c>
      <c r="D106" t="s">
        <v>373</v>
      </c>
      <c r="E106" t="s">
        <v>199</v>
      </c>
      <c r="F106" s="2">
        <v>10943395000</v>
      </c>
      <c r="G106" s="2">
        <v>0</v>
      </c>
      <c r="H106" s="2">
        <v>10943395000</v>
      </c>
      <c r="I106" s="2">
        <v>24537588</v>
      </c>
      <c r="J106" s="2">
        <v>0</v>
      </c>
      <c r="K106" s="2">
        <v>24537588</v>
      </c>
      <c r="L106" s="2">
        <v>20160230</v>
      </c>
      <c r="M106" s="2">
        <v>0</v>
      </c>
      <c r="N106" s="2">
        <v>20160230</v>
      </c>
      <c r="O106" s="15">
        <v>0.1</v>
      </c>
      <c r="P106" s="2">
        <v>0</v>
      </c>
      <c r="Q106" s="13">
        <v>0.1</v>
      </c>
      <c r="R106" s="15">
        <v>0</v>
      </c>
      <c r="S106" s="2">
        <v>2016023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4016023</v>
      </c>
      <c r="AD106" s="4">
        <f t="shared" si="1"/>
        <v>4016023</v>
      </c>
      <c r="AE106" t="s">
        <v>189</v>
      </c>
      <c r="AF106"/>
      <c r="AG106" s="18"/>
      <c r="AK106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</row>
    <row r="107" spans="1:69" x14ac:dyDescent="0.25">
      <c r="A107" s="20">
        <v>1034</v>
      </c>
      <c r="B107" t="s">
        <v>264</v>
      </c>
      <c r="C107" t="s">
        <v>9</v>
      </c>
      <c r="D107" t="s">
        <v>373</v>
      </c>
      <c r="E107" t="s">
        <v>202</v>
      </c>
      <c r="F107" s="2">
        <v>18845367000</v>
      </c>
      <c r="G107" s="2">
        <v>0</v>
      </c>
      <c r="H107" s="2">
        <v>18845367000</v>
      </c>
      <c r="I107" s="2">
        <v>39965506</v>
      </c>
      <c r="J107" s="2">
        <v>0</v>
      </c>
      <c r="K107" s="2">
        <v>39965506</v>
      </c>
      <c r="L107" s="2">
        <v>32427359.199999999</v>
      </c>
      <c r="M107" s="2">
        <v>0</v>
      </c>
      <c r="N107" s="2">
        <v>32427359.199999999</v>
      </c>
      <c r="O107" s="15">
        <v>0.1</v>
      </c>
      <c r="P107" s="2">
        <v>0</v>
      </c>
      <c r="Q107" s="13">
        <v>0.15</v>
      </c>
      <c r="R107" s="15">
        <v>0</v>
      </c>
      <c r="S107" s="2">
        <v>4864103.88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7864103.8799999999</v>
      </c>
      <c r="AD107" s="4">
        <f t="shared" si="1"/>
        <v>7864103.8799999999</v>
      </c>
      <c r="AE107" t="s">
        <v>11</v>
      </c>
      <c r="AF107"/>
      <c r="AG107" s="18"/>
      <c r="AK107"/>
      <c r="AL107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</row>
    <row r="108" spans="1:69" x14ac:dyDescent="0.25">
      <c r="A108" s="20">
        <v>1042</v>
      </c>
      <c r="B108" t="s">
        <v>264</v>
      </c>
      <c r="C108" t="s">
        <v>2</v>
      </c>
      <c r="D108" t="s">
        <v>200</v>
      </c>
      <c r="E108" t="s">
        <v>204</v>
      </c>
      <c r="F108" s="2">
        <v>31153123000</v>
      </c>
      <c r="G108" s="2">
        <v>72200000</v>
      </c>
      <c r="H108" s="2">
        <v>31080923000</v>
      </c>
      <c r="I108" s="2">
        <v>64667657</v>
      </c>
      <c r="J108" s="2">
        <v>252700</v>
      </c>
      <c r="K108" s="2">
        <v>64414957</v>
      </c>
      <c r="L108" s="2">
        <v>52206407.799999997</v>
      </c>
      <c r="M108" s="2">
        <v>223820</v>
      </c>
      <c r="N108" s="2">
        <v>51982587.799999997</v>
      </c>
      <c r="O108" s="15">
        <v>0.1</v>
      </c>
      <c r="P108" s="2">
        <v>22382</v>
      </c>
      <c r="Q108" s="13">
        <v>0.15</v>
      </c>
      <c r="R108" s="15">
        <v>0</v>
      </c>
      <c r="S108" s="2">
        <v>7797388.1699999999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10819770.17</v>
      </c>
      <c r="AD108" s="4">
        <f t="shared" si="1"/>
        <v>10819770.17</v>
      </c>
      <c r="AE108" t="s">
        <v>241</v>
      </c>
      <c r="AF108"/>
      <c r="AG108" s="1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69" x14ac:dyDescent="0.25">
      <c r="A109" s="20">
        <v>1044</v>
      </c>
      <c r="B109" t="s">
        <v>264</v>
      </c>
      <c r="C109" t="s">
        <v>2</v>
      </c>
      <c r="D109" t="s">
        <v>200</v>
      </c>
      <c r="E109" t="s">
        <v>205</v>
      </c>
      <c r="F109" s="2">
        <v>13719074000</v>
      </c>
      <c r="G109" s="2">
        <v>0</v>
      </c>
      <c r="H109" s="2">
        <v>13719074000</v>
      </c>
      <c r="I109" s="2">
        <v>35320989</v>
      </c>
      <c r="J109" s="2">
        <v>0</v>
      </c>
      <c r="K109" s="2">
        <v>35320989</v>
      </c>
      <c r="L109" s="2">
        <v>29833359.399999999</v>
      </c>
      <c r="M109" s="2">
        <v>0</v>
      </c>
      <c r="N109" s="2">
        <v>29833359.399999999</v>
      </c>
      <c r="O109" s="15">
        <v>0.1</v>
      </c>
      <c r="P109" s="2">
        <v>0</v>
      </c>
      <c r="Q109" s="13">
        <v>0.1</v>
      </c>
      <c r="R109" s="15">
        <v>0</v>
      </c>
      <c r="S109" s="2">
        <v>2983335.94</v>
      </c>
      <c r="T109" s="2">
        <v>2000000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4983335.9400000004</v>
      </c>
      <c r="AD109" s="4">
        <f t="shared" si="1"/>
        <v>4983335.9400000004</v>
      </c>
      <c r="AE109" t="s">
        <v>184</v>
      </c>
      <c r="AF109"/>
      <c r="AG109" s="18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</row>
    <row r="110" spans="1:69" x14ac:dyDescent="0.25">
      <c r="A110" s="20">
        <v>1046</v>
      </c>
      <c r="B110" t="s">
        <v>264</v>
      </c>
      <c r="C110" t="s">
        <v>2</v>
      </c>
      <c r="D110" t="s">
        <v>200</v>
      </c>
      <c r="E110" t="s">
        <v>206</v>
      </c>
      <c r="F110" s="2">
        <v>77921162800</v>
      </c>
      <c r="G110" s="2">
        <v>0</v>
      </c>
      <c r="H110" s="2">
        <v>77921162800</v>
      </c>
      <c r="I110" s="2">
        <v>133306905</v>
      </c>
      <c r="J110" s="2">
        <v>0</v>
      </c>
      <c r="K110" s="2">
        <v>133306905</v>
      </c>
      <c r="L110" s="2">
        <v>102138439.88</v>
      </c>
      <c r="M110" s="2">
        <v>0</v>
      </c>
      <c r="N110" s="2">
        <v>102138439.88</v>
      </c>
      <c r="O110" s="15">
        <v>0.1</v>
      </c>
      <c r="P110" s="2">
        <v>0</v>
      </c>
      <c r="Q110" s="13">
        <v>0.25</v>
      </c>
      <c r="R110" s="15">
        <v>0</v>
      </c>
      <c r="S110" s="2">
        <v>25534609.969999999</v>
      </c>
      <c r="T110" s="2">
        <v>5000000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30534609.969999999</v>
      </c>
      <c r="AD110" s="4">
        <f t="shared" si="1"/>
        <v>30534609.969999999</v>
      </c>
      <c r="AE110" t="s">
        <v>184</v>
      </c>
      <c r="AF110"/>
      <c r="AG110" s="18"/>
      <c r="AK110"/>
      <c r="AL110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</row>
    <row r="111" spans="1:69" x14ac:dyDescent="0.25">
      <c r="A111" s="20">
        <v>1047</v>
      </c>
      <c r="B111" t="s">
        <v>264</v>
      </c>
      <c r="C111" t="s">
        <v>2</v>
      </c>
      <c r="D111" t="s">
        <v>200</v>
      </c>
      <c r="E111" t="s">
        <v>207</v>
      </c>
      <c r="F111" s="2">
        <v>85041343000</v>
      </c>
      <c r="G111" s="2">
        <v>0</v>
      </c>
      <c r="H111" s="2">
        <v>85041343000</v>
      </c>
      <c r="I111" s="2">
        <v>143579278</v>
      </c>
      <c r="J111" s="2">
        <v>0</v>
      </c>
      <c r="K111" s="2">
        <v>143579278</v>
      </c>
      <c r="L111" s="2">
        <v>109562740.8</v>
      </c>
      <c r="M111" s="2">
        <v>0</v>
      </c>
      <c r="N111" s="2">
        <v>109562740.8</v>
      </c>
      <c r="O111" s="15">
        <v>0.1</v>
      </c>
      <c r="P111" s="2">
        <v>0</v>
      </c>
      <c r="Q111" s="13">
        <v>0.25</v>
      </c>
      <c r="R111" s="15">
        <v>0</v>
      </c>
      <c r="S111" s="2">
        <v>27390685.199999999</v>
      </c>
      <c r="T111" s="2">
        <v>5000000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32390685.199999999</v>
      </c>
      <c r="AD111" s="4">
        <f t="shared" si="1"/>
        <v>32390685.199999999</v>
      </c>
      <c r="AE111" t="s">
        <v>241</v>
      </c>
      <c r="AF111"/>
      <c r="AG111" s="18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69" x14ac:dyDescent="0.25">
      <c r="A112" s="20">
        <v>1048</v>
      </c>
      <c r="B112" t="s">
        <v>264</v>
      </c>
      <c r="C112" t="s">
        <v>2</v>
      </c>
      <c r="D112" t="s">
        <v>200</v>
      </c>
      <c r="E112" t="s">
        <v>208</v>
      </c>
      <c r="F112" s="2">
        <v>5603206000</v>
      </c>
      <c r="G112" s="2">
        <v>0</v>
      </c>
      <c r="H112" s="2">
        <v>5603206000</v>
      </c>
      <c r="I112" s="2">
        <v>16190847</v>
      </c>
      <c r="J112" s="2">
        <v>0</v>
      </c>
      <c r="K112" s="2">
        <v>16190847</v>
      </c>
      <c r="L112" s="2">
        <v>13949564.6</v>
      </c>
      <c r="M112" s="2">
        <v>0</v>
      </c>
      <c r="N112" s="2">
        <v>13949564.6</v>
      </c>
      <c r="O112" s="15">
        <v>0</v>
      </c>
      <c r="P112" s="2">
        <v>0</v>
      </c>
      <c r="Q112" s="13">
        <v>0</v>
      </c>
      <c r="R112" s="15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0</v>
      </c>
      <c r="AD112" s="4">
        <f t="shared" si="1"/>
        <v>0</v>
      </c>
      <c r="AE112" t="s">
        <v>241</v>
      </c>
      <c r="AF112"/>
      <c r="AG112" s="18"/>
      <c r="AK112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</row>
    <row r="113" spans="1:69" x14ac:dyDescent="0.25">
      <c r="A113" s="20">
        <v>1057</v>
      </c>
      <c r="B113" t="s">
        <v>263</v>
      </c>
      <c r="C113" t="s">
        <v>9</v>
      </c>
      <c r="D113" t="s">
        <v>27</v>
      </c>
      <c r="E113" t="s">
        <v>209</v>
      </c>
      <c r="F113" s="2">
        <v>3980637000</v>
      </c>
      <c r="G113" s="2">
        <v>0</v>
      </c>
      <c r="H113" s="2">
        <v>3980637000</v>
      </c>
      <c r="I113" s="2">
        <v>11097342</v>
      </c>
      <c r="J113" s="2">
        <v>0</v>
      </c>
      <c r="K113" s="2">
        <v>11097342</v>
      </c>
      <c r="L113" s="2">
        <v>9505087.1999999993</v>
      </c>
      <c r="M113" s="2">
        <v>0</v>
      </c>
      <c r="N113" s="2">
        <v>9505087.1999999993</v>
      </c>
      <c r="O113" s="15">
        <v>0.1</v>
      </c>
      <c r="P113" s="2">
        <v>0</v>
      </c>
      <c r="Q113" s="13">
        <v>0.3</v>
      </c>
      <c r="R113" s="15">
        <v>0</v>
      </c>
      <c r="S113" s="2">
        <v>2851526.16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2851526.16</v>
      </c>
      <c r="AD113" s="4">
        <f t="shared" si="1"/>
        <v>2851526.16</v>
      </c>
      <c r="AE113" t="s">
        <v>32</v>
      </c>
      <c r="AF113"/>
      <c r="AG113" s="18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x14ac:dyDescent="0.25">
      <c r="A114" s="20">
        <v>1063</v>
      </c>
      <c r="B114" t="s">
        <v>264</v>
      </c>
      <c r="C114" t="s">
        <v>9</v>
      </c>
      <c r="D114" t="s">
        <v>373</v>
      </c>
      <c r="E114" t="s">
        <v>210</v>
      </c>
      <c r="F114" s="2">
        <v>4819593000</v>
      </c>
      <c r="G114" s="2">
        <v>0</v>
      </c>
      <c r="H114" s="2">
        <v>4819593000</v>
      </c>
      <c r="I114" s="2">
        <v>14426642</v>
      </c>
      <c r="J114" s="2">
        <v>0</v>
      </c>
      <c r="K114" s="2">
        <v>14426642</v>
      </c>
      <c r="L114" s="2">
        <v>12498804.800000001</v>
      </c>
      <c r="M114" s="2">
        <v>0</v>
      </c>
      <c r="N114" s="2">
        <v>12498804.800000001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 s="18"/>
      <c r="AK114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</row>
    <row r="115" spans="1:69" s="43" customFormat="1" x14ac:dyDescent="0.25">
      <c r="A115" s="20">
        <v>1064</v>
      </c>
      <c r="B115" t="s">
        <v>264</v>
      </c>
      <c r="C115" t="s">
        <v>2</v>
      </c>
      <c r="D115" t="s">
        <v>285</v>
      </c>
      <c r="E115" t="s">
        <v>211</v>
      </c>
      <c r="F115" s="2">
        <v>25825333000</v>
      </c>
      <c r="G115" s="2">
        <v>4586800000</v>
      </c>
      <c r="H115" s="2">
        <v>21238533000</v>
      </c>
      <c r="I115" s="2">
        <v>54408628</v>
      </c>
      <c r="J115" s="2">
        <v>11507253</v>
      </c>
      <c r="K115" s="2">
        <v>42901375</v>
      </c>
      <c r="L115" s="2">
        <v>44078494.799999997</v>
      </c>
      <c r="M115" s="2">
        <v>9672533</v>
      </c>
      <c r="N115" s="2">
        <v>34405961.799999997</v>
      </c>
      <c r="O115" s="15">
        <v>0.1</v>
      </c>
      <c r="P115" s="2">
        <v>967253.3</v>
      </c>
      <c r="Q115" s="13">
        <v>0.15</v>
      </c>
      <c r="R115" s="15">
        <v>0</v>
      </c>
      <c r="S115" s="2">
        <v>5160894.2699999996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9128147.5700000003</v>
      </c>
      <c r="AC115" s="4"/>
      <c r="AD115" s="4">
        <f t="shared" si="1"/>
        <v>9128147.5700000003</v>
      </c>
      <c r="AE115" t="s">
        <v>87</v>
      </c>
      <c r="AF115"/>
      <c r="AG115" s="18"/>
      <c r="AH115" s="4"/>
      <c r="AI115" s="4"/>
      <c r="AJ115" s="4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 x14ac:dyDescent="0.25">
      <c r="A116" s="20">
        <v>1101</v>
      </c>
      <c r="B116" t="s">
        <v>264</v>
      </c>
      <c r="C116" t="s">
        <v>9</v>
      </c>
      <c r="D116" t="s">
        <v>373</v>
      </c>
      <c r="E116" t="s">
        <v>212</v>
      </c>
      <c r="F116" s="2">
        <v>4736251000</v>
      </c>
      <c r="G116" s="2">
        <v>0</v>
      </c>
      <c r="H116" s="2">
        <v>4736251000</v>
      </c>
      <c r="I116" s="2">
        <v>14683893</v>
      </c>
      <c r="J116" s="2">
        <v>0</v>
      </c>
      <c r="K116" s="2">
        <v>14683893</v>
      </c>
      <c r="L116" s="2">
        <v>12789392.6</v>
      </c>
      <c r="M116" s="2">
        <v>0</v>
      </c>
      <c r="N116" s="2">
        <v>12789392.6</v>
      </c>
      <c r="O116" s="15">
        <v>0</v>
      </c>
      <c r="P116" s="2">
        <v>0</v>
      </c>
      <c r="Q116" s="13">
        <v>0</v>
      </c>
      <c r="R116" s="15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0</v>
      </c>
      <c r="AD116" s="4">
        <f t="shared" si="1"/>
        <v>0</v>
      </c>
      <c r="AE116" t="s">
        <v>62</v>
      </c>
      <c r="AF116"/>
      <c r="AG116" s="18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x14ac:dyDescent="0.25">
      <c r="A117" s="20">
        <v>1115</v>
      </c>
      <c r="B117" t="s">
        <v>264</v>
      </c>
      <c r="C117" t="s">
        <v>9</v>
      </c>
      <c r="D117" t="s">
        <v>373</v>
      </c>
      <c r="E117" t="s">
        <v>213</v>
      </c>
      <c r="F117" s="2">
        <v>4736140000</v>
      </c>
      <c r="G117" s="2">
        <v>0</v>
      </c>
      <c r="H117" s="2">
        <v>4736140000</v>
      </c>
      <c r="I117" s="2">
        <v>7504220</v>
      </c>
      <c r="J117" s="2">
        <v>0</v>
      </c>
      <c r="K117" s="2">
        <v>7504220</v>
      </c>
      <c r="L117" s="2">
        <v>5609764</v>
      </c>
      <c r="M117" s="2">
        <v>0</v>
      </c>
      <c r="N117" s="2">
        <v>5609764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70</v>
      </c>
      <c r="AF117"/>
      <c r="AG117" s="18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x14ac:dyDescent="0.25">
      <c r="A118" s="20">
        <v>1118</v>
      </c>
      <c r="B118" t="s">
        <v>264</v>
      </c>
      <c r="C118" t="s">
        <v>9</v>
      </c>
      <c r="D118" t="s">
        <v>15</v>
      </c>
      <c r="E118" t="s">
        <v>214</v>
      </c>
      <c r="F118" s="2">
        <v>10409146000</v>
      </c>
      <c r="G118" s="2">
        <v>0</v>
      </c>
      <c r="H118" s="2">
        <v>10409146000</v>
      </c>
      <c r="I118" s="2">
        <v>25510379</v>
      </c>
      <c r="J118" s="2">
        <v>0</v>
      </c>
      <c r="K118" s="2">
        <v>25510379</v>
      </c>
      <c r="L118" s="2">
        <v>21346720.600000001</v>
      </c>
      <c r="M118" s="2">
        <v>0</v>
      </c>
      <c r="N118" s="2">
        <v>21346720.600000001</v>
      </c>
      <c r="O118" s="15">
        <v>0.1</v>
      </c>
      <c r="P118" s="2">
        <v>0</v>
      </c>
      <c r="Q118" s="13">
        <v>0.1</v>
      </c>
      <c r="R118" s="15">
        <v>0</v>
      </c>
      <c r="S118" s="2">
        <v>2134672.06</v>
      </c>
      <c r="T118" s="2">
        <v>2000000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4134672.06</v>
      </c>
      <c r="AD118" s="4">
        <f t="shared" si="1"/>
        <v>4134672.06</v>
      </c>
      <c r="AE118" t="s">
        <v>19</v>
      </c>
      <c r="AF118"/>
      <c r="AG118" s="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x14ac:dyDescent="0.25">
      <c r="A119" s="20">
        <v>1123</v>
      </c>
      <c r="B119" t="s">
        <v>264</v>
      </c>
      <c r="C119" t="s">
        <v>2</v>
      </c>
      <c r="D119" t="s">
        <v>4</v>
      </c>
      <c r="E119" t="s">
        <v>216</v>
      </c>
      <c r="F119" s="2">
        <v>28553048000</v>
      </c>
      <c r="G119" s="2">
        <v>1687686000</v>
      </c>
      <c r="H119" s="2">
        <v>26865362000</v>
      </c>
      <c r="I119" s="2">
        <v>50044189</v>
      </c>
      <c r="J119" s="2">
        <v>5382098</v>
      </c>
      <c r="K119" s="2">
        <v>44662091</v>
      </c>
      <c r="L119" s="2">
        <v>38622969.799999997</v>
      </c>
      <c r="M119" s="2">
        <v>4707023.5999999996</v>
      </c>
      <c r="N119" s="2">
        <v>33915946.200000003</v>
      </c>
      <c r="O119" s="15">
        <v>0.1</v>
      </c>
      <c r="P119" s="2">
        <v>470702.36</v>
      </c>
      <c r="Q119" s="13">
        <v>0.15</v>
      </c>
      <c r="R119" s="15">
        <v>0</v>
      </c>
      <c r="S119" s="2">
        <v>5087391.93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8558094.2899999991</v>
      </c>
      <c r="AD119" s="4">
        <f t="shared" si="1"/>
        <v>8558094.2899999991</v>
      </c>
      <c r="AE119" t="s">
        <v>41</v>
      </c>
      <c r="AF119"/>
      <c r="AG119" s="18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x14ac:dyDescent="0.25">
      <c r="A120" s="20">
        <v>1130</v>
      </c>
      <c r="B120" t="s">
        <v>264</v>
      </c>
      <c r="C120" t="s">
        <v>2</v>
      </c>
      <c r="D120" t="s">
        <v>285</v>
      </c>
      <c r="E120" t="s">
        <v>230</v>
      </c>
      <c r="F120" s="2">
        <v>4145670000</v>
      </c>
      <c r="G120" s="2">
        <v>0</v>
      </c>
      <c r="H120" s="2">
        <v>4145670000</v>
      </c>
      <c r="I120" s="2">
        <v>6967852</v>
      </c>
      <c r="J120" s="2">
        <v>0</v>
      </c>
      <c r="K120" s="2">
        <v>6967852</v>
      </c>
      <c r="L120" s="2">
        <v>5309584</v>
      </c>
      <c r="M120" s="2">
        <v>0</v>
      </c>
      <c r="N120" s="2">
        <v>5309584</v>
      </c>
      <c r="O120" s="15">
        <v>0</v>
      </c>
      <c r="P120" s="2">
        <v>0</v>
      </c>
      <c r="Q120" s="13">
        <v>0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87</v>
      </c>
      <c r="AF120"/>
      <c r="AG120" s="18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x14ac:dyDescent="0.25">
      <c r="A121" s="20">
        <v>1152</v>
      </c>
      <c r="B121" t="s">
        <v>264</v>
      </c>
      <c r="C121" t="s">
        <v>2</v>
      </c>
      <c r="D121" t="s">
        <v>200</v>
      </c>
      <c r="E121" t="s">
        <v>234</v>
      </c>
      <c r="F121" s="2">
        <v>14038741000</v>
      </c>
      <c r="G121" s="2">
        <v>0</v>
      </c>
      <c r="H121" s="2">
        <v>14038741000</v>
      </c>
      <c r="I121" s="2">
        <v>33564913</v>
      </c>
      <c r="J121" s="2">
        <v>0</v>
      </c>
      <c r="K121" s="2">
        <v>33564913</v>
      </c>
      <c r="L121" s="2">
        <v>27949416.600000001</v>
      </c>
      <c r="M121" s="2">
        <v>0</v>
      </c>
      <c r="N121" s="2">
        <v>27949416.600000001</v>
      </c>
      <c r="O121" s="15">
        <v>0.1</v>
      </c>
      <c r="P121" s="2">
        <v>0</v>
      </c>
      <c r="Q121" s="13">
        <v>0.1</v>
      </c>
      <c r="R121" s="15">
        <v>0</v>
      </c>
      <c r="S121" s="2">
        <v>2794941.66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4794941.66</v>
      </c>
      <c r="AD121" s="4">
        <f t="shared" si="1"/>
        <v>4794941.66</v>
      </c>
      <c r="AE121" t="s">
        <v>184</v>
      </c>
      <c r="AF121"/>
      <c r="AG121" s="18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 x14ac:dyDescent="0.25">
      <c r="A122" s="20">
        <v>1157</v>
      </c>
      <c r="B122" t="s">
        <v>263</v>
      </c>
      <c r="C122" t="s">
        <v>9</v>
      </c>
      <c r="D122" t="s">
        <v>373</v>
      </c>
      <c r="E122" t="s">
        <v>162</v>
      </c>
      <c r="F122" s="2">
        <v>1319500000</v>
      </c>
      <c r="G122" s="2">
        <v>0</v>
      </c>
      <c r="H122" s="2">
        <v>1319500000</v>
      </c>
      <c r="I122" s="2">
        <v>1979251</v>
      </c>
      <c r="J122" s="2">
        <v>0</v>
      </c>
      <c r="K122" s="2">
        <v>1979251</v>
      </c>
      <c r="L122" s="2">
        <v>1451451</v>
      </c>
      <c r="M122" s="2">
        <v>0</v>
      </c>
      <c r="N122" s="2">
        <v>1451451</v>
      </c>
      <c r="O122" s="15">
        <v>0.1</v>
      </c>
      <c r="P122" s="2">
        <v>0</v>
      </c>
      <c r="Q122" s="13">
        <v>0.3</v>
      </c>
      <c r="R122" s="15">
        <v>0</v>
      </c>
      <c r="S122" s="2">
        <v>435435.3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435435.3</v>
      </c>
      <c r="AD122" s="4">
        <f t="shared" si="1"/>
        <v>435435.3</v>
      </c>
      <c r="AE122" t="s">
        <v>62</v>
      </c>
      <c r="AF122"/>
      <c r="AG122" s="18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 x14ac:dyDescent="0.25">
      <c r="A123" s="20">
        <v>1159</v>
      </c>
      <c r="B123" t="s">
        <v>263</v>
      </c>
      <c r="C123" t="s">
        <v>2</v>
      </c>
      <c r="D123" t="s">
        <v>8</v>
      </c>
      <c r="E123" t="s">
        <v>235</v>
      </c>
      <c r="F123" s="2">
        <v>201322000</v>
      </c>
      <c r="G123" s="2">
        <v>0</v>
      </c>
      <c r="H123" s="2">
        <v>201322000</v>
      </c>
      <c r="I123" s="2">
        <v>627079</v>
      </c>
      <c r="J123" s="2">
        <v>0</v>
      </c>
      <c r="K123" s="2">
        <v>627079</v>
      </c>
      <c r="L123" s="2">
        <v>546550.19999999995</v>
      </c>
      <c r="M123" s="2">
        <v>0</v>
      </c>
      <c r="N123" s="2">
        <v>546550.19999999995</v>
      </c>
      <c r="O123" s="15">
        <v>0.1</v>
      </c>
      <c r="P123" s="2">
        <v>0</v>
      </c>
      <c r="Q123" s="13">
        <v>0.3</v>
      </c>
      <c r="R123" s="15">
        <v>0</v>
      </c>
      <c r="S123" s="2">
        <v>163965.06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163965.06</v>
      </c>
      <c r="AD123" s="4">
        <f t="shared" si="1"/>
        <v>163965.06</v>
      </c>
      <c r="AE123" t="s">
        <v>42</v>
      </c>
      <c r="AF123"/>
      <c r="AG123" s="18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 x14ac:dyDescent="0.25">
      <c r="A124" s="20">
        <v>1160</v>
      </c>
      <c r="B124" t="s">
        <v>264</v>
      </c>
      <c r="C124" t="s">
        <v>2</v>
      </c>
      <c r="D124" t="s">
        <v>284</v>
      </c>
      <c r="E124" t="s">
        <v>236</v>
      </c>
      <c r="F124" s="2">
        <v>10212213000</v>
      </c>
      <c r="G124" s="2">
        <v>1286910000</v>
      </c>
      <c r="H124" s="2">
        <v>8925303000</v>
      </c>
      <c r="I124" s="2">
        <v>22439539</v>
      </c>
      <c r="J124" s="2">
        <v>3908925</v>
      </c>
      <c r="K124" s="2">
        <v>18530614</v>
      </c>
      <c r="L124" s="2">
        <v>18354653.800000001</v>
      </c>
      <c r="M124" s="2">
        <v>3394161</v>
      </c>
      <c r="N124" s="2">
        <v>14960492.800000001</v>
      </c>
      <c r="O124" s="15">
        <v>0.1</v>
      </c>
      <c r="P124" s="2">
        <v>339416.1</v>
      </c>
      <c r="Q124" s="13">
        <v>0.1</v>
      </c>
      <c r="R124" s="15">
        <v>0</v>
      </c>
      <c r="S124" s="2">
        <v>1496049.28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2835465.38</v>
      </c>
      <c r="AD124" s="4">
        <f t="shared" si="1"/>
        <v>2835465.38</v>
      </c>
      <c r="AE124" t="s">
        <v>45</v>
      </c>
      <c r="AF124"/>
      <c r="AG124" s="18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x14ac:dyDescent="0.25">
      <c r="A125" s="20">
        <v>1163</v>
      </c>
      <c r="B125" t="s">
        <v>264</v>
      </c>
      <c r="C125" t="s">
        <v>2</v>
      </c>
      <c r="D125" t="s">
        <v>4</v>
      </c>
      <c r="E125" t="s">
        <v>237</v>
      </c>
      <c r="F125" s="2">
        <v>8608103000</v>
      </c>
      <c r="G125" s="2">
        <v>1823631000</v>
      </c>
      <c r="H125" s="2">
        <v>6784472000</v>
      </c>
      <c r="I125" s="2">
        <v>25006663</v>
      </c>
      <c r="J125" s="2">
        <v>5899254</v>
      </c>
      <c r="K125" s="2">
        <v>19107409</v>
      </c>
      <c r="L125" s="2">
        <v>21563421.800000001</v>
      </c>
      <c r="M125" s="2">
        <v>5169801.5999999996</v>
      </c>
      <c r="N125" s="2">
        <v>16393620.199999999</v>
      </c>
      <c r="O125" s="15">
        <v>0.1</v>
      </c>
      <c r="P125" s="2">
        <v>516980.16</v>
      </c>
      <c r="Q125" s="13">
        <v>0.1</v>
      </c>
      <c r="R125" s="15">
        <v>0</v>
      </c>
      <c r="S125" s="2">
        <v>1639362.02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4156342.18</v>
      </c>
      <c r="AD125" s="4">
        <f t="shared" si="1"/>
        <v>4156342.18</v>
      </c>
      <c r="AE125" t="s">
        <v>48</v>
      </c>
      <c r="AF125"/>
      <c r="AG125" s="18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x14ac:dyDescent="0.25">
      <c r="A126" s="20">
        <v>1166</v>
      </c>
      <c r="B126" t="s">
        <v>264</v>
      </c>
      <c r="C126" t="s">
        <v>2</v>
      </c>
      <c r="D126" t="s">
        <v>200</v>
      </c>
      <c r="E126" t="s">
        <v>238</v>
      </c>
      <c r="F126" s="2">
        <v>6063164000</v>
      </c>
      <c r="G126" s="2">
        <v>78000000</v>
      </c>
      <c r="H126" s="2">
        <v>5985164000</v>
      </c>
      <c r="I126" s="2">
        <v>16328510</v>
      </c>
      <c r="J126" s="2">
        <v>273000</v>
      </c>
      <c r="K126" s="2">
        <v>16055510</v>
      </c>
      <c r="L126" s="2">
        <v>13903244.4</v>
      </c>
      <c r="M126" s="2">
        <v>241800</v>
      </c>
      <c r="N126" s="2">
        <v>13661444.4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184</v>
      </c>
      <c r="AF126"/>
      <c r="AG126" s="18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x14ac:dyDescent="0.25">
      <c r="A127" s="20">
        <v>1170</v>
      </c>
      <c r="B127" t="s">
        <v>264</v>
      </c>
      <c r="C127" t="s">
        <v>2</v>
      </c>
      <c r="D127" t="s">
        <v>285</v>
      </c>
      <c r="E127" t="s">
        <v>239</v>
      </c>
      <c r="F127" s="2">
        <v>18592310000</v>
      </c>
      <c r="G127" s="2">
        <v>1158613000</v>
      </c>
      <c r="H127" s="2">
        <v>17433697000</v>
      </c>
      <c r="I127" s="2">
        <v>40899596</v>
      </c>
      <c r="J127" s="2">
        <v>3864398</v>
      </c>
      <c r="K127" s="2">
        <v>37035198</v>
      </c>
      <c r="L127" s="2">
        <v>33462672</v>
      </c>
      <c r="M127" s="2">
        <v>3400952.8</v>
      </c>
      <c r="N127" s="2">
        <v>30061719.199999999</v>
      </c>
      <c r="O127" s="15">
        <v>0.1</v>
      </c>
      <c r="P127" s="2">
        <v>340095.28</v>
      </c>
      <c r="Q127" s="13">
        <v>0.15</v>
      </c>
      <c r="R127" s="15">
        <v>0</v>
      </c>
      <c r="S127" s="2">
        <v>4509257.88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7849353.1600000001</v>
      </c>
      <c r="AD127" s="4">
        <f t="shared" si="1"/>
        <v>7849353.1600000001</v>
      </c>
      <c r="AE127" t="s">
        <v>87</v>
      </c>
      <c r="AF127"/>
      <c r="AG127" s="18"/>
      <c r="AK127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</row>
    <row r="128" spans="1:69" x14ac:dyDescent="0.25">
      <c r="A128" s="20">
        <v>1176</v>
      </c>
      <c r="B128" t="s">
        <v>264</v>
      </c>
      <c r="C128" t="s">
        <v>2</v>
      </c>
      <c r="D128" t="s">
        <v>284</v>
      </c>
      <c r="E128" t="s">
        <v>240</v>
      </c>
      <c r="F128" s="2">
        <v>2357604000</v>
      </c>
      <c r="G128" s="2">
        <v>0</v>
      </c>
      <c r="H128" s="2">
        <v>2357604000</v>
      </c>
      <c r="I128" s="2">
        <v>7017375</v>
      </c>
      <c r="J128" s="2">
        <v>0</v>
      </c>
      <c r="K128" s="2">
        <v>7017375</v>
      </c>
      <c r="L128" s="2">
        <v>6074333.4000000004</v>
      </c>
      <c r="M128" s="2">
        <v>0</v>
      </c>
      <c r="N128" s="2">
        <v>6074333.4000000004</v>
      </c>
      <c r="O128" s="15">
        <v>0</v>
      </c>
      <c r="P128" s="2">
        <v>0</v>
      </c>
      <c r="Q128" s="13">
        <v>0</v>
      </c>
      <c r="R128" s="15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0</v>
      </c>
      <c r="AD128" s="4">
        <f t="shared" si="1"/>
        <v>0</v>
      </c>
      <c r="AE128" t="s">
        <v>45</v>
      </c>
      <c r="AF128"/>
      <c r="AG128" s="18"/>
      <c r="AK128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</row>
    <row r="129" spans="1:69" x14ac:dyDescent="0.25">
      <c r="A129" s="20">
        <v>1180</v>
      </c>
      <c r="B129" t="s">
        <v>264</v>
      </c>
      <c r="C129" t="s">
        <v>9</v>
      </c>
      <c r="D129" t="s">
        <v>373</v>
      </c>
      <c r="E129" t="s">
        <v>244</v>
      </c>
      <c r="F129" s="2">
        <v>12090439400</v>
      </c>
      <c r="G129" s="2">
        <v>0</v>
      </c>
      <c r="H129" s="2">
        <v>12090439400</v>
      </c>
      <c r="I129" s="2">
        <v>26968316</v>
      </c>
      <c r="J129" s="2">
        <v>0</v>
      </c>
      <c r="K129" s="2">
        <v>26968316</v>
      </c>
      <c r="L129" s="2">
        <v>22132140.239999998</v>
      </c>
      <c r="M129" s="2">
        <v>0</v>
      </c>
      <c r="N129" s="2">
        <v>22132140.239999998</v>
      </c>
      <c r="O129" s="15">
        <v>0.1</v>
      </c>
      <c r="P129" s="2">
        <v>0</v>
      </c>
      <c r="Q129" s="13">
        <v>0.1</v>
      </c>
      <c r="R129" s="15">
        <v>0</v>
      </c>
      <c r="S129" s="2">
        <v>2213214.0240000002</v>
      </c>
      <c r="T129" s="2">
        <v>2000000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4213214.0240000002</v>
      </c>
      <c r="AD129" s="4">
        <f t="shared" si="1"/>
        <v>4213214.0240000002</v>
      </c>
      <c r="AE129" t="s">
        <v>189</v>
      </c>
      <c r="AF129"/>
      <c r="AG129" s="18"/>
      <c r="AK129"/>
      <c r="AL129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</row>
    <row r="130" spans="1:69" x14ac:dyDescent="0.25">
      <c r="A130" s="20">
        <v>1183</v>
      </c>
      <c r="B130" t="s">
        <v>263</v>
      </c>
      <c r="C130" t="s">
        <v>9</v>
      </c>
      <c r="D130" t="s">
        <v>15</v>
      </c>
      <c r="E130" t="s">
        <v>242</v>
      </c>
      <c r="F130" s="2">
        <v>282339759000</v>
      </c>
      <c r="G130" s="2">
        <v>0</v>
      </c>
      <c r="H130" s="2">
        <v>282339759000</v>
      </c>
      <c r="I130" s="2">
        <v>423509684</v>
      </c>
      <c r="J130" s="2">
        <v>0</v>
      </c>
      <c r="K130" s="2">
        <v>423509684</v>
      </c>
      <c r="L130" s="2">
        <v>310573780.39999998</v>
      </c>
      <c r="M130" s="2">
        <v>0</v>
      </c>
      <c r="N130" s="2">
        <v>310573780.39999998</v>
      </c>
      <c r="O130" s="15">
        <v>0.1</v>
      </c>
      <c r="P130" s="2">
        <v>0</v>
      </c>
      <c r="Q130" s="13">
        <v>0.3</v>
      </c>
      <c r="R130" s="15">
        <v>0.5</v>
      </c>
      <c r="S130" s="2">
        <v>125286890.2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125286890.2</v>
      </c>
      <c r="AD130" s="4">
        <f t="shared" si="1"/>
        <v>125286890.2</v>
      </c>
      <c r="AE130" t="s">
        <v>17</v>
      </c>
      <c r="AF130"/>
      <c r="AG130" s="18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x14ac:dyDescent="0.25">
      <c r="A131" s="20">
        <v>1184</v>
      </c>
      <c r="B131" t="s">
        <v>264</v>
      </c>
      <c r="C131" t="s">
        <v>9</v>
      </c>
      <c r="D131" t="s">
        <v>27</v>
      </c>
      <c r="E131" t="s">
        <v>243</v>
      </c>
      <c r="F131" s="2">
        <v>10017562000</v>
      </c>
      <c r="G131" s="2">
        <v>0</v>
      </c>
      <c r="H131" s="2">
        <v>10017562000</v>
      </c>
      <c r="I131" s="2">
        <v>15291046</v>
      </c>
      <c r="J131" s="2">
        <v>0</v>
      </c>
      <c r="K131" s="2">
        <v>15291046</v>
      </c>
      <c r="L131" s="2">
        <v>11284021.199999999</v>
      </c>
      <c r="M131" s="2">
        <v>0</v>
      </c>
      <c r="N131" s="2">
        <v>11284021.199999999</v>
      </c>
      <c r="O131" s="15">
        <v>0</v>
      </c>
      <c r="P131" s="2">
        <v>0</v>
      </c>
      <c r="Q131" s="13">
        <v>0</v>
      </c>
      <c r="R131" s="15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0</v>
      </c>
      <c r="AD131" s="4">
        <f t="shared" ref="AD131:AD194" si="2">AB131+AC131</f>
        <v>0</v>
      </c>
      <c r="AE131" t="s">
        <v>28</v>
      </c>
      <c r="AF131"/>
      <c r="AG131" s="18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x14ac:dyDescent="0.25">
      <c r="A132" s="20">
        <v>1192</v>
      </c>
      <c r="B132" t="s">
        <v>263</v>
      </c>
      <c r="C132" t="s">
        <v>2</v>
      </c>
      <c r="D132" t="s">
        <v>200</v>
      </c>
      <c r="E132" t="s">
        <v>245</v>
      </c>
      <c r="F132" s="2">
        <v>30058005000</v>
      </c>
      <c r="G132" s="2">
        <v>0</v>
      </c>
      <c r="H132" s="2">
        <v>30058005000</v>
      </c>
      <c r="I132" s="2">
        <v>65953604</v>
      </c>
      <c r="J132" s="2">
        <v>0</v>
      </c>
      <c r="K132" s="2">
        <v>65953604</v>
      </c>
      <c r="L132" s="2">
        <v>53930402</v>
      </c>
      <c r="M132" s="2">
        <v>0</v>
      </c>
      <c r="N132" s="2">
        <v>53930402</v>
      </c>
      <c r="O132" s="15">
        <v>0.1</v>
      </c>
      <c r="P132" s="2">
        <v>0</v>
      </c>
      <c r="Q132" s="13">
        <v>0.3</v>
      </c>
      <c r="R132" s="15">
        <v>0</v>
      </c>
      <c r="S132" s="2">
        <v>16179120.6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16179120.6</v>
      </c>
      <c r="AD132" s="4">
        <f t="shared" si="2"/>
        <v>16179120.6</v>
      </c>
      <c r="AE132" t="s">
        <v>241</v>
      </c>
      <c r="AF132"/>
      <c r="AG132" s="18"/>
      <c r="AK132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</row>
    <row r="133" spans="1:69" x14ac:dyDescent="0.25">
      <c r="A133" s="20">
        <v>1194</v>
      </c>
      <c r="B133" t="s">
        <v>263</v>
      </c>
      <c r="C133" t="s">
        <v>2</v>
      </c>
      <c r="D133" t="s">
        <v>285</v>
      </c>
      <c r="E133" t="s">
        <v>246</v>
      </c>
      <c r="F133" s="2">
        <v>7270819000</v>
      </c>
      <c r="G133" s="2">
        <v>251900000</v>
      </c>
      <c r="H133" s="2">
        <v>7018919000</v>
      </c>
      <c r="I133" s="2">
        <v>20956734</v>
      </c>
      <c r="J133" s="2">
        <v>769451</v>
      </c>
      <c r="K133" s="2">
        <v>20187283</v>
      </c>
      <c r="L133" s="2">
        <v>18048406.399999999</v>
      </c>
      <c r="M133" s="2">
        <v>668691</v>
      </c>
      <c r="N133" s="2">
        <v>17379715.399999999</v>
      </c>
      <c r="O133" s="15">
        <v>0.1</v>
      </c>
      <c r="P133" s="2">
        <v>66869.100000000006</v>
      </c>
      <c r="Q133" s="13">
        <v>0.3</v>
      </c>
      <c r="R133" s="15">
        <v>0</v>
      </c>
      <c r="S133" s="2">
        <v>5213914.62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5280783.72</v>
      </c>
      <c r="AD133" s="4">
        <f t="shared" si="2"/>
        <v>5280783.72</v>
      </c>
      <c r="AE133" t="s">
        <v>166</v>
      </c>
      <c r="AF133"/>
      <c r="AG133" s="18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x14ac:dyDescent="0.25">
      <c r="A134" s="20">
        <v>1197</v>
      </c>
      <c r="B134" t="s">
        <v>264</v>
      </c>
      <c r="C134" t="s">
        <v>2</v>
      </c>
      <c r="D134" t="s">
        <v>200</v>
      </c>
      <c r="E134" t="s">
        <v>247</v>
      </c>
      <c r="F134" s="2">
        <v>13256566000</v>
      </c>
      <c r="G134" s="2">
        <v>0</v>
      </c>
      <c r="H134" s="2">
        <v>13256566000</v>
      </c>
      <c r="I134" s="2">
        <v>31608548</v>
      </c>
      <c r="J134" s="2">
        <v>0</v>
      </c>
      <c r="K134" s="2">
        <v>31608548</v>
      </c>
      <c r="L134" s="2">
        <v>26305921.600000001</v>
      </c>
      <c r="M134" s="2">
        <v>0</v>
      </c>
      <c r="N134" s="2">
        <v>26305921.600000001</v>
      </c>
      <c r="O134" s="15">
        <v>0.1</v>
      </c>
      <c r="P134" s="2">
        <v>0</v>
      </c>
      <c r="Q134" s="13">
        <v>0.1</v>
      </c>
      <c r="R134" s="15">
        <v>0</v>
      </c>
      <c r="S134" s="2">
        <v>2630592.16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4630592.16</v>
      </c>
      <c r="AD134" s="4">
        <f t="shared" si="2"/>
        <v>4630592.16</v>
      </c>
      <c r="AE134" t="s">
        <v>184</v>
      </c>
      <c r="AF134"/>
      <c r="AG134" s="18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x14ac:dyDescent="0.25">
      <c r="A135" s="20">
        <v>1201</v>
      </c>
      <c r="B135" t="s">
        <v>264</v>
      </c>
      <c r="C135" t="s">
        <v>2</v>
      </c>
      <c r="D135" t="s">
        <v>8</v>
      </c>
      <c r="E135" t="s">
        <v>248</v>
      </c>
      <c r="F135" s="2">
        <v>68843234000</v>
      </c>
      <c r="G135" s="2">
        <v>1636429000</v>
      </c>
      <c r="H135" s="2">
        <v>67206805000</v>
      </c>
      <c r="I135" s="2">
        <v>120694183</v>
      </c>
      <c r="J135" s="2">
        <v>4720460</v>
      </c>
      <c r="K135" s="2">
        <v>115973723</v>
      </c>
      <c r="L135" s="2">
        <v>93156889.400000006</v>
      </c>
      <c r="M135" s="2">
        <v>4065888.4</v>
      </c>
      <c r="N135" s="2">
        <v>89091001</v>
      </c>
      <c r="O135" s="15">
        <v>0.1</v>
      </c>
      <c r="P135" s="2">
        <v>406588.84</v>
      </c>
      <c r="Q135" s="13">
        <v>0.2</v>
      </c>
      <c r="R135" s="15">
        <v>0</v>
      </c>
      <c r="S135" s="2">
        <v>17818200.199999999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22224789.039999999</v>
      </c>
      <c r="AD135" s="4">
        <f t="shared" si="2"/>
        <v>22224789.039999999</v>
      </c>
      <c r="AE135" t="s">
        <v>38</v>
      </c>
      <c r="AF135"/>
      <c r="AG135" s="18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x14ac:dyDescent="0.25">
      <c r="A136" s="20">
        <v>1202</v>
      </c>
      <c r="B136" t="s">
        <v>264</v>
      </c>
      <c r="C136" t="s">
        <v>2</v>
      </c>
      <c r="D136" t="s">
        <v>8</v>
      </c>
      <c r="E136" t="s">
        <v>249</v>
      </c>
      <c r="F136" s="2">
        <v>17770562000</v>
      </c>
      <c r="G136" s="2">
        <v>736570000</v>
      </c>
      <c r="H136" s="2">
        <v>17033992000</v>
      </c>
      <c r="I136" s="2">
        <v>37507670</v>
      </c>
      <c r="J136" s="2">
        <v>2415647</v>
      </c>
      <c r="K136" s="2">
        <v>35092023</v>
      </c>
      <c r="L136" s="2">
        <v>30399445.199999999</v>
      </c>
      <c r="M136" s="2">
        <v>2121019</v>
      </c>
      <c r="N136" s="2">
        <v>28278426.199999999</v>
      </c>
      <c r="O136" s="15">
        <v>0.1</v>
      </c>
      <c r="P136" s="2">
        <v>212101.9</v>
      </c>
      <c r="Q136" s="13">
        <v>0.15</v>
      </c>
      <c r="R136" s="15">
        <v>0</v>
      </c>
      <c r="S136" s="2">
        <v>4241763.93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7453865.8300000001</v>
      </c>
      <c r="AD136" s="4">
        <f t="shared" si="2"/>
        <v>7453865.8300000001</v>
      </c>
      <c r="AE136" t="s">
        <v>50</v>
      </c>
      <c r="AF136"/>
      <c r="AG136" s="18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x14ac:dyDescent="0.25">
      <c r="A137" s="20">
        <v>1206</v>
      </c>
      <c r="B137" t="s">
        <v>264</v>
      </c>
      <c r="C137" t="s">
        <v>2</v>
      </c>
      <c r="D137" t="s">
        <v>4</v>
      </c>
      <c r="E137" t="s">
        <v>251</v>
      </c>
      <c r="F137" s="2">
        <v>22624888000</v>
      </c>
      <c r="G137" s="2">
        <v>1971620000</v>
      </c>
      <c r="H137" s="2">
        <v>20653268000</v>
      </c>
      <c r="I137" s="2">
        <v>47800688</v>
      </c>
      <c r="J137" s="2">
        <v>5515772</v>
      </c>
      <c r="K137" s="2">
        <v>42284916</v>
      </c>
      <c r="L137" s="2">
        <v>38750732.799999997</v>
      </c>
      <c r="M137" s="2">
        <v>4727124</v>
      </c>
      <c r="N137" s="2">
        <v>34023608.799999997</v>
      </c>
      <c r="O137" s="15">
        <v>0.1</v>
      </c>
      <c r="P137" s="2">
        <v>472712.4</v>
      </c>
      <c r="Q137" s="13">
        <v>0.15</v>
      </c>
      <c r="R137" s="15">
        <v>0</v>
      </c>
      <c r="S137" s="2">
        <v>5103541.32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8576253.7200000007</v>
      </c>
      <c r="AD137" s="4">
        <f t="shared" si="2"/>
        <v>8576253.7200000007</v>
      </c>
      <c r="AE137" t="s">
        <v>48</v>
      </c>
      <c r="AF137"/>
      <c r="AG137" s="18"/>
      <c r="AK137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</row>
    <row r="138" spans="1:69" x14ac:dyDescent="0.25">
      <c r="A138" s="20">
        <v>1211</v>
      </c>
      <c r="B138" t="s">
        <v>264</v>
      </c>
      <c r="C138" t="s">
        <v>2</v>
      </c>
      <c r="D138" t="s">
        <v>285</v>
      </c>
      <c r="E138" t="s">
        <v>254</v>
      </c>
      <c r="F138" s="2">
        <v>3945922000</v>
      </c>
      <c r="G138" s="2">
        <v>239000</v>
      </c>
      <c r="H138" s="2">
        <v>3945683000</v>
      </c>
      <c r="I138" s="2">
        <v>10936693</v>
      </c>
      <c r="J138" s="2">
        <v>837</v>
      </c>
      <c r="K138" s="2">
        <v>10935856</v>
      </c>
      <c r="L138" s="2">
        <v>9358324.1999999993</v>
      </c>
      <c r="M138" s="2">
        <v>741.4</v>
      </c>
      <c r="N138" s="2">
        <v>9357582.8000000007</v>
      </c>
      <c r="O138" s="15">
        <v>0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166</v>
      </c>
      <c r="AF138"/>
      <c r="AG138" s="1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x14ac:dyDescent="0.25">
      <c r="A139" s="20">
        <v>1214</v>
      </c>
      <c r="B139" t="s">
        <v>264</v>
      </c>
      <c r="C139" t="s">
        <v>9</v>
      </c>
      <c r="D139" t="s">
        <v>373</v>
      </c>
      <c r="E139" t="s">
        <v>252</v>
      </c>
      <c r="F139" s="2">
        <v>6832116000</v>
      </c>
      <c r="G139" s="2">
        <v>0</v>
      </c>
      <c r="H139" s="2">
        <v>6832116000</v>
      </c>
      <c r="I139" s="2">
        <v>14801026</v>
      </c>
      <c r="J139" s="2">
        <v>0</v>
      </c>
      <c r="K139" s="2">
        <v>14801026</v>
      </c>
      <c r="L139" s="2">
        <v>12068179.6</v>
      </c>
      <c r="M139" s="2">
        <v>0</v>
      </c>
      <c r="N139" s="2">
        <v>12068179.6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70</v>
      </c>
      <c r="AF139"/>
      <c r="AG139" s="18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x14ac:dyDescent="0.25">
      <c r="A140" s="20">
        <v>1215</v>
      </c>
      <c r="B140" t="s">
        <v>264</v>
      </c>
      <c r="C140" t="s">
        <v>2</v>
      </c>
      <c r="D140" t="s">
        <v>285</v>
      </c>
      <c r="E140" t="s">
        <v>253</v>
      </c>
      <c r="F140" s="2">
        <v>17237891000</v>
      </c>
      <c r="G140" s="2">
        <v>7215302000</v>
      </c>
      <c r="H140" s="2">
        <v>10022589000</v>
      </c>
      <c r="I140" s="2">
        <v>37955662</v>
      </c>
      <c r="J140" s="2">
        <v>11221554</v>
      </c>
      <c r="K140" s="2">
        <v>26734108</v>
      </c>
      <c r="L140" s="2">
        <v>31060505.600000001</v>
      </c>
      <c r="M140" s="2">
        <v>8335433.2000000002</v>
      </c>
      <c r="N140" s="2">
        <v>22725072.399999999</v>
      </c>
      <c r="O140" s="15">
        <v>0.1</v>
      </c>
      <c r="P140" s="2">
        <v>833543.32</v>
      </c>
      <c r="Q140" s="13">
        <v>0.15</v>
      </c>
      <c r="R140" s="15">
        <v>0</v>
      </c>
      <c r="S140" s="2">
        <v>3408760.86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7242304.1799999997</v>
      </c>
      <c r="AD140" s="4">
        <f t="shared" si="2"/>
        <v>7242304.1799999997</v>
      </c>
      <c r="AE140" t="s">
        <v>87</v>
      </c>
      <c r="AF140"/>
      <c r="AG140" s="18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x14ac:dyDescent="0.25">
      <c r="A141" s="20">
        <v>1219</v>
      </c>
      <c r="B141" t="s">
        <v>263</v>
      </c>
      <c r="C141" t="s">
        <v>2</v>
      </c>
      <c r="D141" t="s">
        <v>284</v>
      </c>
      <c r="E141" t="s">
        <v>255</v>
      </c>
      <c r="F141" s="2">
        <v>5193940000</v>
      </c>
      <c r="G141" s="2">
        <v>116000000</v>
      </c>
      <c r="H141" s="2">
        <v>5077940000</v>
      </c>
      <c r="I141" s="2">
        <v>8805806</v>
      </c>
      <c r="J141" s="2">
        <v>348000</v>
      </c>
      <c r="K141" s="2">
        <v>8457806</v>
      </c>
      <c r="L141" s="2">
        <v>6728230</v>
      </c>
      <c r="M141" s="2">
        <v>301600</v>
      </c>
      <c r="N141" s="2">
        <v>6426630</v>
      </c>
      <c r="O141" s="15">
        <v>0.1</v>
      </c>
      <c r="P141" s="2">
        <v>30160</v>
      </c>
      <c r="Q141" s="13">
        <v>0.3</v>
      </c>
      <c r="R141" s="15">
        <v>0</v>
      </c>
      <c r="S141" s="2">
        <v>1927989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1958149</v>
      </c>
      <c r="AD141" s="4">
        <f t="shared" si="2"/>
        <v>1958149</v>
      </c>
      <c r="AE141" t="s">
        <v>95</v>
      </c>
      <c r="AF141"/>
      <c r="AG141" s="18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x14ac:dyDescent="0.25">
      <c r="A142" s="20">
        <v>1220</v>
      </c>
      <c r="B142" t="s">
        <v>264</v>
      </c>
      <c r="C142" t="s">
        <v>2</v>
      </c>
      <c r="D142" t="s">
        <v>284</v>
      </c>
      <c r="E142" t="s">
        <v>176</v>
      </c>
      <c r="F142" s="2">
        <v>5155759000</v>
      </c>
      <c r="G142" s="2">
        <v>0</v>
      </c>
      <c r="H142" s="2">
        <v>5155759000</v>
      </c>
      <c r="I142" s="2">
        <v>12651571</v>
      </c>
      <c r="J142" s="2">
        <v>0</v>
      </c>
      <c r="K142" s="2">
        <v>12651571</v>
      </c>
      <c r="L142" s="2">
        <v>10589267.4</v>
      </c>
      <c r="M142" s="2">
        <v>0</v>
      </c>
      <c r="N142" s="2">
        <v>10589267.4</v>
      </c>
      <c r="O142" s="15">
        <v>0</v>
      </c>
      <c r="P142" s="2">
        <v>0</v>
      </c>
      <c r="Q142" s="13">
        <v>0</v>
      </c>
      <c r="R142" s="15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0</v>
      </c>
      <c r="AD142" s="4">
        <f t="shared" si="2"/>
        <v>0</v>
      </c>
      <c r="AE142" t="s">
        <v>45</v>
      </c>
      <c r="AF142"/>
      <c r="AG142" s="18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 x14ac:dyDescent="0.25">
      <c r="A143" s="20">
        <v>1224</v>
      </c>
      <c r="B143" t="s">
        <v>263</v>
      </c>
      <c r="C143" t="s">
        <v>9</v>
      </c>
      <c r="D143" t="s">
        <v>27</v>
      </c>
      <c r="E143" t="s">
        <v>256</v>
      </c>
      <c r="F143" s="2">
        <v>44770000</v>
      </c>
      <c r="G143" s="2">
        <v>0</v>
      </c>
      <c r="H143" s="2">
        <v>44770000</v>
      </c>
      <c r="I143" s="2">
        <v>156696</v>
      </c>
      <c r="J143" s="2">
        <v>0</v>
      </c>
      <c r="K143" s="2">
        <v>156696</v>
      </c>
      <c r="L143" s="2">
        <v>138788</v>
      </c>
      <c r="M143" s="2">
        <v>0</v>
      </c>
      <c r="N143" s="2">
        <v>138788</v>
      </c>
      <c r="O143" s="15">
        <v>0.1</v>
      </c>
      <c r="P143" s="2">
        <v>0</v>
      </c>
      <c r="Q143" s="13">
        <v>0.3</v>
      </c>
      <c r="R143" s="15">
        <v>0</v>
      </c>
      <c r="S143" s="2">
        <v>41636.400000000001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41636.400000000001</v>
      </c>
      <c r="AD143" s="4">
        <f t="shared" si="2"/>
        <v>41636.400000000001</v>
      </c>
      <c r="AE143" t="s">
        <v>32</v>
      </c>
      <c r="AF143"/>
      <c r="AG143" s="18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 x14ac:dyDescent="0.25">
      <c r="A144" s="20">
        <v>1225</v>
      </c>
      <c r="B144" t="s">
        <v>264</v>
      </c>
      <c r="C144" t="s">
        <v>9</v>
      </c>
      <c r="D144" t="s">
        <v>373</v>
      </c>
      <c r="E144" t="s">
        <v>257</v>
      </c>
      <c r="F144" s="2">
        <v>110080059300</v>
      </c>
      <c r="G144" s="2">
        <v>0</v>
      </c>
      <c r="H144" s="2">
        <v>110080059300</v>
      </c>
      <c r="I144" s="2">
        <v>174587931</v>
      </c>
      <c r="J144" s="2">
        <v>0</v>
      </c>
      <c r="K144" s="2">
        <v>174587931</v>
      </c>
      <c r="L144" s="2">
        <v>130555907.28</v>
      </c>
      <c r="M144" s="2">
        <v>0</v>
      </c>
      <c r="N144" s="2">
        <v>130555907.28</v>
      </c>
      <c r="O144" s="15">
        <v>0.1</v>
      </c>
      <c r="P144" s="2">
        <v>0</v>
      </c>
      <c r="Q144" s="13">
        <v>0.25</v>
      </c>
      <c r="R144" s="15">
        <v>0</v>
      </c>
      <c r="S144" s="2">
        <v>32638976.82</v>
      </c>
      <c r="T144" s="2">
        <v>5000000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37638976.82</v>
      </c>
      <c r="AD144" s="4">
        <f t="shared" si="2"/>
        <v>37638976.82</v>
      </c>
      <c r="AE144" t="s">
        <v>62</v>
      </c>
      <c r="AF144"/>
      <c r="AG144" s="18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 x14ac:dyDescent="0.25">
      <c r="A145" s="20">
        <v>1226</v>
      </c>
      <c r="B145" t="s">
        <v>264</v>
      </c>
      <c r="C145" t="s">
        <v>9</v>
      </c>
      <c r="D145" t="s">
        <v>373</v>
      </c>
      <c r="E145" t="s">
        <v>258</v>
      </c>
      <c r="F145" s="2">
        <v>9598380500</v>
      </c>
      <c r="G145" s="2">
        <v>0</v>
      </c>
      <c r="H145" s="2">
        <v>9598380500</v>
      </c>
      <c r="I145" s="2">
        <v>27668258</v>
      </c>
      <c r="J145" s="2">
        <v>0</v>
      </c>
      <c r="K145" s="2">
        <v>27668258</v>
      </c>
      <c r="L145" s="2">
        <v>23828905.800000001</v>
      </c>
      <c r="M145" s="2">
        <v>0</v>
      </c>
      <c r="N145" s="2">
        <v>23828905.800000001</v>
      </c>
      <c r="O145" s="15">
        <v>0.1</v>
      </c>
      <c r="P145" s="2">
        <v>0</v>
      </c>
      <c r="Q145" s="13">
        <v>0.1</v>
      </c>
      <c r="R145" s="15">
        <v>0</v>
      </c>
      <c r="S145" s="2">
        <v>2382890.58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4382890.58</v>
      </c>
      <c r="AD145" s="4">
        <f t="shared" si="2"/>
        <v>4382890.58</v>
      </c>
      <c r="AE145" t="s">
        <v>189</v>
      </c>
      <c r="AF145"/>
      <c r="AG145" s="18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 x14ac:dyDescent="0.25">
      <c r="A146" s="20">
        <v>1227</v>
      </c>
      <c r="B146" t="s">
        <v>264</v>
      </c>
      <c r="C146" t="s">
        <v>2</v>
      </c>
      <c r="D146" t="s">
        <v>8</v>
      </c>
      <c r="E146" t="s">
        <v>259</v>
      </c>
      <c r="F146" s="2">
        <v>954125000</v>
      </c>
      <c r="G146" s="2">
        <v>0</v>
      </c>
      <c r="H146" s="2">
        <v>954125000</v>
      </c>
      <c r="I146" s="2">
        <v>3255449</v>
      </c>
      <c r="J146" s="2">
        <v>0</v>
      </c>
      <c r="K146" s="2">
        <v>3255449</v>
      </c>
      <c r="L146" s="2">
        <v>2873799</v>
      </c>
      <c r="M146" s="2">
        <v>0</v>
      </c>
      <c r="N146" s="2">
        <v>2873799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42</v>
      </c>
      <c r="AF146"/>
      <c r="AG146" s="18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 x14ac:dyDescent="0.25">
      <c r="A147" s="20">
        <v>1230</v>
      </c>
      <c r="B147" t="s">
        <v>264</v>
      </c>
      <c r="C147" t="s">
        <v>2</v>
      </c>
      <c r="D147" t="s">
        <v>8</v>
      </c>
      <c r="E147" t="s">
        <v>47</v>
      </c>
      <c r="F147" s="2">
        <v>8408498000</v>
      </c>
      <c r="G147" s="2">
        <v>3886718000</v>
      </c>
      <c r="H147" s="2">
        <v>4521780000</v>
      </c>
      <c r="I147" s="2">
        <v>23661422</v>
      </c>
      <c r="J147" s="2">
        <v>10587550</v>
      </c>
      <c r="K147" s="2">
        <v>13073872</v>
      </c>
      <c r="L147" s="2">
        <v>20298022.800000001</v>
      </c>
      <c r="M147" s="2">
        <v>9032862.8000000007</v>
      </c>
      <c r="N147" s="2">
        <v>11265160</v>
      </c>
      <c r="O147" s="15">
        <v>0.1</v>
      </c>
      <c r="P147" s="2">
        <v>903286.28</v>
      </c>
      <c r="Q147" s="13">
        <v>0.1</v>
      </c>
      <c r="R147" s="15">
        <v>0</v>
      </c>
      <c r="S147" s="2">
        <v>1126516</v>
      </c>
      <c r="T147" s="2">
        <v>2000000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4029802.28</v>
      </c>
      <c r="AD147" s="4">
        <f t="shared" si="2"/>
        <v>4029802.28</v>
      </c>
      <c r="AE147" t="s">
        <v>50</v>
      </c>
      <c r="AF147"/>
      <c r="AG147" s="18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 x14ac:dyDescent="0.25">
      <c r="A148" s="20">
        <v>1231</v>
      </c>
      <c r="B148" t="s">
        <v>264</v>
      </c>
      <c r="C148" t="s">
        <v>2</v>
      </c>
      <c r="D148" t="s">
        <v>8</v>
      </c>
      <c r="E148" t="s">
        <v>260</v>
      </c>
      <c r="F148" s="2">
        <v>14609983900</v>
      </c>
      <c r="G148" s="2">
        <v>3253174000</v>
      </c>
      <c r="H148" s="2">
        <v>11356809900</v>
      </c>
      <c r="I148" s="2">
        <v>34672509</v>
      </c>
      <c r="J148" s="2">
        <v>8131082</v>
      </c>
      <c r="K148" s="2">
        <v>26541427</v>
      </c>
      <c r="L148" s="2">
        <v>28828515.440000001</v>
      </c>
      <c r="M148" s="2">
        <v>6829812.4000000004</v>
      </c>
      <c r="N148" s="2">
        <v>21998703.039999999</v>
      </c>
      <c r="O148" s="15">
        <v>0.1</v>
      </c>
      <c r="P148" s="2">
        <v>682981.24</v>
      </c>
      <c r="Q148" s="13">
        <v>0.1</v>
      </c>
      <c r="R148" s="15">
        <v>0</v>
      </c>
      <c r="S148" s="2">
        <v>2199870.304</v>
      </c>
      <c r="T148" s="2">
        <v>2000000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4882851.5439999998</v>
      </c>
      <c r="AD148" s="4">
        <f t="shared" si="2"/>
        <v>4882851.5439999998</v>
      </c>
      <c r="AE148" t="s">
        <v>50</v>
      </c>
      <c r="AF148"/>
      <c r="AG148" s="1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 x14ac:dyDescent="0.25">
      <c r="A149" s="20">
        <v>1232</v>
      </c>
      <c r="B149" t="s">
        <v>264</v>
      </c>
      <c r="C149" t="s">
        <v>2</v>
      </c>
      <c r="D149" t="s">
        <v>4</v>
      </c>
      <c r="E149" t="s">
        <v>261</v>
      </c>
      <c r="F149" s="2">
        <v>77784592800</v>
      </c>
      <c r="G149" s="2">
        <v>72885000</v>
      </c>
      <c r="H149" s="2">
        <v>77711707800</v>
      </c>
      <c r="I149" s="2">
        <v>121156398</v>
      </c>
      <c r="J149" s="2">
        <v>255098</v>
      </c>
      <c r="K149" s="2">
        <v>120901300</v>
      </c>
      <c r="L149" s="2">
        <v>90042560.879999995</v>
      </c>
      <c r="M149" s="2">
        <v>225944</v>
      </c>
      <c r="N149" s="2">
        <v>89816616.879999995</v>
      </c>
      <c r="O149" s="15">
        <v>0.1</v>
      </c>
      <c r="P149" s="2">
        <v>22594.400000000001</v>
      </c>
      <c r="Q149" s="13">
        <v>0.2</v>
      </c>
      <c r="R149" s="15">
        <v>0</v>
      </c>
      <c r="S149" s="2">
        <v>17963323.375999998</v>
      </c>
      <c r="T149" s="2">
        <v>4000000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21985917.776000001</v>
      </c>
      <c r="AD149" s="4">
        <f t="shared" si="2"/>
        <v>21985917.776000001</v>
      </c>
      <c r="AE149" t="s">
        <v>215</v>
      </c>
      <c r="AF149"/>
      <c r="AG149" s="18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 x14ac:dyDescent="0.25">
      <c r="A150" s="20">
        <v>1235</v>
      </c>
      <c r="B150" t="s">
        <v>264</v>
      </c>
      <c r="C150" t="s">
        <v>2</v>
      </c>
      <c r="D150" t="s">
        <v>285</v>
      </c>
      <c r="E150" t="s">
        <v>262</v>
      </c>
      <c r="F150" s="2">
        <v>2131773000</v>
      </c>
      <c r="G150" s="2">
        <v>242522000</v>
      </c>
      <c r="H150" s="2">
        <v>1889251000</v>
      </c>
      <c r="I150" s="2">
        <v>5932123</v>
      </c>
      <c r="J150" s="2">
        <v>779016</v>
      </c>
      <c r="K150" s="2">
        <v>5153107</v>
      </c>
      <c r="L150" s="2">
        <v>5079413.8</v>
      </c>
      <c r="M150" s="2">
        <v>682007.2</v>
      </c>
      <c r="N150" s="2">
        <v>4397406.5999999996</v>
      </c>
      <c r="O150" s="15">
        <v>0</v>
      </c>
      <c r="P150" s="2">
        <v>0</v>
      </c>
      <c r="Q150" s="13">
        <v>0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166</v>
      </c>
      <c r="AF150"/>
      <c r="AG150" s="18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  <row r="151" spans="1:69" x14ac:dyDescent="0.25">
      <c r="A151" s="20">
        <v>1250</v>
      </c>
      <c r="B151" t="s">
        <v>263</v>
      </c>
      <c r="C151" t="s">
        <v>2</v>
      </c>
      <c r="D151" t="s">
        <v>284</v>
      </c>
      <c r="E151" t="s">
        <v>266</v>
      </c>
      <c r="F151" s="2">
        <v>40528993000</v>
      </c>
      <c r="G151" s="2">
        <v>11600000</v>
      </c>
      <c r="H151" s="2">
        <v>40517393000</v>
      </c>
      <c r="I151" s="2">
        <v>68173753</v>
      </c>
      <c r="J151" s="2">
        <v>40600</v>
      </c>
      <c r="K151" s="2">
        <v>68133153</v>
      </c>
      <c r="L151" s="2">
        <v>51962155.799999997</v>
      </c>
      <c r="M151" s="2">
        <v>35960</v>
      </c>
      <c r="N151" s="2">
        <v>51926195.799999997</v>
      </c>
      <c r="O151" s="15">
        <v>0.1</v>
      </c>
      <c r="P151" s="2">
        <v>3596</v>
      </c>
      <c r="Q151" s="13">
        <v>0.3</v>
      </c>
      <c r="R151" s="15">
        <v>0</v>
      </c>
      <c r="S151" s="2">
        <v>15577858.74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15581454.74</v>
      </c>
      <c r="AD151" s="4">
        <f t="shared" si="2"/>
        <v>15581454.74</v>
      </c>
      <c r="AE151" t="s">
        <v>95</v>
      </c>
      <c r="AF151"/>
      <c r="AG151" s="18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</row>
    <row r="152" spans="1:69" x14ac:dyDescent="0.25">
      <c r="A152" s="20">
        <v>1254</v>
      </c>
      <c r="B152" t="s">
        <v>264</v>
      </c>
      <c r="C152" t="s">
        <v>2</v>
      </c>
      <c r="D152" t="s">
        <v>8</v>
      </c>
      <c r="E152" t="s">
        <v>267</v>
      </c>
      <c r="F152" s="2">
        <v>8929503000</v>
      </c>
      <c r="G152" s="2">
        <v>585000</v>
      </c>
      <c r="H152" s="2">
        <v>8928918000</v>
      </c>
      <c r="I152" s="2">
        <v>23861665</v>
      </c>
      <c r="J152" s="2">
        <v>2049</v>
      </c>
      <c r="K152" s="2">
        <v>23859616</v>
      </c>
      <c r="L152" s="2">
        <v>20289863.800000001</v>
      </c>
      <c r="M152" s="2">
        <v>1815</v>
      </c>
      <c r="N152" s="2">
        <v>20288048.800000001</v>
      </c>
      <c r="O152" s="15">
        <v>0.1</v>
      </c>
      <c r="P152" s="2">
        <v>181.5</v>
      </c>
      <c r="Q152" s="13">
        <v>0.1</v>
      </c>
      <c r="R152" s="15">
        <v>0</v>
      </c>
      <c r="S152" s="2">
        <v>2028804.88</v>
      </c>
      <c r="T152" s="2">
        <v>2000000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4028986.38</v>
      </c>
      <c r="AD152" s="4">
        <f t="shared" si="2"/>
        <v>4028986.38</v>
      </c>
      <c r="AE152" t="s">
        <v>50</v>
      </c>
      <c r="AF152"/>
      <c r="AG152" s="18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</row>
    <row r="153" spans="1:69" x14ac:dyDescent="0.25">
      <c r="A153" s="20">
        <v>1255</v>
      </c>
      <c r="B153" t="s">
        <v>264</v>
      </c>
      <c r="C153" t="s">
        <v>2</v>
      </c>
      <c r="D153" t="s">
        <v>8</v>
      </c>
      <c r="E153" t="s">
        <v>268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50</v>
      </c>
      <c r="AF153"/>
      <c r="AG153" s="18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</row>
    <row r="154" spans="1:69" x14ac:dyDescent="0.25">
      <c r="A154" s="20">
        <v>1258</v>
      </c>
      <c r="B154" t="s">
        <v>264</v>
      </c>
      <c r="C154" t="s">
        <v>2</v>
      </c>
      <c r="D154" t="s">
        <v>8</v>
      </c>
      <c r="E154" t="s">
        <v>269</v>
      </c>
      <c r="F154" s="2">
        <v>165834461000</v>
      </c>
      <c r="G154" s="2">
        <v>2574248000</v>
      </c>
      <c r="H154" s="2">
        <v>163260213000</v>
      </c>
      <c r="I154" s="2">
        <v>275071270</v>
      </c>
      <c r="J154" s="2">
        <v>5442809</v>
      </c>
      <c r="K154" s="2">
        <v>269628461</v>
      </c>
      <c r="L154" s="2">
        <v>208737485.59999999</v>
      </c>
      <c r="M154" s="2">
        <v>4413109.8</v>
      </c>
      <c r="N154" s="2">
        <v>204324375.80000001</v>
      </c>
      <c r="O154" s="15">
        <v>0.1</v>
      </c>
      <c r="P154" s="2">
        <v>441310.98</v>
      </c>
      <c r="Q154" s="13">
        <v>0.25</v>
      </c>
      <c r="R154" s="15">
        <v>0.4</v>
      </c>
      <c r="S154" s="2">
        <v>59229750.32</v>
      </c>
      <c r="T154" s="2">
        <v>6000000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65671061.299999997</v>
      </c>
      <c r="AD154" s="4">
        <f t="shared" si="2"/>
        <v>65671061.299999997</v>
      </c>
      <c r="AE154" t="s">
        <v>46</v>
      </c>
      <c r="AF154"/>
      <c r="AG154" s="18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</row>
    <row r="155" spans="1:69" x14ac:dyDescent="0.25">
      <c r="A155" s="20">
        <v>1260</v>
      </c>
      <c r="B155" t="s">
        <v>263</v>
      </c>
      <c r="C155" t="s">
        <v>2</v>
      </c>
      <c r="D155" t="s">
        <v>200</v>
      </c>
      <c r="E155" t="s">
        <v>270</v>
      </c>
      <c r="F155" s="2">
        <v>8551699000</v>
      </c>
      <c r="G155" s="2">
        <v>0</v>
      </c>
      <c r="H155" s="2">
        <v>8551699000</v>
      </c>
      <c r="I155" s="2">
        <v>12981940</v>
      </c>
      <c r="J155" s="2">
        <v>0</v>
      </c>
      <c r="K155" s="2">
        <v>12981940</v>
      </c>
      <c r="L155" s="2">
        <v>9561260.4000000004</v>
      </c>
      <c r="M155" s="2">
        <v>0</v>
      </c>
      <c r="N155" s="2">
        <v>9561260.4000000004</v>
      </c>
      <c r="O155" s="15">
        <v>0.1</v>
      </c>
      <c r="P155" s="2">
        <v>0</v>
      </c>
      <c r="Q155" s="13">
        <v>0.3</v>
      </c>
      <c r="R155" s="15">
        <v>0</v>
      </c>
      <c r="S155" s="2">
        <v>2868378.12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2868378.12</v>
      </c>
      <c r="AD155" s="4">
        <f t="shared" si="2"/>
        <v>2868378.12</v>
      </c>
      <c r="AE155" t="s">
        <v>241</v>
      </c>
      <c r="AF155"/>
      <c r="AG155" s="18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</row>
    <row r="156" spans="1:69" x14ac:dyDescent="0.25">
      <c r="A156" s="20">
        <v>1262</v>
      </c>
      <c r="B156" t="s">
        <v>264</v>
      </c>
      <c r="C156" t="s">
        <v>2</v>
      </c>
      <c r="D156" t="s">
        <v>284</v>
      </c>
      <c r="E156" t="s">
        <v>271</v>
      </c>
      <c r="F156" s="2">
        <v>10318337000</v>
      </c>
      <c r="G156" s="2">
        <v>0</v>
      </c>
      <c r="H156" s="2">
        <v>10318337000</v>
      </c>
      <c r="I156" s="2">
        <v>27361170</v>
      </c>
      <c r="J156" s="2">
        <v>0</v>
      </c>
      <c r="K156" s="2">
        <v>27361170</v>
      </c>
      <c r="L156" s="2">
        <v>23233835.199999999</v>
      </c>
      <c r="M156" s="2">
        <v>0</v>
      </c>
      <c r="N156" s="2">
        <v>23233835.199999999</v>
      </c>
      <c r="O156" s="15">
        <v>0.1</v>
      </c>
      <c r="P156" s="2">
        <v>0</v>
      </c>
      <c r="Q156" s="13">
        <v>0.1</v>
      </c>
      <c r="R156" s="15">
        <v>0</v>
      </c>
      <c r="S156" s="2">
        <v>2323383.52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4323383.5199999996</v>
      </c>
      <c r="AD156" s="4">
        <f t="shared" si="2"/>
        <v>4323383.5199999996</v>
      </c>
      <c r="AE156" t="s">
        <v>45</v>
      </c>
      <c r="AF156"/>
      <c r="AG156" s="18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</row>
    <row r="157" spans="1:69" x14ac:dyDescent="0.25">
      <c r="A157" s="20">
        <v>1264</v>
      </c>
      <c r="B157" t="s">
        <v>263</v>
      </c>
      <c r="C157" t="s">
        <v>2</v>
      </c>
      <c r="D157" t="s">
        <v>4</v>
      </c>
      <c r="E157" t="s">
        <v>272</v>
      </c>
      <c r="F157" s="2">
        <v>3412757000</v>
      </c>
      <c r="G157" s="2">
        <v>198874000</v>
      </c>
      <c r="H157" s="2">
        <v>3213883000</v>
      </c>
      <c r="I157" s="2">
        <v>10798234</v>
      </c>
      <c r="J157" s="2">
        <v>630237</v>
      </c>
      <c r="K157" s="2">
        <v>10167997</v>
      </c>
      <c r="L157" s="2">
        <v>9433131.1999999993</v>
      </c>
      <c r="M157" s="2">
        <v>550687.4</v>
      </c>
      <c r="N157" s="2">
        <v>8882443.8000000007</v>
      </c>
      <c r="O157" s="15">
        <v>0.1</v>
      </c>
      <c r="P157" s="2">
        <v>55068.74</v>
      </c>
      <c r="Q157" s="13">
        <v>0.3</v>
      </c>
      <c r="R157" s="15">
        <v>0</v>
      </c>
      <c r="S157" s="2">
        <v>2664733.14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2719801.88</v>
      </c>
      <c r="AD157" s="4">
        <f t="shared" si="2"/>
        <v>2719801.88</v>
      </c>
      <c r="AE157" t="s">
        <v>48</v>
      </c>
      <c r="AF157"/>
      <c r="AG157" s="18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</row>
    <row r="158" spans="1:69" x14ac:dyDescent="0.25">
      <c r="A158" s="20">
        <v>1265</v>
      </c>
      <c r="B158" t="s">
        <v>264</v>
      </c>
      <c r="C158" t="s">
        <v>9</v>
      </c>
      <c r="D158" t="s">
        <v>27</v>
      </c>
      <c r="E158" t="s">
        <v>273</v>
      </c>
      <c r="F158" s="2">
        <v>2066237000</v>
      </c>
      <c r="G158" s="2">
        <v>0</v>
      </c>
      <c r="H158" s="2">
        <v>2066237000</v>
      </c>
      <c r="I158" s="2">
        <v>6687228</v>
      </c>
      <c r="J158" s="2">
        <v>0</v>
      </c>
      <c r="K158" s="2">
        <v>6687228</v>
      </c>
      <c r="L158" s="2">
        <v>5860733.2000000002</v>
      </c>
      <c r="M158" s="2">
        <v>0</v>
      </c>
      <c r="N158" s="2">
        <v>5860733.2000000002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28</v>
      </c>
      <c r="AF158"/>
      <c r="AG158" s="1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</row>
    <row r="159" spans="1:69" x14ac:dyDescent="0.25">
      <c r="A159" s="20">
        <v>1273</v>
      </c>
      <c r="B159" t="s">
        <v>264</v>
      </c>
      <c r="C159" t="s">
        <v>9</v>
      </c>
      <c r="D159" t="s">
        <v>27</v>
      </c>
      <c r="E159" t="s">
        <v>275</v>
      </c>
      <c r="F159" s="2">
        <v>6606500000</v>
      </c>
      <c r="G159" s="2">
        <v>0</v>
      </c>
      <c r="H159" s="2">
        <v>6606500000</v>
      </c>
      <c r="I159" s="2">
        <v>17352023</v>
      </c>
      <c r="J159" s="2">
        <v>0</v>
      </c>
      <c r="K159" s="2">
        <v>17352023</v>
      </c>
      <c r="L159" s="2">
        <v>14709423</v>
      </c>
      <c r="M159" s="2">
        <v>0</v>
      </c>
      <c r="N159" s="2">
        <v>14709423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28</v>
      </c>
      <c r="AF159"/>
      <c r="AG159" s="18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</row>
    <row r="160" spans="1:69" s="43" customFormat="1" x14ac:dyDescent="0.25">
      <c r="A160" s="20">
        <v>1282</v>
      </c>
      <c r="B160" t="s">
        <v>263</v>
      </c>
      <c r="C160" t="s">
        <v>2</v>
      </c>
      <c r="D160" t="s">
        <v>4</v>
      </c>
      <c r="E160" t="s">
        <v>276</v>
      </c>
      <c r="F160" s="2">
        <v>6503917000</v>
      </c>
      <c r="G160" s="2">
        <v>1114007000</v>
      </c>
      <c r="H160" s="2">
        <v>5389910000</v>
      </c>
      <c r="I160" s="2">
        <v>12621818</v>
      </c>
      <c r="J160" s="2">
        <v>3149518</v>
      </c>
      <c r="K160" s="2">
        <v>9472300</v>
      </c>
      <c r="L160" s="2">
        <v>10020251.199999999</v>
      </c>
      <c r="M160" s="2">
        <v>2703915.2</v>
      </c>
      <c r="N160" s="2">
        <v>7316336</v>
      </c>
      <c r="O160" s="15">
        <v>0.1</v>
      </c>
      <c r="P160" s="2">
        <v>270391.52</v>
      </c>
      <c r="Q160" s="13">
        <v>0.3</v>
      </c>
      <c r="R160" s="15">
        <v>0</v>
      </c>
      <c r="S160" s="2">
        <v>2194900.7999999998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2465292.3199999998</v>
      </c>
      <c r="AC160" s="4"/>
      <c r="AD160" s="4">
        <f t="shared" si="2"/>
        <v>2465292.3199999998</v>
      </c>
      <c r="AE160" t="s">
        <v>215</v>
      </c>
      <c r="AF160"/>
      <c r="AG160" s="18"/>
      <c r="AH160" s="4"/>
      <c r="AI160" s="4"/>
      <c r="AJ160" s="4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</row>
    <row r="161" spans="1:69" x14ac:dyDescent="0.25">
      <c r="A161" s="20">
        <v>1289</v>
      </c>
      <c r="B161" t="s">
        <v>264</v>
      </c>
      <c r="C161" t="s">
        <v>2</v>
      </c>
      <c r="D161" t="s">
        <v>284</v>
      </c>
      <c r="E161" t="s">
        <v>277</v>
      </c>
      <c r="F161" s="2">
        <v>28389905400</v>
      </c>
      <c r="G161" s="2">
        <v>0</v>
      </c>
      <c r="H161" s="2">
        <v>28389905400</v>
      </c>
      <c r="I161" s="2">
        <v>59422967</v>
      </c>
      <c r="J161" s="2">
        <v>0</v>
      </c>
      <c r="K161" s="2">
        <v>59422967</v>
      </c>
      <c r="L161" s="2">
        <v>48067004.840000004</v>
      </c>
      <c r="M161" s="2">
        <v>0</v>
      </c>
      <c r="N161" s="2">
        <v>48067004.840000004</v>
      </c>
      <c r="O161" s="15">
        <v>0.1</v>
      </c>
      <c r="P161" s="2">
        <v>0</v>
      </c>
      <c r="Q161" s="13">
        <v>0.15</v>
      </c>
      <c r="R161" s="15">
        <v>0</v>
      </c>
      <c r="S161" s="2">
        <v>7210050.7259999998</v>
      </c>
      <c r="T161" s="2">
        <v>3000000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10210050.726</v>
      </c>
      <c r="AD161" s="4">
        <f t="shared" si="2"/>
        <v>10210050.726</v>
      </c>
      <c r="AE161" t="s">
        <v>95</v>
      </c>
      <c r="AF161"/>
      <c r="AG161" s="18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</row>
    <row r="162" spans="1:69" x14ac:dyDescent="0.25">
      <c r="A162" s="20">
        <v>1292</v>
      </c>
      <c r="B162" t="s">
        <v>264</v>
      </c>
      <c r="C162" t="s">
        <v>2</v>
      </c>
      <c r="D162" t="s">
        <v>284</v>
      </c>
      <c r="E162" t="s">
        <v>279</v>
      </c>
      <c r="F162" s="2">
        <v>502914000</v>
      </c>
      <c r="G162" s="2">
        <v>0</v>
      </c>
      <c r="H162" s="2">
        <v>502914000</v>
      </c>
      <c r="I162" s="2">
        <v>1559445</v>
      </c>
      <c r="J162" s="2">
        <v>0</v>
      </c>
      <c r="K162" s="2">
        <v>1559445</v>
      </c>
      <c r="L162" s="2">
        <v>1358279.4</v>
      </c>
      <c r="M162" s="2">
        <v>0</v>
      </c>
      <c r="N162" s="2">
        <v>1358279.4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45</v>
      </c>
      <c r="AF162"/>
      <c r="AG162" s="18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</row>
    <row r="163" spans="1:69" x14ac:dyDescent="0.25">
      <c r="A163" s="20">
        <v>1293</v>
      </c>
      <c r="B163" t="s">
        <v>264</v>
      </c>
      <c r="C163" t="s">
        <v>2</v>
      </c>
      <c r="D163" t="s">
        <v>8</v>
      </c>
      <c r="E163" t="s">
        <v>280</v>
      </c>
      <c r="F163" s="2">
        <v>6323941000</v>
      </c>
      <c r="G163" s="2">
        <v>1890939000</v>
      </c>
      <c r="H163" s="2">
        <v>4433002000</v>
      </c>
      <c r="I163" s="2">
        <v>17637052</v>
      </c>
      <c r="J163" s="2">
        <v>5221217</v>
      </c>
      <c r="K163" s="2">
        <v>12415835</v>
      </c>
      <c r="L163" s="2">
        <v>15107475.6</v>
      </c>
      <c r="M163" s="2">
        <v>4464841.4000000004</v>
      </c>
      <c r="N163" s="2">
        <v>10642634.199999999</v>
      </c>
      <c r="O163" s="15">
        <v>0.1</v>
      </c>
      <c r="P163" s="2">
        <v>446484.14</v>
      </c>
      <c r="Q163" s="13">
        <v>0.1</v>
      </c>
      <c r="R163" s="15">
        <v>0</v>
      </c>
      <c r="S163" s="2">
        <v>1064263.42</v>
      </c>
      <c r="T163" s="2">
        <v>1000000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2510747.56</v>
      </c>
      <c r="AD163" s="4">
        <f t="shared" si="2"/>
        <v>2510747.56</v>
      </c>
      <c r="AE163" t="s">
        <v>42</v>
      </c>
      <c r="AF163"/>
      <c r="AG163" s="18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</row>
    <row r="164" spans="1:69" x14ac:dyDescent="0.25">
      <c r="A164" s="20">
        <v>1295</v>
      </c>
      <c r="B164" t="s">
        <v>264</v>
      </c>
      <c r="C164" t="s">
        <v>9</v>
      </c>
      <c r="D164" t="s">
        <v>373</v>
      </c>
      <c r="E164" t="s">
        <v>281</v>
      </c>
      <c r="F164" s="2">
        <v>8097965000</v>
      </c>
      <c r="G164" s="2">
        <v>0</v>
      </c>
      <c r="H164" s="2">
        <v>8097965000</v>
      </c>
      <c r="I164" s="2">
        <v>19307780</v>
      </c>
      <c r="J164" s="2">
        <v>0</v>
      </c>
      <c r="K164" s="2">
        <v>19307780</v>
      </c>
      <c r="L164" s="2">
        <v>16068594</v>
      </c>
      <c r="M164" s="2">
        <v>0</v>
      </c>
      <c r="N164" s="2">
        <v>16068594</v>
      </c>
      <c r="O164" s="15">
        <v>0.1</v>
      </c>
      <c r="P164" s="2">
        <v>0</v>
      </c>
      <c r="Q164" s="13">
        <v>0.1</v>
      </c>
      <c r="R164" s="15">
        <v>0</v>
      </c>
      <c r="S164" s="2">
        <v>1606859.4</v>
      </c>
      <c r="T164" s="2">
        <v>1000000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2606859.4</v>
      </c>
      <c r="AD164" s="4">
        <f t="shared" si="2"/>
        <v>2606859.4</v>
      </c>
      <c r="AE164" t="s">
        <v>35</v>
      </c>
      <c r="AF164"/>
      <c r="AG164" s="18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</row>
    <row r="165" spans="1:69" x14ac:dyDescent="0.25">
      <c r="A165" s="20">
        <v>1300</v>
      </c>
      <c r="B165" t="s">
        <v>264</v>
      </c>
      <c r="C165" t="s">
        <v>2</v>
      </c>
      <c r="D165" t="s">
        <v>284</v>
      </c>
      <c r="E165" t="s">
        <v>282</v>
      </c>
      <c r="F165" s="2">
        <v>1056641800</v>
      </c>
      <c r="G165" s="2">
        <v>262500000</v>
      </c>
      <c r="H165" s="2">
        <v>794141800</v>
      </c>
      <c r="I165" s="2">
        <v>3361269</v>
      </c>
      <c r="J165" s="2">
        <v>918750</v>
      </c>
      <c r="K165" s="2">
        <v>2442519</v>
      </c>
      <c r="L165" s="2">
        <v>2938612.28</v>
      </c>
      <c r="M165" s="2">
        <v>813750</v>
      </c>
      <c r="N165" s="2">
        <v>2124862.2799999998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43</v>
      </c>
      <c r="AF165"/>
      <c r="AG165" s="18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</row>
    <row r="166" spans="1:69" x14ac:dyDescent="0.25">
      <c r="A166" s="20">
        <v>1303</v>
      </c>
      <c r="B166" t="s">
        <v>264</v>
      </c>
      <c r="C166" t="s">
        <v>2</v>
      </c>
      <c r="D166" t="s">
        <v>8</v>
      </c>
      <c r="E166" t="s">
        <v>283</v>
      </c>
      <c r="F166" s="2">
        <v>11445474000</v>
      </c>
      <c r="G166" s="2">
        <v>54390000</v>
      </c>
      <c r="H166" s="2">
        <v>11391084000</v>
      </c>
      <c r="I166" s="2">
        <v>25620116</v>
      </c>
      <c r="J166" s="2">
        <v>190365</v>
      </c>
      <c r="K166" s="2">
        <v>25429751</v>
      </c>
      <c r="L166" s="2">
        <v>21041926.399999999</v>
      </c>
      <c r="M166" s="2">
        <v>168609</v>
      </c>
      <c r="N166" s="2">
        <v>20873317.399999999</v>
      </c>
      <c r="O166" s="15">
        <v>0.1</v>
      </c>
      <c r="P166" s="2">
        <v>16860.900000000001</v>
      </c>
      <c r="Q166" s="13">
        <v>0.1</v>
      </c>
      <c r="R166" s="15">
        <v>0</v>
      </c>
      <c r="S166" s="2">
        <v>2087331.74</v>
      </c>
      <c r="T166" s="2">
        <v>2000000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4104192.64</v>
      </c>
      <c r="AD166" s="4">
        <f t="shared" si="2"/>
        <v>4104192.64</v>
      </c>
      <c r="AE166" t="s">
        <v>46</v>
      </c>
      <c r="AF166"/>
      <c r="AG166" s="18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</row>
    <row r="167" spans="1:69" x14ac:dyDescent="0.25">
      <c r="A167" s="20">
        <v>1305</v>
      </c>
      <c r="B167" t="s">
        <v>264</v>
      </c>
      <c r="C167" t="s">
        <v>2</v>
      </c>
      <c r="D167" t="s">
        <v>285</v>
      </c>
      <c r="E167" t="s">
        <v>286</v>
      </c>
      <c r="F167" s="2">
        <v>10368054000</v>
      </c>
      <c r="G167" s="2">
        <v>0</v>
      </c>
      <c r="H167" s="2">
        <v>10368054000</v>
      </c>
      <c r="I167" s="2">
        <v>20707000</v>
      </c>
      <c r="J167" s="2">
        <v>0</v>
      </c>
      <c r="K167" s="2">
        <v>20707000</v>
      </c>
      <c r="L167" s="2">
        <v>16559778.4</v>
      </c>
      <c r="M167" s="2">
        <v>0</v>
      </c>
      <c r="N167" s="2">
        <v>16559778.4</v>
      </c>
      <c r="O167" s="15">
        <v>0.1</v>
      </c>
      <c r="P167" s="2">
        <v>0</v>
      </c>
      <c r="Q167" s="13">
        <v>0.1</v>
      </c>
      <c r="R167" s="15">
        <v>0</v>
      </c>
      <c r="S167" s="2">
        <v>1655977.84</v>
      </c>
      <c r="T167" s="2">
        <v>1000000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2655977.84</v>
      </c>
      <c r="AD167" s="4">
        <f t="shared" si="2"/>
        <v>2655977.84</v>
      </c>
      <c r="AE167" t="s">
        <v>166</v>
      </c>
      <c r="AF167"/>
      <c r="AG167" s="18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</row>
    <row r="168" spans="1:69" x14ac:dyDescent="0.25">
      <c r="A168" s="20">
        <v>1307</v>
      </c>
      <c r="B168" t="s">
        <v>264</v>
      </c>
      <c r="C168" t="s">
        <v>2</v>
      </c>
      <c r="D168" t="s">
        <v>284</v>
      </c>
      <c r="E168" t="s">
        <v>287</v>
      </c>
      <c r="F168" s="2">
        <v>10572379000</v>
      </c>
      <c r="G168" s="2">
        <v>0</v>
      </c>
      <c r="H168" s="2">
        <v>10572379000</v>
      </c>
      <c r="I168" s="2">
        <v>20824457</v>
      </c>
      <c r="J168" s="2">
        <v>0</v>
      </c>
      <c r="K168" s="2">
        <v>20824457</v>
      </c>
      <c r="L168" s="2">
        <v>16595505.4</v>
      </c>
      <c r="M168" s="2">
        <v>0</v>
      </c>
      <c r="N168" s="2">
        <v>16595505.4</v>
      </c>
      <c r="O168" s="15">
        <v>0.1</v>
      </c>
      <c r="P168" s="2">
        <v>0</v>
      </c>
      <c r="Q168" s="13">
        <v>0.1</v>
      </c>
      <c r="R168" s="15">
        <v>0</v>
      </c>
      <c r="S168" s="2">
        <v>1659550.54</v>
      </c>
      <c r="T168" s="2">
        <v>1000000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2659550.54</v>
      </c>
      <c r="AD168" s="4">
        <f t="shared" si="2"/>
        <v>2659550.54</v>
      </c>
      <c r="AE168" t="s">
        <v>45</v>
      </c>
      <c r="AF168"/>
      <c r="AG168" s="1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</row>
    <row r="169" spans="1:69" x14ac:dyDescent="0.25">
      <c r="A169" s="20">
        <v>1311</v>
      </c>
      <c r="B169" t="s">
        <v>264</v>
      </c>
      <c r="C169" t="s">
        <v>2</v>
      </c>
      <c r="D169" t="s">
        <v>284</v>
      </c>
      <c r="E169" t="s">
        <v>288</v>
      </c>
      <c r="F169" s="2">
        <v>90246628000</v>
      </c>
      <c r="G169" s="2">
        <v>0</v>
      </c>
      <c r="H169" s="2">
        <v>90246628000</v>
      </c>
      <c r="I169" s="2">
        <v>140021245</v>
      </c>
      <c r="J169" s="2">
        <v>0</v>
      </c>
      <c r="K169" s="2">
        <v>140021245</v>
      </c>
      <c r="L169" s="2">
        <v>103922593.8</v>
      </c>
      <c r="M169" s="2">
        <v>0</v>
      </c>
      <c r="N169" s="2">
        <v>103922593.8</v>
      </c>
      <c r="O169" s="15">
        <v>0.1</v>
      </c>
      <c r="P169" s="2">
        <v>0</v>
      </c>
      <c r="Q169" s="13">
        <v>0.25</v>
      </c>
      <c r="R169" s="15">
        <v>0</v>
      </c>
      <c r="S169" s="2">
        <v>25980648.449999999</v>
      </c>
      <c r="T169" s="2">
        <v>5000000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30980648.449999999</v>
      </c>
      <c r="AD169" s="4">
        <f t="shared" si="2"/>
        <v>30980648.449999999</v>
      </c>
      <c r="AE169" t="s">
        <v>95</v>
      </c>
      <c r="AF169"/>
      <c r="AG169" s="18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</row>
    <row r="170" spans="1:69" x14ac:dyDescent="0.25">
      <c r="A170" s="20">
        <v>1315</v>
      </c>
      <c r="B170" t="s">
        <v>263</v>
      </c>
      <c r="C170" t="s">
        <v>9</v>
      </c>
      <c r="D170" t="s">
        <v>27</v>
      </c>
      <c r="E170" t="s">
        <v>289</v>
      </c>
      <c r="F170" s="2">
        <v>36935684000</v>
      </c>
      <c r="G170" s="2">
        <v>0</v>
      </c>
      <c r="H170" s="2">
        <v>36935684000</v>
      </c>
      <c r="I170" s="2">
        <v>68718403</v>
      </c>
      <c r="J170" s="2">
        <v>0</v>
      </c>
      <c r="K170" s="2">
        <v>68718403</v>
      </c>
      <c r="L170" s="2">
        <v>53944129.399999999</v>
      </c>
      <c r="M170" s="2">
        <v>0</v>
      </c>
      <c r="N170" s="2">
        <v>53944129.399999999</v>
      </c>
      <c r="O170" s="15">
        <v>0.1</v>
      </c>
      <c r="P170" s="2">
        <v>0</v>
      </c>
      <c r="Q170" s="13">
        <v>0.3</v>
      </c>
      <c r="R170" s="15">
        <v>0</v>
      </c>
      <c r="S170" s="2">
        <v>16183238.82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16183238.82</v>
      </c>
      <c r="AD170" s="4">
        <f t="shared" si="2"/>
        <v>16183238.82</v>
      </c>
      <c r="AE170" t="s">
        <v>76</v>
      </c>
      <c r="AF170"/>
      <c r="AG170" s="18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</row>
    <row r="171" spans="1:69" x14ac:dyDescent="0.25">
      <c r="A171" s="20">
        <v>1322</v>
      </c>
      <c r="B171" t="s">
        <v>263</v>
      </c>
      <c r="C171" t="s">
        <v>9</v>
      </c>
      <c r="D171" t="s">
        <v>27</v>
      </c>
      <c r="E171" t="s">
        <v>290</v>
      </c>
      <c r="F171" s="2">
        <v>1675310000</v>
      </c>
      <c r="G171" s="2">
        <v>0</v>
      </c>
      <c r="H171" s="2">
        <v>1675310000</v>
      </c>
      <c r="I171" s="2">
        <v>5606542</v>
      </c>
      <c r="J171" s="2">
        <v>0</v>
      </c>
      <c r="K171" s="2">
        <v>5606542</v>
      </c>
      <c r="L171" s="2">
        <v>4936418</v>
      </c>
      <c r="M171" s="2">
        <v>0</v>
      </c>
      <c r="N171" s="2">
        <v>4936418</v>
      </c>
      <c r="O171" s="15">
        <v>0.1</v>
      </c>
      <c r="P171" s="2">
        <v>0</v>
      </c>
      <c r="Q171" s="13">
        <v>0.3</v>
      </c>
      <c r="R171" s="15">
        <v>0</v>
      </c>
      <c r="S171" s="2">
        <v>1480925.4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1480925.4</v>
      </c>
      <c r="AD171" s="4">
        <f t="shared" si="2"/>
        <v>1480925.4</v>
      </c>
      <c r="AE171" t="s">
        <v>32</v>
      </c>
      <c r="AF171"/>
      <c r="AG171" s="18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</row>
    <row r="172" spans="1:69" x14ac:dyDescent="0.25">
      <c r="A172" s="20">
        <v>1324</v>
      </c>
      <c r="B172" t="s">
        <v>264</v>
      </c>
      <c r="C172" t="s">
        <v>9</v>
      </c>
      <c r="D172" t="s">
        <v>373</v>
      </c>
      <c r="E172" t="s">
        <v>291</v>
      </c>
      <c r="F172" s="2">
        <v>70116999000</v>
      </c>
      <c r="G172" s="2">
        <v>0</v>
      </c>
      <c r="H172" s="2">
        <v>70116999000</v>
      </c>
      <c r="I172" s="2">
        <v>105301980</v>
      </c>
      <c r="J172" s="2">
        <v>0</v>
      </c>
      <c r="K172" s="2">
        <v>105301980</v>
      </c>
      <c r="L172" s="2">
        <v>77255180.400000006</v>
      </c>
      <c r="M172" s="2">
        <v>0</v>
      </c>
      <c r="N172" s="2">
        <v>77255180.400000006</v>
      </c>
      <c r="O172" s="15">
        <v>0.1</v>
      </c>
      <c r="P172" s="2">
        <v>0</v>
      </c>
      <c r="Q172" s="13">
        <v>0.2</v>
      </c>
      <c r="R172" s="15">
        <v>0</v>
      </c>
      <c r="S172" s="2">
        <v>15451036.08</v>
      </c>
      <c r="T172" s="2">
        <v>4000000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19451036.079999998</v>
      </c>
      <c r="AD172" s="4">
        <f t="shared" si="2"/>
        <v>19451036.079999998</v>
      </c>
      <c r="AE172" t="s">
        <v>189</v>
      </c>
      <c r="AF172"/>
      <c r="AG172" s="18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</row>
    <row r="173" spans="1:69" x14ac:dyDescent="0.25">
      <c r="A173" s="20">
        <v>1325</v>
      </c>
      <c r="B173" t="s">
        <v>264</v>
      </c>
      <c r="C173" t="s">
        <v>2</v>
      </c>
      <c r="D173" t="s">
        <v>8</v>
      </c>
      <c r="E173" t="s">
        <v>292</v>
      </c>
      <c r="F173" s="2">
        <v>11163486000</v>
      </c>
      <c r="G173" s="2">
        <v>0</v>
      </c>
      <c r="H173" s="2">
        <v>11163486000</v>
      </c>
      <c r="I173" s="2">
        <v>26086543</v>
      </c>
      <c r="J173" s="2">
        <v>0</v>
      </c>
      <c r="K173" s="2">
        <v>26086543</v>
      </c>
      <c r="L173" s="2">
        <v>21621148.600000001</v>
      </c>
      <c r="M173" s="2">
        <v>0</v>
      </c>
      <c r="N173" s="2">
        <v>21621148.600000001</v>
      </c>
      <c r="O173" s="15">
        <v>0.1</v>
      </c>
      <c r="P173" s="2">
        <v>0</v>
      </c>
      <c r="Q173" s="13">
        <v>0.1</v>
      </c>
      <c r="R173" s="15">
        <v>0</v>
      </c>
      <c r="S173" s="2">
        <v>2162114.86</v>
      </c>
      <c r="T173" s="2">
        <v>2000000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4162114.86</v>
      </c>
      <c r="AD173" s="4">
        <f t="shared" si="2"/>
        <v>4162114.86</v>
      </c>
      <c r="AE173" t="s">
        <v>42</v>
      </c>
      <c r="AF173"/>
      <c r="AG173" s="18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</row>
    <row r="174" spans="1:69" x14ac:dyDescent="0.25">
      <c r="A174" s="20">
        <v>1330</v>
      </c>
      <c r="B174" t="s">
        <v>264</v>
      </c>
      <c r="C174" t="s">
        <v>2</v>
      </c>
      <c r="D174" t="s">
        <v>285</v>
      </c>
      <c r="E174" t="s">
        <v>293</v>
      </c>
      <c r="F174" s="2">
        <v>11263587000</v>
      </c>
      <c r="G174" s="2">
        <v>3552800000</v>
      </c>
      <c r="H174" s="2">
        <v>7710787000</v>
      </c>
      <c r="I174" s="2">
        <v>29269456</v>
      </c>
      <c r="J174" s="2">
        <v>6289201</v>
      </c>
      <c r="K174" s="2">
        <v>22980255</v>
      </c>
      <c r="L174" s="2">
        <v>24764021.199999999</v>
      </c>
      <c r="M174" s="2">
        <v>4868081</v>
      </c>
      <c r="N174" s="2">
        <v>19895940.199999999</v>
      </c>
      <c r="O174" s="15">
        <v>0.1</v>
      </c>
      <c r="P174" s="2">
        <v>486808.1</v>
      </c>
      <c r="Q174" s="13">
        <v>0.1</v>
      </c>
      <c r="R174" s="15">
        <v>0</v>
      </c>
      <c r="S174" s="2">
        <v>1989594.02</v>
      </c>
      <c r="T174" s="2">
        <v>2000000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4476402.12</v>
      </c>
      <c r="AD174" s="4">
        <f t="shared" si="2"/>
        <v>4476402.12</v>
      </c>
      <c r="AE174" t="s">
        <v>192</v>
      </c>
      <c r="AF174"/>
      <c r="AG174" s="18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</row>
    <row r="175" spans="1:69" x14ac:dyDescent="0.25">
      <c r="A175" s="20">
        <v>1333</v>
      </c>
      <c r="B175" t="s">
        <v>263</v>
      </c>
      <c r="C175" t="s">
        <v>9</v>
      </c>
      <c r="D175" t="s">
        <v>15</v>
      </c>
      <c r="E175" t="s">
        <v>294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15">
        <v>0.1</v>
      </c>
      <c r="P175" s="2">
        <v>0</v>
      </c>
      <c r="Q175" s="13">
        <v>0.3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17</v>
      </c>
      <c r="AF175"/>
      <c r="AG175" s="18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</row>
    <row r="176" spans="1:69" x14ac:dyDescent="0.25">
      <c r="A176" s="20">
        <v>1334</v>
      </c>
      <c r="B176" t="s">
        <v>263</v>
      </c>
      <c r="C176" t="s">
        <v>9</v>
      </c>
      <c r="D176" t="s">
        <v>15</v>
      </c>
      <c r="E176" t="s">
        <v>295</v>
      </c>
      <c r="F176" s="2">
        <v>5724410000</v>
      </c>
      <c r="G176" s="2">
        <v>0</v>
      </c>
      <c r="H176" s="2">
        <v>5724410000</v>
      </c>
      <c r="I176" s="2">
        <v>13290465</v>
      </c>
      <c r="J176" s="2">
        <v>0</v>
      </c>
      <c r="K176" s="2">
        <v>13290465</v>
      </c>
      <c r="L176" s="2">
        <v>11000701</v>
      </c>
      <c r="M176" s="2">
        <v>0</v>
      </c>
      <c r="N176" s="2">
        <v>11000701</v>
      </c>
      <c r="O176" s="15">
        <v>0.1</v>
      </c>
      <c r="P176" s="2">
        <v>0</v>
      </c>
      <c r="Q176" s="13">
        <v>0.3</v>
      </c>
      <c r="R176" s="15">
        <v>0</v>
      </c>
      <c r="S176" s="2">
        <v>3300210.3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3300210.3</v>
      </c>
      <c r="AD176" s="4">
        <f t="shared" si="2"/>
        <v>3300210.3</v>
      </c>
      <c r="AE176" t="s">
        <v>17</v>
      </c>
      <c r="AF176"/>
      <c r="AG176" s="18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</row>
    <row r="177" spans="1:69" x14ac:dyDescent="0.25">
      <c r="A177" s="20">
        <v>1336</v>
      </c>
      <c r="B177" t="s">
        <v>264</v>
      </c>
      <c r="C177" t="s">
        <v>2</v>
      </c>
      <c r="D177" t="s">
        <v>8</v>
      </c>
      <c r="E177" t="s">
        <v>296</v>
      </c>
      <c r="F177" s="2">
        <v>10551744000</v>
      </c>
      <c r="G177" s="2">
        <v>6262440000</v>
      </c>
      <c r="H177" s="2">
        <v>4289304000</v>
      </c>
      <c r="I177" s="2">
        <v>26603093</v>
      </c>
      <c r="J177" s="2">
        <v>13745643</v>
      </c>
      <c r="K177" s="2">
        <v>12857450</v>
      </c>
      <c r="L177" s="2">
        <v>22382395.399999999</v>
      </c>
      <c r="M177" s="2">
        <v>11240667</v>
      </c>
      <c r="N177" s="2">
        <v>11141728.4</v>
      </c>
      <c r="O177" s="15">
        <v>0.1</v>
      </c>
      <c r="P177" s="2">
        <v>1124066.7</v>
      </c>
      <c r="Q177" s="13">
        <v>0.1</v>
      </c>
      <c r="R177" s="15">
        <v>0</v>
      </c>
      <c r="S177" s="2">
        <v>1114172.8400000001</v>
      </c>
      <c r="T177" s="2">
        <v>2000000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4238239.54</v>
      </c>
      <c r="AD177" s="4">
        <f t="shared" si="2"/>
        <v>4238239.54</v>
      </c>
      <c r="AE177" t="s">
        <v>50</v>
      </c>
      <c r="AF177"/>
      <c r="AG177" s="18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</row>
    <row r="178" spans="1:69" x14ac:dyDescent="0.25">
      <c r="A178" s="20">
        <v>1337</v>
      </c>
      <c r="B178" t="s">
        <v>263</v>
      </c>
      <c r="C178" t="s">
        <v>2</v>
      </c>
      <c r="D178" t="s">
        <v>8</v>
      </c>
      <c r="E178" t="s">
        <v>297</v>
      </c>
      <c r="F178" s="2">
        <v>6669693000</v>
      </c>
      <c r="G178" s="2">
        <v>78000000</v>
      </c>
      <c r="H178" s="2">
        <v>6591693000</v>
      </c>
      <c r="I178" s="2">
        <v>14434270</v>
      </c>
      <c r="J178" s="2">
        <v>273000</v>
      </c>
      <c r="K178" s="2">
        <v>14161270</v>
      </c>
      <c r="L178" s="2">
        <v>11766392.800000001</v>
      </c>
      <c r="M178" s="2">
        <v>241800</v>
      </c>
      <c r="N178" s="2">
        <v>11524592.800000001</v>
      </c>
      <c r="O178" s="15">
        <v>0.1</v>
      </c>
      <c r="P178" s="2">
        <v>24180</v>
      </c>
      <c r="Q178" s="13">
        <v>0.3</v>
      </c>
      <c r="R178" s="15">
        <v>0</v>
      </c>
      <c r="S178" s="2">
        <v>3457377.84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3481557.84</v>
      </c>
      <c r="AD178" s="4">
        <f t="shared" si="2"/>
        <v>3481557.84</v>
      </c>
      <c r="AE178" t="s">
        <v>50</v>
      </c>
      <c r="AF178"/>
      <c r="AG178" s="1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</row>
    <row r="179" spans="1:69" x14ac:dyDescent="0.25">
      <c r="A179" s="20">
        <v>1338</v>
      </c>
      <c r="B179" t="s">
        <v>263</v>
      </c>
      <c r="C179" t="s">
        <v>9</v>
      </c>
      <c r="D179" t="s">
        <v>15</v>
      </c>
      <c r="E179" t="s">
        <v>298</v>
      </c>
      <c r="F179" s="2">
        <v>800849000</v>
      </c>
      <c r="G179" s="2">
        <v>0</v>
      </c>
      <c r="H179" s="2">
        <v>800849000</v>
      </c>
      <c r="I179" s="2">
        <v>2612655</v>
      </c>
      <c r="J179" s="2">
        <v>0</v>
      </c>
      <c r="K179" s="2">
        <v>2612655</v>
      </c>
      <c r="L179" s="2">
        <v>2292315.4</v>
      </c>
      <c r="M179" s="2">
        <v>0</v>
      </c>
      <c r="N179" s="2">
        <v>2292315.4</v>
      </c>
      <c r="O179" s="15">
        <v>0.1</v>
      </c>
      <c r="P179" s="2">
        <v>0</v>
      </c>
      <c r="Q179" s="13">
        <v>0.3</v>
      </c>
      <c r="R179" s="15">
        <v>0</v>
      </c>
      <c r="S179" s="2">
        <v>687694.62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687694.62</v>
      </c>
      <c r="AD179" s="4">
        <f t="shared" si="2"/>
        <v>687694.62</v>
      </c>
      <c r="AE179" t="s">
        <v>24</v>
      </c>
      <c r="AF179"/>
      <c r="AG179" s="18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</row>
    <row r="180" spans="1:69" x14ac:dyDescent="0.25">
      <c r="A180" s="20">
        <v>1340</v>
      </c>
      <c r="B180" t="s">
        <v>264</v>
      </c>
      <c r="C180" t="s">
        <v>2</v>
      </c>
      <c r="D180" t="s">
        <v>284</v>
      </c>
      <c r="E180" t="s">
        <v>299</v>
      </c>
      <c r="F180" s="2">
        <v>8932191000</v>
      </c>
      <c r="G180" s="2">
        <v>0</v>
      </c>
      <c r="H180" s="2">
        <v>8932191000</v>
      </c>
      <c r="I180" s="2">
        <v>19275623</v>
      </c>
      <c r="J180" s="2">
        <v>0</v>
      </c>
      <c r="K180" s="2">
        <v>19275623</v>
      </c>
      <c r="L180" s="2">
        <v>15702746.6</v>
      </c>
      <c r="M180" s="2">
        <v>0</v>
      </c>
      <c r="N180" s="2">
        <v>15702746.6</v>
      </c>
      <c r="O180" s="15">
        <v>0.1</v>
      </c>
      <c r="P180" s="2">
        <v>0</v>
      </c>
      <c r="Q180" s="13">
        <v>0.1</v>
      </c>
      <c r="R180" s="15">
        <v>0</v>
      </c>
      <c r="S180" s="2">
        <v>1570274.66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2570274.66</v>
      </c>
      <c r="AD180" s="4">
        <f t="shared" si="2"/>
        <v>2570274.66</v>
      </c>
      <c r="AE180" t="s">
        <v>95</v>
      </c>
      <c r="AF180"/>
      <c r="AG180" s="18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</row>
    <row r="181" spans="1:69" x14ac:dyDescent="0.25">
      <c r="A181" s="20">
        <v>1341</v>
      </c>
      <c r="B181" t="s">
        <v>263</v>
      </c>
      <c r="C181" t="s">
        <v>2</v>
      </c>
      <c r="D181" t="s">
        <v>8</v>
      </c>
      <c r="E181" t="s">
        <v>300</v>
      </c>
      <c r="F181" s="2">
        <v>15263000</v>
      </c>
      <c r="G181" s="2">
        <v>0</v>
      </c>
      <c r="H181" s="2">
        <v>15263000</v>
      </c>
      <c r="I181" s="2">
        <v>53421</v>
      </c>
      <c r="J181" s="2">
        <v>0</v>
      </c>
      <c r="K181" s="2">
        <v>53421</v>
      </c>
      <c r="L181" s="2">
        <v>47315.8</v>
      </c>
      <c r="M181" s="2">
        <v>0</v>
      </c>
      <c r="N181" s="2">
        <v>47315.8</v>
      </c>
      <c r="O181" s="15">
        <v>0.1</v>
      </c>
      <c r="P181" s="2">
        <v>0</v>
      </c>
      <c r="Q181" s="13">
        <v>0.3</v>
      </c>
      <c r="R181" s="15">
        <v>0</v>
      </c>
      <c r="S181" s="2">
        <v>14194.74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14194.74</v>
      </c>
      <c r="AD181" s="4">
        <f t="shared" si="2"/>
        <v>14194.74</v>
      </c>
      <c r="AE181" t="s">
        <v>38</v>
      </c>
      <c r="AF181"/>
      <c r="AG181" s="18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</row>
    <row r="182" spans="1:69" x14ac:dyDescent="0.25">
      <c r="A182" s="20">
        <v>1344</v>
      </c>
      <c r="B182" t="s">
        <v>264</v>
      </c>
      <c r="C182" t="s">
        <v>2</v>
      </c>
      <c r="D182" t="s">
        <v>200</v>
      </c>
      <c r="E182" t="s">
        <v>301</v>
      </c>
      <c r="F182" s="2">
        <v>11634003000</v>
      </c>
      <c r="G182" s="2">
        <v>0</v>
      </c>
      <c r="H182" s="2">
        <v>11634003000</v>
      </c>
      <c r="I182" s="2">
        <v>24937083</v>
      </c>
      <c r="J182" s="2">
        <v>0</v>
      </c>
      <c r="K182" s="2">
        <v>24937083</v>
      </c>
      <c r="L182" s="2">
        <v>20283481.800000001</v>
      </c>
      <c r="M182" s="2">
        <v>0</v>
      </c>
      <c r="N182" s="2">
        <v>20283481.800000001</v>
      </c>
      <c r="O182" s="15">
        <v>0.1</v>
      </c>
      <c r="P182" s="2">
        <v>0</v>
      </c>
      <c r="Q182" s="13">
        <v>0.1</v>
      </c>
      <c r="R182" s="15">
        <v>0</v>
      </c>
      <c r="S182" s="2">
        <v>2028348.18</v>
      </c>
      <c r="T182" s="2">
        <v>2000000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4028348.18</v>
      </c>
      <c r="AD182" s="4">
        <f t="shared" si="2"/>
        <v>4028348.18</v>
      </c>
      <c r="AE182" t="s">
        <v>184</v>
      </c>
      <c r="AF182"/>
      <c r="AG182" s="18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</row>
    <row r="183" spans="1:69" x14ac:dyDescent="0.25">
      <c r="A183" s="20">
        <v>1348</v>
      </c>
      <c r="B183" t="s">
        <v>264</v>
      </c>
      <c r="C183" t="s">
        <v>2</v>
      </c>
      <c r="D183" t="s">
        <v>200</v>
      </c>
      <c r="E183" t="s">
        <v>302</v>
      </c>
      <c r="F183" s="2">
        <v>8421394000</v>
      </c>
      <c r="G183" s="2">
        <v>0</v>
      </c>
      <c r="H183" s="2">
        <v>8421394000</v>
      </c>
      <c r="I183" s="2">
        <v>19720433</v>
      </c>
      <c r="J183" s="2">
        <v>0</v>
      </c>
      <c r="K183" s="2">
        <v>19720433</v>
      </c>
      <c r="L183" s="2">
        <v>16351875.4</v>
      </c>
      <c r="M183" s="2">
        <v>0</v>
      </c>
      <c r="N183" s="2">
        <v>16351875.4</v>
      </c>
      <c r="O183" s="15">
        <v>0.1</v>
      </c>
      <c r="P183" s="2">
        <v>0</v>
      </c>
      <c r="Q183" s="13">
        <v>0.1</v>
      </c>
      <c r="R183" s="15">
        <v>0</v>
      </c>
      <c r="S183" s="2">
        <v>1635187.54</v>
      </c>
      <c r="T183" s="2">
        <v>1000000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2635187.54</v>
      </c>
      <c r="AD183" s="4">
        <f t="shared" si="2"/>
        <v>2635187.54</v>
      </c>
      <c r="AE183" t="s">
        <v>241</v>
      </c>
      <c r="AF183"/>
      <c r="AG183" s="18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</row>
    <row r="184" spans="1:69" x14ac:dyDescent="0.25">
      <c r="A184" s="20">
        <v>1349</v>
      </c>
      <c r="B184" t="s">
        <v>264</v>
      </c>
      <c r="C184" t="s">
        <v>9</v>
      </c>
      <c r="D184" t="s">
        <v>15</v>
      </c>
      <c r="E184" t="s">
        <v>521</v>
      </c>
      <c r="F184" s="2">
        <v>7300997000</v>
      </c>
      <c r="G184" s="2">
        <v>0</v>
      </c>
      <c r="H184" s="2">
        <v>7300997000</v>
      </c>
      <c r="I184" s="2">
        <v>12148877</v>
      </c>
      <c r="J184" s="2">
        <v>0</v>
      </c>
      <c r="K184" s="2">
        <v>12148877</v>
      </c>
      <c r="L184" s="2">
        <v>9228478.1999999993</v>
      </c>
      <c r="M184" s="2">
        <v>0</v>
      </c>
      <c r="N184" s="2">
        <v>9228478.1999999993</v>
      </c>
      <c r="O184" s="15">
        <v>0</v>
      </c>
      <c r="P184" s="2">
        <v>0</v>
      </c>
      <c r="Q184" s="13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31</v>
      </c>
      <c r="AF184"/>
      <c r="AG184" s="18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</row>
    <row r="185" spans="1:69" x14ac:dyDescent="0.25">
      <c r="A185" s="20">
        <v>1356</v>
      </c>
      <c r="B185" t="s">
        <v>264</v>
      </c>
      <c r="C185" t="s">
        <v>2</v>
      </c>
      <c r="D185" t="s">
        <v>284</v>
      </c>
      <c r="E185" t="s">
        <v>303</v>
      </c>
      <c r="F185" s="2">
        <v>11205135000</v>
      </c>
      <c r="G185" s="2">
        <v>6000296000</v>
      </c>
      <c r="H185" s="2">
        <v>5204839000</v>
      </c>
      <c r="I185" s="2">
        <v>26879193</v>
      </c>
      <c r="J185" s="2">
        <v>14263468</v>
      </c>
      <c r="K185" s="2">
        <v>12615725</v>
      </c>
      <c r="L185" s="2">
        <v>22397139</v>
      </c>
      <c r="M185" s="2">
        <v>11863349.6</v>
      </c>
      <c r="N185" s="2">
        <v>10533789.4</v>
      </c>
      <c r="O185" s="15">
        <v>0.1</v>
      </c>
      <c r="P185" s="2">
        <v>1186334.96</v>
      </c>
      <c r="Q185" s="13">
        <v>0.1</v>
      </c>
      <c r="R185" s="15">
        <v>0</v>
      </c>
      <c r="S185" s="2">
        <v>1053378.94</v>
      </c>
      <c r="T185" s="2">
        <v>2000000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4239713.9000000004</v>
      </c>
      <c r="AD185" s="4">
        <f t="shared" si="2"/>
        <v>4239713.9000000004</v>
      </c>
      <c r="AE185" t="s">
        <v>45</v>
      </c>
      <c r="AF185"/>
      <c r="AG185" s="18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</row>
    <row r="186" spans="1:69" x14ac:dyDescent="0.25">
      <c r="A186" s="20">
        <v>1359</v>
      </c>
      <c r="B186" t="s">
        <v>264</v>
      </c>
      <c r="C186" t="s">
        <v>2</v>
      </c>
      <c r="D186" t="s">
        <v>8</v>
      </c>
      <c r="E186" t="s">
        <v>304</v>
      </c>
      <c r="F186" s="2">
        <v>1589960000</v>
      </c>
      <c r="G186" s="2">
        <v>0</v>
      </c>
      <c r="H186" s="2">
        <v>1589960000</v>
      </c>
      <c r="I186" s="2">
        <v>5267905</v>
      </c>
      <c r="J186" s="2">
        <v>0</v>
      </c>
      <c r="K186" s="2">
        <v>5267905</v>
      </c>
      <c r="L186" s="2">
        <v>4631921</v>
      </c>
      <c r="M186" s="2">
        <v>0</v>
      </c>
      <c r="N186" s="2">
        <v>4631921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50</v>
      </c>
      <c r="AF186"/>
      <c r="AG186" s="18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</row>
    <row r="187" spans="1:69" x14ac:dyDescent="0.25">
      <c r="A187" s="20">
        <v>1360</v>
      </c>
      <c r="B187" t="s">
        <v>264</v>
      </c>
      <c r="C187" t="s">
        <v>2</v>
      </c>
      <c r="D187" t="s">
        <v>8</v>
      </c>
      <c r="E187" t="s">
        <v>305</v>
      </c>
      <c r="F187" s="2">
        <v>5814898000</v>
      </c>
      <c r="G187" s="2">
        <v>1786671000</v>
      </c>
      <c r="H187" s="2">
        <v>4028227000</v>
      </c>
      <c r="I187" s="2">
        <v>17685495</v>
      </c>
      <c r="J187" s="2">
        <v>5709351</v>
      </c>
      <c r="K187" s="2">
        <v>11976144</v>
      </c>
      <c r="L187" s="2">
        <v>15359535.800000001</v>
      </c>
      <c r="M187" s="2">
        <v>4994682.5999999996</v>
      </c>
      <c r="N187" s="2">
        <v>10364853.199999999</v>
      </c>
      <c r="O187" s="15">
        <v>0.1</v>
      </c>
      <c r="P187" s="2">
        <v>499468.26</v>
      </c>
      <c r="Q187" s="13">
        <v>0.1</v>
      </c>
      <c r="R187" s="15">
        <v>0</v>
      </c>
      <c r="S187" s="2">
        <v>1036485.32</v>
      </c>
      <c r="T187" s="2">
        <v>1000000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2535953.58</v>
      </c>
      <c r="AD187" s="4">
        <f t="shared" si="2"/>
        <v>2535953.58</v>
      </c>
      <c r="AE187" t="s">
        <v>38</v>
      </c>
      <c r="AF187"/>
      <c r="AG187" s="18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</row>
    <row r="188" spans="1:69" x14ac:dyDescent="0.25">
      <c r="A188" s="20">
        <v>1364</v>
      </c>
      <c r="B188" t="s">
        <v>264</v>
      </c>
      <c r="C188" t="s">
        <v>2</v>
      </c>
      <c r="D188" t="s">
        <v>8</v>
      </c>
      <c r="E188" t="s">
        <v>306</v>
      </c>
      <c r="F188" s="2">
        <v>5192353000</v>
      </c>
      <c r="G188" s="2">
        <v>4499363000</v>
      </c>
      <c r="H188" s="2">
        <v>692990000</v>
      </c>
      <c r="I188" s="2">
        <v>15213984</v>
      </c>
      <c r="J188" s="2">
        <v>13008848</v>
      </c>
      <c r="K188" s="2">
        <v>2205136</v>
      </c>
      <c r="L188" s="2">
        <v>13137042.800000001</v>
      </c>
      <c r="M188" s="2">
        <v>11209102.800000001</v>
      </c>
      <c r="N188" s="2">
        <v>1927940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50</v>
      </c>
      <c r="AF188"/>
      <c r="AG188" s="1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</row>
    <row r="189" spans="1:69" x14ac:dyDescent="0.25">
      <c r="A189" s="20">
        <v>1369</v>
      </c>
      <c r="B189" t="s">
        <v>263</v>
      </c>
      <c r="C189" t="s">
        <v>2</v>
      </c>
      <c r="D189" t="s">
        <v>200</v>
      </c>
      <c r="E189" t="s">
        <v>307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241</v>
      </c>
      <c r="AF189"/>
      <c r="AG189" s="18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</row>
    <row r="190" spans="1:69" x14ac:dyDescent="0.25">
      <c r="A190" s="20">
        <v>1370</v>
      </c>
      <c r="B190" t="s">
        <v>264</v>
      </c>
      <c r="C190" t="s">
        <v>2</v>
      </c>
      <c r="D190" t="s">
        <v>284</v>
      </c>
      <c r="E190" t="s">
        <v>308</v>
      </c>
      <c r="F190" s="2">
        <v>619537000</v>
      </c>
      <c r="G190" s="2">
        <v>660000</v>
      </c>
      <c r="H190" s="2">
        <v>618877000</v>
      </c>
      <c r="I190" s="2">
        <v>1967960</v>
      </c>
      <c r="J190" s="2">
        <v>2310</v>
      </c>
      <c r="K190" s="2">
        <v>1965650</v>
      </c>
      <c r="L190" s="2">
        <v>1720145.2</v>
      </c>
      <c r="M190" s="2">
        <v>2046</v>
      </c>
      <c r="N190" s="2">
        <v>1718099.2</v>
      </c>
      <c r="O190" s="15">
        <v>0</v>
      </c>
      <c r="P190" s="2">
        <v>0</v>
      </c>
      <c r="Q190" s="13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43</v>
      </c>
      <c r="AF190"/>
      <c r="AG190" s="18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</row>
    <row r="191" spans="1:69" x14ac:dyDescent="0.25">
      <c r="A191" s="20">
        <v>1371</v>
      </c>
      <c r="B191" t="s">
        <v>263</v>
      </c>
      <c r="C191" t="s">
        <v>2</v>
      </c>
      <c r="D191" t="s">
        <v>4</v>
      </c>
      <c r="E191" t="s">
        <v>309</v>
      </c>
      <c r="F191" s="2">
        <v>14936186000</v>
      </c>
      <c r="G191" s="2">
        <v>3833332000</v>
      </c>
      <c r="H191" s="2">
        <v>11102854000</v>
      </c>
      <c r="I191" s="2">
        <v>41518640</v>
      </c>
      <c r="J191" s="2">
        <v>9298965</v>
      </c>
      <c r="K191" s="2">
        <v>32219675</v>
      </c>
      <c r="L191" s="2">
        <v>35544165.600000001</v>
      </c>
      <c r="M191" s="2">
        <v>7765632.2000000002</v>
      </c>
      <c r="N191" s="2">
        <v>27778533.399999999</v>
      </c>
      <c r="O191" s="15">
        <v>0.1</v>
      </c>
      <c r="P191" s="2">
        <v>776563.22</v>
      </c>
      <c r="Q191" s="13">
        <v>0.3</v>
      </c>
      <c r="R191" s="15">
        <v>0</v>
      </c>
      <c r="S191" s="2">
        <v>8333560.0199999996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9110123.2400000002</v>
      </c>
      <c r="AD191" s="4">
        <f t="shared" si="2"/>
        <v>9110123.2400000002</v>
      </c>
      <c r="AE191" t="s">
        <v>48</v>
      </c>
      <c r="AF191"/>
      <c r="AG191" s="18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</row>
    <row r="192" spans="1:69" x14ac:dyDescent="0.25">
      <c r="A192" s="20">
        <v>1372</v>
      </c>
      <c r="B192" t="s">
        <v>264</v>
      </c>
      <c r="C192" t="s">
        <v>9</v>
      </c>
      <c r="D192" t="s">
        <v>27</v>
      </c>
      <c r="E192" t="s">
        <v>310</v>
      </c>
      <c r="F192" s="2">
        <v>1452584000</v>
      </c>
      <c r="G192" s="2">
        <v>0</v>
      </c>
      <c r="H192" s="2">
        <v>1452584000</v>
      </c>
      <c r="I192" s="2">
        <v>4952705</v>
      </c>
      <c r="J192" s="2">
        <v>0</v>
      </c>
      <c r="K192" s="2">
        <v>4952705</v>
      </c>
      <c r="L192" s="2">
        <v>4371671.4000000004</v>
      </c>
      <c r="M192" s="2">
        <v>0</v>
      </c>
      <c r="N192" s="2">
        <v>4371671.4000000004</v>
      </c>
      <c r="O192" s="15">
        <v>0</v>
      </c>
      <c r="P192" s="2">
        <v>0</v>
      </c>
      <c r="Q192" s="13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0</v>
      </c>
      <c r="AD192" s="4">
        <f t="shared" si="2"/>
        <v>0</v>
      </c>
      <c r="AE192" t="s">
        <v>28</v>
      </c>
      <c r="AF192"/>
      <c r="AG192" s="18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</row>
    <row r="193" spans="1:69" x14ac:dyDescent="0.25">
      <c r="A193" s="20">
        <v>1373</v>
      </c>
      <c r="B193" t="s">
        <v>263</v>
      </c>
      <c r="C193" t="s">
        <v>2</v>
      </c>
      <c r="D193" t="s">
        <v>8</v>
      </c>
      <c r="E193" t="s">
        <v>311</v>
      </c>
      <c r="F193" s="2">
        <v>12927943000</v>
      </c>
      <c r="G193" s="2">
        <v>0</v>
      </c>
      <c r="H193" s="2">
        <v>12927943000</v>
      </c>
      <c r="I193" s="2">
        <v>31502321</v>
      </c>
      <c r="J193" s="2">
        <v>0</v>
      </c>
      <c r="K193" s="2">
        <v>31502321</v>
      </c>
      <c r="L193" s="2">
        <v>26331143.800000001</v>
      </c>
      <c r="M193" s="2">
        <v>0</v>
      </c>
      <c r="N193" s="2">
        <v>26331143.800000001</v>
      </c>
      <c r="O193" s="15">
        <v>0.1</v>
      </c>
      <c r="P193" s="2">
        <v>0</v>
      </c>
      <c r="Q193" s="13">
        <v>0.3</v>
      </c>
      <c r="R193" s="15">
        <v>0</v>
      </c>
      <c r="S193" s="2">
        <v>7899343.1399999997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7899343.1399999997</v>
      </c>
      <c r="AD193" s="4">
        <f t="shared" si="2"/>
        <v>7899343.1399999997</v>
      </c>
      <c r="AE193" t="s">
        <v>50</v>
      </c>
      <c r="AF193"/>
      <c r="AG193" s="18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</row>
    <row r="194" spans="1:69" x14ac:dyDescent="0.25">
      <c r="A194" s="20">
        <v>1374</v>
      </c>
      <c r="B194" t="s">
        <v>264</v>
      </c>
      <c r="C194" t="s">
        <v>2</v>
      </c>
      <c r="D194" t="s">
        <v>284</v>
      </c>
      <c r="E194" t="s">
        <v>312</v>
      </c>
      <c r="F194" s="2">
        <v>15078920000</v>
      </c>
      <c r="G194" s="2">
        <v>4486969000</v>
      </c>
      <c r="H194" s="2">
        <v>10591951000</v>
      </c>
      <c r="I194" s="2">
        <v>34896467</v>
      </c>
      <c r="J194" s="2">
        <v>10093506</v>
      </c>
      <c r="K194" s="2">
        <v>24802961</v>
      </c>
      <c r="L194" s="2">
        <v>28864899</v>
      </c>
      <c r="M194" s="2">
        <v>8298718.4000000004</v>
      </c>
      <c r="N194" s="2">
        <v>20566180.600000001</v>
      </c>
      <c r="O194" s="15">
        <v>0.1</v>
      </c>
      <c r="P194" s="2">
        <v>829871.84</v>
      </c>
      <c r="Q194" s="13">
        <v>0.1</v>
      </c>
      <c r="R194" s="15">
        <v>0</v>
      </c>
      <c r="S194" s="2">
        <v>2056618.06</v>
      </c>
      <c r="T194" s="2">
        <v>2000000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4886489.9000000004</v>
      </c>
      <c r="AD194" s="4">
        <f t="shared" si="2"/>
        <v>4886489.9000000004</v>
      </c>
      <c r="AE194" t="s">
        <v>43</v>
      </c>
      <c r="AF194"/>
      <c r="AG194" s="18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</row>
    <row r="195" spans="1:69" x14ac:dyDescent="0.25">
      <c r="A195" s="20">
        <v>1378</v>
      </c>
      <c r="B195" t="s">
        <v>263</v>
      </c>
      <c r="C195" t="s">
        <v>9</v>
      </c>
      <c r="D195" t="s">
        <v>374</v>
      </c>
      <c r="E195" t="s">
        <v>313</v>
      </c>
      <c r="F195" s="2">
        <v>73863549000</v>
      </c>
      <c r="G195" s="2">
        <v>0</v>
      </c>
      <c r="H195" s="2">
        <v>73863549000</v>
      </c>
      <c r="I195" s="2">
        <v>116760223</v>
      </c>
      <c r="J195" s="2">
        <v>0</v>
      </c>
      <c r="K195" s="2">
        <v>116760223</v>
      </c>
      <c r="L195" s="2">
        <v>87214803.400000006</v>
      </c>
      <c r="M195" s="2">
        <v>0</v>
      </c>
      <c r="N195" s="2">
        <v>87214803.400000006</v>
      </c>
      <c r="O195" s="15">
        <v>0.1</v>
      </c>
      <c r="P195" s="2">
        <v>0</v>
      </c>
      <c r="Q195" s="13">
        <v>0.3</v>
      </c>
      <c r="R195" s="15">
        <v>0</v>
      </c>
      <c r="S195" s="2">
        <v>26164441.02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26164441.02</v>
      </c>
      <c r="AD195" s="4">
        <f t="shared" ref="AD195:AD258" si="3">AB195+AC195</f>
        <v>26164441.02</v>
      </c>
      <c r="AE195" t="s">
        <v>79</v>
      </c>
      <c r="AF195"/>
      <c r="AG195" s="18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</row>
    <row r="196" spans="1:69" x14ac:dyDescent="0.25">
      <c r="A196" s="20">
        <v>1382</v>
      </c>
      <c r="B196" t="s">
        <v>264</v>
      </c>
      <c r="C196" t="s">
        <v>2</v>
      </c>
      <c r="D196" t="s">
        <v>285</v>
      </c>
      <c r="E196" t="s">
        <v>314</v>
      </c>
      <c r="F196" s="2">
        <v>4413698000</v>
      </c>
      <c r="G196" s="2">
        <v>263175000</v>
      </c>
      <c r="H196" s="2">
        <v>4150523000</v>
      </c>
      <c r="I196" s="2">
        <v>11880889</v>
      </c>
      <c r="J196" s="2">
        <v>921113</v>
      </c>
      <c r="K196" s="2">
        <v>10959776</v>
      </c>
      <c r="L196" s="2">
        <v>10115409.800000001</v>
      </c>
      <c r="M196" s="2">
        <v>815843</v>
      </c>
      <c r="N196" s="2">
        <v>9299566.8000000007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166</v>
      </c>
      <c r="AF196"/>
      <c r="AG196" s="18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</row>
    <row r="197" spans="1:69" x14ac:dyDescent="0.25">
      <c r="A197" s="20">
        <v>1383</v>
      </c>
      <c r="B197" t="s">
        <v>264</v>
      </c>
      <c r="C197" t="s">
        <v>9</v>
      </c>
      <c r="D197" t="s">
        <v>27</v>
      </c>
      <c r="E197" t="s">
        <v>315</v>
      </c>
      <c r="F197" s="2">
        <v>10355946000</v>
      </c>
      <c r="G197" s="2">
        <v>0</v>
      </c>
      <c r="H197" s="2">
        <v>10355946000</v>
      </c>
      <c r="I197" s="2">
        <v>16583729</v>
      </c>
      <c r="J197" s="2">
        <v>0</v>
      </c>
      <c r="K197" s="2">
        <v>16583729</v>
      </c>
      <c r="L197" s="2">
        <v>12441350.6</v>
      </c>
      <c r="M197" s="2">
        <v>0</v>
      </c>
      <c r="N197" s="2">
        <v>12441350.6</v>
      </c>
      <c r="O197" s="15">
        <v>0</v>
      </c>
      <c r="P197" s="2">
        <v>0</v>
      </c>
      <c r="Q197" s="13">
        <v>0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28</v>
      </c>
      <c r="AF197"/>
      <c r="AG197" s="18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</row>
    <row r="198" spans="1:69" x14ac:dyDescent="0.25">
      <c r="A198" s="20">
        <v>1384</v>
      </c>
      <c r="B198" t="s">
        <v>263</v>
      </c>
      <c r="C198" t="s">
        <v>2</v>
      </c>
      <c r="D198" t="s">
        <v>285</v>
      </c>
      <c r="E198" t="s">
        <v>316</v>
      </c>
      <c r="F198" s="2">
        <v>7408000</v>
      </c>
      <c r="G198" s="2">
        <v>0</v>
      </c>
      <c r="H198" s="2">
        <v>7408000</v>
      </c>
      <c r="I198" s="2">
        <v>25928</v>
      </c>
      <c r="J198" s="2">
        <v>0</v>
      </c>
      <c r="K198" s="2">
        <v>25928</v>
      </c>
      <c r="L198" s="2">
        <v>22964.799999999999</v>
      </c>
      <c r="M198" s="2">
        <v>0</v>
      </c>
      <c r="N198" s="2">
        <v>22964.799999999999</v>
      </c>
      <c r="O198" s="15">
        <v>0.1</v>
      </c>
      <c r="P198" s="2">
        <v>0</v>
      </c>
      <c r="Q198" s="13">
        <v>0.3</v>
      </c>
      <c r="R198" s="15">
        <v>0</v>
      </c>
      <c r="S198" s="2">
        <v>6889.44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6889.44</v>
      </c>
      <c r="AD198" s="4">
        <f t="shared" si="3"/>
        <v>6889.44</v>
      </c>
      <c r="AE198" t="s">
        <v>166</v>
      </c>
      <c r="AF198"/>
      <c r="AG198" s="1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</row>
    <row r="199" spans="1:69" x14ac:dyDescent="0.25">
      <c r="A199" s="20">
        <v>1385</v>
      </c>
      <c r="B199" t="s">
        <v>263</v>
      </c>
      <c r="C199" t="s">
        <v>9</v>
      </c>
      <c r="D199" t="s">
        <v>373</v>
      </c>
      <c r="E199" t="s">
        <v>317</v>
      </c>
      <c r="F199" s="2">
        <v>5504019000</v>
      </c>
      <c r="G199" s="2">
        <v>0</v>
      </c>
      <c r="H199" s="2">
        <v>5504019000</v>
      </c>
      <c r="I199" s="2">
        <v>11797045</v>
      </c>
      <c r="J199" s="2">
        <v>0</v>
      </c>
      <c r="K199" s="2">
        <v>11797045</v>
      </c>
      <c r="L199" s="2">
        <v>9595437.4000000004</v>
      </c>
      <c r="M199" s="2">
        <v>0</v>
      </c>
      <c r="N199" s="2">
        <v>9595437.4000000004</v>
      </c>
      <c r="O199" s="15">
        <v>0.1</v>
      </c>
      <c r="P199" s="2">
        <v>0</v>
      </c>
      <c r="Q199" s="13">
        <v>0.3</v>
      </c>
      <c r="R199" s="15">
        <v>0</v>
      </c>
      <c r="S199" s="2">
        <v>2878631.22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2878631.22</v>
      </c>
      <c r="AD199" s="4">
        <f t="shared" si="3"/>
        <v>2878631.22</v>
      </c>
      <c r="AE199" t="s">
        <v>189</v>
      </c>
      <c r="AF199"/>
      <c r="AG199" s="18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</row>
    <row r="200" spans="1:69" x14ac:dyDescent="0.25">
      <c r="A200" s="20">
        <v>1390</v>
      </c>
      <c r="B200" t="s">
        <v>263</v>
      </c>
      <c r="C200" t="s">
        <v>2</v>
      </c>
      <c r="D200" t="s">
        <v>8</v>
      </c>
      <c r="E200" t="s">
        <v>321</v>
      </c>
      <c r="F200" s="2">
        <v>846622000</v>
      </c>
      <c r="G200" s="2">
        <v>20702000</v>
      </c>
      <c r="H200" s="2">
        <v>825920000</v>
      </c>
      <c r="I200" s="2">
        <v>2920885</v>
      </c>
      <c r="J200" s="2">
        <v>72457</v>
      </c>
      <c r="K200" s="2">
        <v>2848428</v>
      </c>
      <c r="L200" s="2">
        <v>2582236.2000000002</v>
      </c>
      <c r="M200" s="2">
        <v>64176.2</v>
      </c>
      <c r="N200" s="2">
        <v>2518060</v>
      </c>
      <c r="O200" s="15">
        <v>0.1</v>
      </c>
      <c r="P200" s="2">
        <v>6417.62</v>
      </c>
      <c r="Q200" s="13">
        <v>0.3</v>
      </c>
      <c r="R200" s="15">
        <v>0</v>
      </c>
      <c r="S200" s="2">
        <v>755418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761835.62</v>
      </c>
      <c r="AD200" s="4">
        <f t="shared" si="3"/>
        <v>761835.62</v>
      </c>
      <c r="AE200" t="s">
        <v>50</v>
      </c>
      <c r="AF200"/>
      <c r="AG200" s="18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</row>
    <row r="201" spans="1:69" x14ac:dyDescent="0.25">
      <c r="A201" s="20">
        <v>1391</v>
      </c>
      <c r="B201" t="s">
        <v>264</v>
      </c>
      <c r="C201" t="s">
        <v>2</v>
      </c>
      <c r="D201" t="s">
        <v>284</v>
      </c>
      <c r="E201" t="s">
        <v>322</v>
      </c>
      <c r="F201" s="2">
        <v>2068431000</v>
      </c>
      <c r="G201" s="2">
        <v>1277624000</v>
      </c>
      <c r="H201" s="2">
        <v>790807000</v>
      </c>
      <c r="I201" s="2">
        <v>6683425</v>
      </c>
      <c r="J201" s="2">
        <v>4031373</v>
      </c>
      <c r="K201" s="2">
        <v>2652052</v>
      </c>
      <c r="L201" s="2">
        <v>5856052.5999999996</v>
      </c>
      <c r="M201" s="2">
        <v>3520323.4</v>
      </c>
      <c r="N201" s="2">
        <v>2335729.2000000002</v>
      </c>
      <c r="O201" s="15">
        <v>0</v>
      </c>
      <c r="P201" s="2">
        <v>0</v>
      </c>
      <c r="Q201" s="13">
        <v>0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95</v>
      </c>
      <c r="AF201"/>
      <c r="AG201" s="18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</row>
    <row r="202" spans="1:69" x14ac:dyDescent="0.25">
      <c r="A202" s="20">
        <v>1393</v>
      </c>
      <c r="B202" t="s">
        <v>264</v>
      </c>
      <c r="C202" t="s">
        <v>2</v>
      </c>
      <c r="D202" t="s">
        <v>284</v>
      </c>
      <c r="E202" t="s">
        <v>323</v>
      </c>
      <c r="F202" s="2">
        <v>316392000</v>
      </c>
      <c r="G202" s="2">
        <v>80128000</v>
      </c>
      <c r="H202" s="2">
        <v>236264000</v>
      </c>
      <c r="I202" s="2">
        <v>1107373</v>
      </c>
      <c r="J202" s="2">
        <v>280449</v>
      </c>
      <c r="K202" s="2">
        <v>826924</v>
      </c>
      <c r="L202" s="2">
        <v>980816.2</v>
      </c>
      <c r="M202" s="2">
        <v>248397.8</v>
      </c>
      <c r="N202" s="2">
        <v>732418.4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43</v>
      </c>
      <c r="AF202"/>
      <c r="AG202" s="18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</row>
    <row r="203" spans="1:69" x14ac:dyDescent="0.25">
      <c r="A203" s="20">
        <v>1395</v>
      </c>
      <c r="B203" t="s">
        <v>264</v>
      </c>
      <c r="C203" t="s">
        <v>2</v>
      </c>
      <c r="D203" t="s">
        <v>284</v>
      </c>
      <c r="E203" t="s">
        <v>324</v>
      </c>
      <c r="F203" s="2">
        <v>2032680000</v>
      </c>
      <c r="G203" s="2">
        <v>423000000</v>
      </c>
      <c r="H203" s="2">
        <v>1609680000</v>
      </c>
      <c r="I203" s="2">
        <v>6657452</v>
      </c>
      <c r="J203" s="2">
        <v>1269000</v>
      </c>
      <c r="K203" s="2">
        <v>5388452</v>
      </c>
      <c r="L203" s="2">
        <v>5844380</v>
      </c>
      <c r="M203" s="2">
        <v>1099800</v>
      </c>
      <c r="N203" s="2">
        <v>4744580</v>
      </c>
      <c r="O203" s="15">
        <v>0</v>
      </c>
      <c r="P203" s="2">
        <v>0</v>
      </c>
      <c r="Q203" s="13">
        <v>0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45</v>
      </c>
      <c r="AF203"/>
      <c r="AG203" s="18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</row>
    <row r="204" spans="1:69" x14ac:dyDescent="0.25">
      <c r="A204" s="20">
        <v>1397</v>
      </c>
      <c r="B204" t="s">
        <v>264</v>
      </c>
      <c r="C204" t="s">
        <v>2</v>
      </c>
      <c r="D204" t="s">
        <v>285</v>
      </c>
      <c r="E204" t="s">
        <v>325</v>
      </c>
      <c r="F204" s="2">
        <v>12559123000</v>
      </c>
      <c r="G204" s="2">
        <v>12559123000</v>
      </c>
      <c r="H204" s="2">
        <v>0</v>
      </c>
      <c r="I204" s="2">
        <v>20955922</v>
      </c>
      <c r="J204" s="2">
        <v>20955922</v>
      </c>
      <c r="K204" s="2">
        <v>0</v>
      </c>
      <c r="L204" s="2">
        <v>15932272.800000001</v>
      </c>
      <c r="M204" s="2">
        <v>15932272.800000001</v>
      </c>
      <c r="N204" s="2">
        <v>0</v>
      </c>
      <c r="O204" s="15">
        <v>0.1</v>
      </c>
      <c r="P204" s="2">
        <v>1593227.28</v>
      </c>
      <c r="Q204" s="13">
        <v>0.1</v>
      </c>
      <c r="R204" s="15">
        <v>0</v>
      </c>
      <c r="S204" s="2">
        <v>0</v>
      </c>
      <c r="T204" s="2">
        <v>1000000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2593227.2799999998</v>
      </c>
      <c r="AD204" s="4">
        <f t="shared" si="3"/>
        <v>2593227.2799999998</v>
      </c>
      <c r="AE204" t="s">
        <v>87</v>
      </c>
      <c r="AF204"/>
      <c r="AG204" s="18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</row>
    <row r="205" spans="1:69" x14ac:dyDescent="0.25">
      <c r="A205" s="20">
        <v>1401</v>
      </c>
      <c r="B205" t="s">
        <v>264</v>
      </c>
      <c r="C205" t="s">
        <v>2</v>
      </c>
      <c r="D205" t="s">
        <v>4</v>
      </c>
      <c r="E205" t="s">
        <v>331</v>
      </c>
      <c r="F205" s="2">
        <v>7726075000</v>
      </c>
      <c r="G205" s="2">
        <v>46138000</v>
      </c>
      <c r="H205" s="2">
        <v>7679937000</v>
      </c>
      <c r="I205" s="2">
        <v>18586601</v>
      </c>
      <c r="J205" s="2">
        <v>161485</v>
      </c>
      <c r="K205" s="2">
        <v>18425116</v>
      </c>
      <c r="L205" s="2">
        <v>15496171</v>
      </c>
      <c r="M205" s="2">
        <v>143029.79999999999</v>
      </c>
      <c r="N205" s="2">
        <v>15353141.199999999</v>
      </c>
      <c r="O205" s="15">
        <v>0.1</v>
      </c>
      <c r="P205" s="2">
        <v>14302.98</v>
      </c>
      <c r="Q205" s="13">
        <v>0.1</v>
      </c>
      <c r="R205" s="15">
        <v>0</v>
      </c>
      <c r="S205" s="2">
        <v>1535314.12</v>
      </c>
      <c r="T205" s="2">
        <v>1000000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2549617.1</v>
      </c>
      <c r="AD205" s="4">
        <f t="shared" si="3"/>
        <v>2549617.1</v>
      </c>
      <c r="AE205" t="s">
        <v>278</v>
      </c>
      <c r="AF205"/>
      <c r="AG205" s="18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</row>
    <row r="206" spans="1:69" x14ac:dyDescent="0.25">
      <c r="A206" s="20">
        <v>1403</v>
      </c>
      <c r="B206" t="s">
        <v>263</v>
      </c>
      <c r="C206" t="s">
        <v>2</v>
      </c>
      <c r="D206" t="s">
        <v>200</v>
      </c>
      <c r="E206" t="s">
        <v>326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184</v>
      </c>
      <c r="AF206"/>
      <c r="AG206" s="18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69" x14ac:dyDescent="0.25">
      <c r="A207" s="20">
        <v>1408</v>
      </c>
      <c r="B207" t="s">
        <v>263</v>
      </c>
      <c r="C207" t="s">
        <v>2</v>
      </c>
      <c r="D207" t="s">
        <v>284</v>
      </c>
      <c r="E207" t="s">
        <v>332</v>
      </c>
      <c r="F207" s="2">
        <v>4025500</v>
      </c>
      <c r="G207" s="2">
        <v>0</v>
      </c>
      <c r="H207" s="2">
        <v>4025500</v>
      </c>
      <c r="I207" s="2">
        <v>14092</v>
      </c>
      <c r="J207" s="2">
        <v>0</v>
      </c>
      <c r="K207" s="2">
        <v>14092</v>
      </c>
      <c r="L207" s="2">
        <v>12481.8</v>
      </c>
      <c r="M207" s="2">
        <v>0</v>
      </c>
      <c r="N207" s="2">
        <v>12481.8</v>
      </c>
      <c r="O207" s="15">
        <v>0.1</v>
      </c>
      <c r="P207" s="2">
        <v>0</v>
      </c>
      <c r="Q207" s="13">
        <v>0.3</v>
      </c>
      <c r="R207" s="15">
        <v>0</v>
      </c>
      <c r="S207" s="2">
        <v>3744.54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3744.54</v>
      </c>
      <c r="AD207" s="4">
        <f t="shared" si="3"/>
        <v>3744.54</v>
      </c>
      <c r="AE207" t="s">
        <v>95</v>
      </c>
      <c r="AF207"/>
      <c r="AG207" s="18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</row>
    <row r="208" spans="1:69" x14ac:dyDescent="0.25">
      <c r="A208" s="20">
        <v>1409</v>
      </c>
      <c r="B208" t="s">
        <v>263</v>
      </c>
      <c r="C208" t="s">
        <v>2</v>
      </c>
      <c r="D208" t="s">
        <v>284</v>
      </c>
      <c r="E208" t="s">
        <v>333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15">
        <v>0.1</v>
      </c>
      <c r="P208" s="2">
        <v>0</v>
      </c>
      <c r="Q208" s="13">
        <v>0.3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95</v>
      </c>
      <c r="AF208"/>
      <c r="AG208" s="1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</row>
    <row r="209" spans="1:69" x14ac:dyDescent="0.25">
      <c r="A209" s="20">
        <v>1412</v>
      </c>
      <c r="B209" t="s">
        <v>263</v>
      </c>
      <c r="C209" t="s">
        <v>2</v>
      </c>
      <c r="D209" t="s">
        <v>285</v>
      </c>
      <c r="E209" t="s">
        <v>334</v>
      </c>
      <c r="F209" s="2">
        <v>119168000</v>
      </c>
      <c r="G209" s="2">
        <v>45415000</v>
      </c>
      <c r="H209" s="2">
        <v>73753000</v>
      </c>
      <c r="I209" s="2">
        <v>417092</v>
      </c>
      <c r="J209" s="2">
        <v>158954</v>
      </c>
      <c r="K209" s="2">
        <v>258138</v>
      </c>
      <c r="L209" s="2">
        <v>369424.8</v>
      </c>
      <c r="M209" s="2">
        <v>140788</v>
      </c>
      <c r="N209" s="2">
        <v>228636.79999999999</v>
      </c>
      <c r="O209" s="15">
        <v>0.1</v>
      </c>
      <c r="P209" s="2">
        <v>14078.8</v>
      </c>
      <c r="Q209" s="13">
        <v>0.3</v>
      </c>
      <c r="R209" s="15">
        <v>0</v>
      </c>
      <c r="S209" s="2">
        <v>68591.039999999994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82669.84</v>
      </c>
      <c r="AD209" s="4">
        <f t="shared" si="3"/>
        <v>82669.84</v>
      </c>
      <c r="AE209" t="s">
        <v>166</v>
      </c>
      <c r="AF209"/>
      <c r="AG209" s="18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</row>
    <row r="210" spans="1:69" x14ac:dyDescent="0.25">
      <c r="A210" s="20">
        <v>1413</v>
      </c>
      <c r="B210" t="s">
        <v>263</v>
      </c>
      <c r="C210" t="s">
        <v>2</v>
      </c>
      <c r="D210" t="s">
        <v>285</v>
      </c>
      <c r="E210" t="s">
        <v>335</v>
      </c>
      <c r="F210" s="2">
        <v>19985086000</v>
      </c>
      <c r="G210" s="2">
        <v>0</v>
      </c>
      <c r="H210" s="2">
        <v>19985086000</v>
      </c>
      <c r="I210" s="2">
        <v>31437348</v>
      </c>
      <c r="J210" s="2">
        <v>0</v>
      </c>
      <c r="K210" s="2">
        <v>31437348</v>
      </c>
      <c r="L210" s="2">
        <v>23443313.600000001</v>
      </c>
      <c r="M210" s="2">
        <v>0</v>
      </c>
      <c r="N210" s="2">
        <v>23443313.600000001</v>
      </c>
      <c r="O210" s="15">
        <v>0.1</v>
      </c>
      <c r="P210" s="2">
        <v>0</v>
      </c>
      <c r="Q210" s="13">
        <v>0.3</v>
      </c>
      <c r="R210" s="15">
        <v>0</v>
      </c>
      <c r="S210" s="2">
        <v>7032994.0800000001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7032994.0800000001</v>
      </c>
      <c r="AD210" s="4">
        <f t="shared" si="3"/>
        <v>7032994.0800000001</v>
      </c>
      <c r="AE210" t="s">
        <v>192</v>
      </c>
      <c r="AF210"/>
      <c r="AG210" s="18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</row>
    <row r="211" spans="1:69" x14ac:dyDescent="0.25">
      <c r="A211" s="20">
        <v>1414</v>
      </c>
      <c r="B211" t="s">
        <v>263</v>
      </c>
      <c r="C211" t="s">
        <v>2</v>
      </c>
      <c r="D211" t="s">
        <v>285</v>
      </c>
      <c r="E211" t="s">
        <v>336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15">
        <v>0.1</v>
      </c>
      <c r="P211" s="2">
        <v>0</v>
      </c>
      <c r="Q211" s="13">
        <v>0.3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87</v>
      </c>
      <c r="AF211"/>
      <c r="AG211" s="18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</row>
    <row r="212" spans="1:69" s="36" customFormat="1" x14ac:dyDescent="0.25">
      <c r="A212" s="20">
        <v>1415</v>
      </c>
      <c r="B212" t="s">
        <v>264</v>
      </c>
      <c r="C212" t="s">
        <v>2</v>
      </c>
      <c r="D212" t="s">
        <v>284</v>
      </c>
      <c r="E212" t="s">
        <v>337</v>
      </c>
      <c r="F212" s="2">
        <v>3562787000</v>
      </c>
      <c r="G212" s="2">
        <v>0</v>
      </c>
      <c r="H212" s="2">
        <v>3562787000</v>
      </c>
      <c r="I212" s="2">
        <v>11181717</v>
      </c>
      <c r="J212" s="2">
        <v>0</v>
      </c>
      <c r="K212" s="2">
        <v>11181717</v>
      </c>
      <c r="L212" s="2">
        <v>9756602.1999999993</v>
      </c>
      <c r="M212" s="2">
        <v>0</v>
      </c>
      <c r="N212" s="2">
        <v>9756602.1999999993</v>
      </c>
      <c r="O212" s="15">
        <v>0</v>
      </c>
      <c r="P212" s="2">
        <v>0</v>
      </c>
      <c r="Q212" s="13">
        <v>0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45</v>
      </c>
      <c r="AG212" s="49"/>
      <c r="AH212" s="38"/>
      <c r="AI212" s="38"/>
      <c r="AJ212" s="38"/>
    </row>
    <row r="213" spans="1:69" x14ac:dyDescent="0.25">
      <c r="A213" s="20">
        <v>1418</v>
      </c>
      <c r="B213" t="s">
        <v>264</v>
      </c>
      <c r="C213" t="s">
        <v>2</v>
      </c>
      <c r="D213" t="s">
        <v>200</v>
      </c>
      <c r="E213" t="s">
        <v>338</v>
      </c>
      <c r="F213" s="2">
        <v>904101000</v>
      </c>
      <c r="G213" s="2">
        <v>0</v>
      </c>
      <c r="H213" s="2">
        <v>904101000</v>
      </c>
      <c r="I213" s="2">
        <v>3102812</v>
      </c>
      <c r="J213" s="2">
        <v>0</v>
      </c>
      <c r="K213" s="2">
        <v>3102812</v>
      </c>
      <c r="L213" s="2">
        <v>2741171.6</v>
      </c>
      <c r="M213" s="2">
        <v>0</v>
      </c>
      <c r="N213" s="2">
        <v>2741171.6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184</v>
      </c>
      <c r="AF213"/>
      <c r="AG213" s="18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</row>
    <row r="214" spans="1:69" x14ac:dyDescent="0.25">
      <c r="A214" s="20">
        <v>1419</v>
      </c>
      <c r="B214" t="s">
        <v>263</v>
      </c>
      <c r="C214" t="s">
        <v>2</v>
      </c>
      <c r="D214" t="s">
        <v>319</v>
      </c>
      <c r="E214" t="s">
        <v>339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328</v>
      </c>
      <c r="AF214"/>
      <c r="AG214" s="18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</row>
    <row r="215" spans="1:69" x14ac:dyDescent="0.25">
      <c r="A215" s="20">
        <v>1420</v>
      </c>
      <c r="B215" t="s">
        <v>264</v>
      </c>
      <c r="C215" t="s">
        <v>2</v>
      </c>
      <c r="D215" t="s">
        <v>319</v>
      </c>
      <c r="E215" t="s">
        <v>340</v>
      </c>
      <c r="F215" s="2">
        <v>8804636000</v>
      </c>
      <c r="G215" s="2">
        <v>0</v>
      </c>
      <c r="H215" s="2">
        <v>8804636000</v>
      </c>
      <c r="I215" s="2">
        <v>23284100</v>
      </c>
      <c r="J215" s="2">
        <v>0</v>
      </c>
      <c r="K215" s="2">
        <v>23284100</v>
      </c>
      <c r="L215" s="2">
        <v>19762245.600000001</v>
      </c>
      <c r="M215" s="2">
        <v>0</v>
      </c>
      <c r="N215" s="2">
        <v>19762245.600000001</v>
      </c>
      <c r="O215" s="15">
        <v>0.1</v>
      </c>
      <c r="P215" s="2">
        <v>0</v>
      </c>
      <c r="Q215" s="13">
        <v>0.1</v>
      </c>
      <c r="R215" s="15">
        <v>0</v>
      </c>
      <c r="S215" s="2">
        <v>1976224.56</v>
      </c>
      <c r="T215" s="2">
        <v>1000000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2976224.56</v>
      </c>
      <c r="AD215" s="4">
        <f t="shared" si="3"/>
        <v>2976224.56</v>
      </c>
      <c r="AE215" t="s">
        <v>328</v>
      </c>
      <c r="AF215"/>
      <c r="AG215" s="18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</row>
    <row r="216" spans="1:69" x14ac:dyDescent="0.25">
      <c r="A216" s="20">
        <v>1423</v>
      </c>
      <c r="B216" t="s">
        <v>263</v>
      </c>
      <c r="C216" t="s">
        <v>2</v>
      </c>
      <c r="D216" t="s">
        <v>319</v>
      </c>
      <c r="E216" t="s">
        <v>341</v>
      </c>
      <c r="F216" s="2">
        <v>6143756000</v>
      </c>
      <c r="G216" s="2">
        <v>0</v>
      </c>
      <c r="H216" s="2">
        <v>6143756000</v>
      </c>
      <c r="I216" s="2">
        <v>18423507</v>
      </c>
      <c r="J216" s="2">
        <v>0</v>
      </c>
      <c r="K216" s="2">
        <v>18423507</v>
      </c>
      <c r="L216" s="2">
        <v>15966004.6</v>
      </c>
      <c r="M216" s="2">
        <v>0</v>
      </c>
      <c r="N216" s="2">
        <v>15966004.6</v>
      </c>
      <c r="O216" s="15">
        <v>0.1</v>
      </c>
      <c r="P216" s="2">
        <v>0</v>
      </c>
      <c r="Q216" s="13">
        <v>0.3</v>
      </c>
      <c r="R216" s="15">
        <v>0</v>
      </c>
      <c r="S216" s="2">
        <v>4789801.38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4789801.38</v>
      </c>
      <c r="AD216" s="4">
        <f t="shared" si="3"/>
        <v>4789801.38</v>
      </c>
      <c r="AE216" t="s">
        <v>328</v>
      </c>
      <c r="AF216"/>
      <c r="AG216" s="18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</row>
    <row r="217" spans="1:69" x14ac:dyDescent="0.25">
      <c r="A217" s="20">
        <v>1426</v>
      </c>
      <c r="B217" t="s">
        <v>263</v>
      </c>
      <c r="C217" t="s">
        <v>2</v>
      </c>
      <c r="D217" t="s">
        <v>285</v>
      </c>
      <c r="E217" t="s">
        <v>342</v>
      </c>
      <c r="F217" s="2">
        <v>1022950000</v>
      </c>
      <c r="G217" s="2">
        <v>0</v>
      </c>
      <c r="H217" s="2">
        <v>1022950000</v>
      </c>
      <c r="I217" s="2">
        <v>3304253</v>
      </c>
      <c r="J217" s="2">
        <v>0</v>
      </c>
      <c r="K217" s="2">
        <v>3304253</v>
      </c>
      <c r="L217" s="2">
        <v>2895073</v>
      </c>
      <c r="M217" s="2">
        <v>0</v>
      </c>
      <c r="N217" s="2">
        <v>2895073</v>
      </c>
      <c r="O217" s="15">
        <v>0.1</v>
      </c>
      <c r="P217" s="2">
        <v>0</v>
      </c>
      <c r="Q217" s="13">
        <v>0.3</v>
      </c>
      <c r="R217" s="15">
        <v>0</v>
      </c>
      <c r="S217" s="2">
        <v>868521.9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868521.9</v>
      </c>
      <c r="AD217" s="4">
        <f t="shared" si="3"/>
        <v>868521.9</v>
      </c>
      <c r="AE217" t="s">
        <v>87</v>
      </c>
      <c r="AF217"/>
      <c r="AG217" s="18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</row>
    <row r="218" spans="1:69" x14ac:dyDescent="0.25">
      <c r="A218" s="20">
        <v>1427</v>
      </c>
      <c r="B218" t="s">
        <v>263</v>
      </c>
      <c r="C218" t="s">
        <v>2</v>
      </c>
      <c r="D218" t="s">
        <v>319</v>
      </c>
      <c r="E218" t="s">
        <v>343</v>
      </c>
      <c r="F218" s="2">
        <v>1222288000</v>
      </c>
      <c r="G218" s="2">
        <v>4330000</v>
      </c>
      <c r="H218" s="2">
        <v>1217958000</v>
      </c>
      <c r="I218" s="2">
        <v>3755910</v>
      </c>
      <c r="J218" s="2">
        <v>15155</v>
      </c>
      <c r="K218" s="2">
        <v>3740755</v>
      </c>
      <c r="L218" s="2">
        <v>3266994.8</v>
      </c>
      <c r="M218" s="2">
        <v>13423</v>
      </c>
      <c r="N218" s="2">
        <v>3253571.8</v>
      </c>
      <c r="O218" s="15">
        <v>0.1</v>
      </c>
      <c r="P218" s="2">
        <v>1342.3</v>
      </c>
      <c r="Q218" s="13">
        <v>0.3</v>
      </c>
      <c r="R218" s="15">
        <v>0</v>
      </c>
      <c r="S218" s="2">
        <v>976071.54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977413.84</v>
      </c>
      <c r="AD218" s="4">
        <f t="shared" si="3"/>
        <v>977413.84</v>
      </c>
      <c r="AE218" t="s">
        <v>328</v>
      </c>
      <c r="AF218"/>
      <c r="AG218" s="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</row>
    <row r="219" spans="1:69" x14ac:dyDescent="0.25">
      <c r="A219" s="20">
        <v>1428</v>
      </c>
      <c r="B219" t="s">
        <v>264</v>
      </c>
      <c r="C219" t="s">
        <v>9</v>
      </c>
      <c r="D219" t="s">
        <v>374</v>
      </c>
      <c r="E219" t="s">
        <v>344</v>
      </c>
      <c r="F219" s="2">
        <v>518950000</v>
      </c>
      <c r="G219" s="2">
        <v>0</v>
      </c>
      <c r="H219" s="2">
        <v>518950000</v>
      </c>
      <c r="I219" s="2">
        <v>1551700</v>
      </c>
      <c r="J219" s="2">
        <v>0</v>
      </c>
      <c r="K219" s="2">
        <v>1551700</v>
      </c>
      <c r="L219" s="2">
        <v>1344120</v>
      </c>
      <c r="M219" s="2">
        <v>0</v>
      </c>
      <c r="N219" s="2">
        <v>1344120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79</v>
      </c>
      <c r="AF219"/>
      <c r="AG219" s="18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</row>
    <row r="220" spans="1:69" x14ac:dyDescent="0.25">
      <c r="A220" s="20">
        <v>1429</v>
      </c>
      <c r="B220" t="s">
        <v>263</v>
      </c>
      <c r="C220" t="s">
        <v>2</v>
      </c>
      <c r="D220" t="s">
        <v>284</v>
      </c>
      <c r="E220" t="s">
        <v>345</v>
      </c>
      <c r="F220" s="2">
        <v>119188702000</v>
      </c>
      <c r="G220" s="2">
        <v>0</v>
      </c>
      <c r="H220" s="2">
        <v>119188702000</v>
      </c>
      <c r="I220" s="2">
        <v>178871603</v>
      </c>
      <c r="J220" s="2">
        <v>0</v>
      </c>
      <c r="K220" s="2">
        <v>178871603</v>
      </c>
      <c r="L220" s="2">
        <v>131196122.2</v>
      </c>
      <c r="M220" s="2">
        <v>0</v>
      </c>
      <c r="N220" s="2">
        <v>131196122.2</v>
      </c>
      <c r="O220" s="15">
        <v>0.1</v>
      </c>
      <c r="P220" s="2">
        <v>0</v>
      </c>
      <c r="Q220" s="13">
        <v>0.3</v>
      </c>
      <c r="R220" s="15">
        <v>0</v>
      </c>
      <c r="S220" s="2">
        <v>39358836.659999996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39358836.659999996</v>
      </c>
      <c r="AD220" s="4">
        <f t="shared" si="3"/>
        <v>39358836.659999996</v>
      </c>
      <c r="AE220" t="s">
        <v>43</v>
      </c>
      <c r="AF220"/>
      <c r="AG220" s="18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</row>
    <row r="221" spans="1:69" x14ac:dyDescent="0.25">
      <c r="A221" s="20">
        <v>1430</v>
      </c>
      <c r="B221" t="s">
        <v>263</v>
      </c>
      <c r="C221" t="s">
        <v>2</v>
      </c>
      <c r="D221" t="s">
        <v>200</v>
      </c>
      <c r="E221" t="s">
        <v>346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15">
        <v>0.1</v>
      </c>
      <c r="P221" s="2">
        <v>0</v>
      </c>
      <c r="Q221" s="13">
        <v>0.3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241</v>
      </c>
      <c r="AF221"/>
      <c r="AG221" s="18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</row>
    <row r="222" spans="1:69" x14ac:dyDescent="0.25">
      <c r="A222" s="20">
        <v>1431</v>
      </c>
      <c r="B222" t="s">
        <v>263</v>
      </c>
      <c r="C222" t="s">
        <v>2</v>
      </c>
      <c r="D222" t="s">
        <v>319</v>
      </c>
      <c r="E222" t="s">
        <v>347</v>
      </c>
      <c r="F222" s="2">
        <v>18622000</v>
      </c>
      <c r="G222" s="2">
        <v>0</v>
      </c>
      <c r="H222" s="2">
        <v>18622000</v>
      </c>
      <c r="I222" s="2">
        <v>65177</v>
      </c>
      <c r="J222" s="2">
        <v>0</v>
      </c>
      <c r="K222" s="2">
        <v>65177</v>
      </c>
      <c r="L222" s="2">
        <v>57728.2</v>
      </c>
      <c r="M222" s="2">
        <v>0</v>
      </c>
      <c r="N222" s="2">
        <v>57728.2</v>
      </c>
      <c r="O222" s="15">
        <v>0.1</v>
      </c>
      <c r="P222" s="2">
        <v>0</v>
      </c>
      <c r="Q222" s="13">
        <v>0.3</v>
      </c>
      <c r="R222" s="15">
        <v>0</v>
      </c>
      <c r="S222" s="2">
        <v>17318.46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17318.46</v>
      </c>
      <c r="AD222" s="4">
        <f t="shared" si="3"/>
        <v>17318.46</v>
      </c>
      <c r="AE222" t="s">
        <v>327</v>
      </c>
      <c r="AF222"/>
      <c r="AG222" s="18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</row>
    <row r="223" spans="1:69" s="43" customFormat="1" x14ac:dyDescent="0.25">
      <c r="A223" s="20">
        <v>1432</v>
      </c>
      <c r="B223" t="s">
        <v>263</v>
      </c>
      <c r="C223" t="s">
        <v>2</v>
      </c>
      <c r="D223" t="s">
        <v>319</v>
      </c>
      <c r="E223" t="s">
        <v>348</v>
      </c>
      <c r="F223" s="2">
        <v>3750452000</v>
      </c>
      <c r="G223" s="2">
        <v>0</v>
      </c>
      <c r="H223" s="2">
        <v>3750452000</v>
      </c>
      <c r="I223" s="2">
        <v>12321128</v>
      </c>
      <c r="J223" s="2">
        <v>0</v>
      </c>
      <c r="K223" s="2">
        <v>12321128</v>
      </c>
      <c r="L223" s="2">
        <v>10820947.199999999</v>
      </c>
      <c r="M223" s="2">
        <v>0</v>
      </c>
      <c r="N223" s="2">
        <v>10820947.199999999</v>
      </c>
      <c r="O223" s="15">
        <v>0.1</v>
      </c>
      <c r="P223" s="2">
        <v>0</v>
      </c>
      <c r="Q223" s="13">
        <v>0.3</v>
      </c>
      <c r="R223" s="15">
        <v>0</v>
      </c>
      <c r="S223" s="2">
        <v>3246284.16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3246284.16</v>
      </c>
      <c r="AC223" s="4"/>
      <c r="AD223" s="4">
        <f t="shared" si="3"/>
        <v>3246284.16</v>
      </c>
      <c r="AE223" t="s">
        <v>327</v>
      </c>
      <c r="AF223"/>
      <c r="AG223" s="18"/>
      <c r="AH223" s="4"/>
      <c r="AI223" s="4"/>
      <c r="AJ223" s="4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</row>
    <row r="224" spans="1:69" x14ac:dyDescent="0.25">
      <c r="A224" s="20">
        <v>1434</v>
      </c>
      <c r="B224" t="s">
        <v>264</v>
      </c>
      <c r="C224" t="s">
        <v>2</v>
      </c>
      <c r="D224" t="s">
        <v>319</v>
      </c>
      <c r="E224" t="s">
        <v>349</v>
      </c>
      <c r="F224" s="2">
        <v>7655842000</v>
      </c>
      <c r="G224" s="2">
        <v>682283000</v>
      </c>
      <c r="H224" s="2">
        <v>6973559000</v>
      </c>
      <c r="I224" s="2">
        <v>21659377</v>
      </c>
      <c r="J224" s="2">
        <v>1552491</v>
      </c>
      <c r="K224" s="2">
        <v>20106886</v>
      </c>
      <c r="L224" s="2">
        <v>18597040.199999999</v>
      </c>
      <c r="M224" s="2">
        <v>1279577.8</v>
      </c>
      <c r="N224" s="2">
        <v>17317462.399999999</v>
      </c>
      <c r="O224" s="15">
        <v>0.1</v>
      </c>
      <c r="P224" s="2">
        <v>127957.78</v>
      </c>
      <c r="Q224" s="13">
        <v>0.1</v>
      </c>
      <c r="R224" s="15">
        <v>0</v>
      </c>
      <c r="S224" s="2">
        <v>1731746.24</v>
      </c>
      <c r="T224" s="2">
        <v>1000000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2859704.02</v>
      </c>
      <c r="AD224" s="4">
        <f t="shared" si="3"/>
        <v>2859704.02</v>
      </c>
      <c r="AE224" t="s">
        <v>327</v>
      </c>
      <c r="AF224"/>
      <c r="AG224" s="18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</row>
    <row r="225" spans="1:69" x14ac:dyDescent="0.25">
      <c r="A225" s="20">
        <v>1435</v>
      </c>
      <c r="B225" t="s">
        <v>263</v>
      </c>
      <c r="C225" t="s">
        <v>2</v>
      </c>
      <c r="D225" t="s">
        <v>285</v>
      </c>
      <c r="E225" t="s">
        <v>350</v>
      </c>
      <c r="F225" s="2">
        <v>3242327000</v>
      </c>
      <c r="G225" s="2">
        <v>0</v>
      </c>
      <c r="H225" s="2">
        <v>3242327000</v>
      </c>
      <c r="I225" s="2">
        <v>9620821</v>
      </c>
      <c r="J225" s="2">
        <v>0</v>
      </c>
      <c r="K225" s="2">
        <v>9620821</v>
      </c>
      <c r="L225" s="2">
        <v>8323890.2000000002</v>
      </c>
      <c r="M225" s="2">
        <v>0</v>
      </c>
      <c r="N225" s="2">
        <v>8323890.2000000002</v>
      </c>
      <c r="O225" s="15">
        <v>0.1</v>
      </c>
      <c r="P225" s="2">
        <v>0</v>
      </c>
      <c r="Q225" s="13">
        <v>0.3</v>
      </c>
      <c r="R225" s="15">
        <v>0</v>
      </c>
      <c r="S225" s="2">
        <v>2497167.06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2497167.06</v>
      </c>
      <c r="AD225" s="4">
        <f t="shared" si="3"/>
        <v>2497167.06</v>
      </c>
      <c r="AE225" t="s">
        <v>192</v>
      </c>
      <c r="AF225"/>
      <c r="AG225" s="18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</row>
    <row r="226" spans="1:69" x14ac:dyDescent="0.25">
      <c r="A226" s="20">
        <v>1436</v>
      </c>
      <c r="B226" t="s">
        <v>263</v>
      </c>
      <c r="C226" t="s">
        <v>2</v>
      </c>
      <c r="D226" t="s">
        <v>8</v>
      </c>
      <c r="E226" t="s">
        <v>351</v>
      </c>
      <c r="F226" s="2">
        <v>8199801000</v>
      </c>
      <c r="G226" s="2">
        <v>38105000</v>
      </c>
      <c r="H226" s="2">
        <v>8161696000</v>
      </c>
      <c r="I226" s="2">
        <v>21242163</v>
      </c>
      <c r="J226" s="2">
        <v>133368</v>
      </c>
      <c r="K226" s="2">
        <v>21108795</v>
      </c>
      <c r="L226" s="2">
        <v>17962242.600000001</v>
      </c>
      <c r="M226" s="2">
        <v>118126</v>
      </c>
      <c r="N226" s="2">
        <v>17844116.600000001</v>
      </c>
      <c r="O226" s="15">
        <v>0.1</v>
      </c>
      <c r="P226" s="2">
        <v>11812.6</v>
      </c>
      <c r="Q226" s="13">
        <v>0.3</v>
      </c>
      <c r="R226" s="15">
        <v>0</v>
      </c>
      <c r="S226" s="2">
        <v>5353234.9800000004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5365047.58</v>
      </c>
      <c r="AD226" s="4">
        <f t="shared" si="3"/>
        <v>5365047.58</v>
      </c>
      <c r="AE226" t="s">
        <v>33</v>
      </c>
      <c r="AF226"/>
      <c r="AG226" s="18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</row>
    <row r="227" spans="1:69" x14ac:dyDescent="0.25">
      <c r="A227" s="20">
        <v>1438</v>
      </c>
      <c r="B227" t="s">
        <v>264</v>
      </c>
      <c r="C227" t="s">
        <v>2</v>
      </c>
      <c r="D227" t="s">
        <v>319</v>
      </c>
      <c r="E227" t="s">
        <v>352</v>
      </c>
      <c r="F227" s="2">
        <v>240306000</v>
      </c>
      <c r="G227" s="2">
        <v>0</v>
      </c>
      <c r="H227" s="2">
        <v>240306000</v>
      </c>
      <c r="I227" s="2">
        <v>841079</v>
      </c>
      <c r="J227" s="2">
        <v>0</v>
      </c>
      <c r="K227" s="2">
        <v>841079</v>
      </c>
      <c r="L227" s="2">
        <v>744956.6</v>
      </c>
      <c r="M227" s="2">
        <v>0</v>
      </c>
      <c r="N227" s="2">
        <v>744956.6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327</v>
      </c>
      <c r="AF227"/>
      <c r="AG227" s="18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</row>
    <row r="228" spans="1:69" x14ac:dyDescent="0.25">
      <c r="A228" s="20">
        <v>1443</v>
      </c>
      <c r="B228" t="s">
        <v>263</v>
      </c>
      <c r="C228" t="s">
        <v>2</v>
      </c>
      <c r="D228" t="s">
        <v>4</v>
      </c>
      <c r="E228" t="s">
        <v>353</v>
      </c>
      <c r="F228" s="2">
        <v>4273437000</v>
      </c>
      <c r="G228" s="2">
        <v>0</v>
      </c>
      <c r="H228" s="2">
        <v>4273437000</v>
      </c>
      <c r="I228" s="2">
        <v>7134361</v>
      </c>
      <c r="J228" s="2">
        <v>0</v>
      </c>
      <c r="K228" s="2">
        <v>7134361</v>
      </c>
      <c r="L228" s="2">
        <v>5424986.2000000002</v>
      </c>
      <c r="M228" s="2">
        <v>0</v>
      </c>
      <c r="N228" s="2">
        <v>5424986.2000000002</v>
      </c>
      <c r="O228" s="15">
        <v>0.1</v>
      </c>
      <c r="P228" s="2">
        <v>0</v>
      </c>
      <c r="Q228" s="13">
        <v>0.3</v>
      </c>
      <c r="R228" s="15">
        <v>0</v>
      </c>
      <c r="S228" s="2">
        <v>1627495.86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1627495.86</v>
      </c>
      <c r="AD228" s="4">
        <f t="shared" si="3"/>
        <v>1627495.86</v>
      </c>
      <c r="AE228" t="s">
        <v>41</v>
      </c>
      <c r="AF228"/>
      <c r="AG228" s="1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</row>
    <row r="229" spans="1:69" x14ac:dyDescent="0.25">
      <c r="A229" s="20">
        <v>1444</v>
      </c>
      <c r="B229" t="s">
        <v>264</v>
      </c>
      <c r="C229" t="s">
        <v>2</v>
      </c>
      <c r="D229" t="s">
        <v>284</v>
      </c>
      <c r="E229" t="s">
        <v>354</v>
      </c>
      <c r="F229" s="2">
        <v>6826015000</v>
      </c>
      <c r="G229" s="2">
        <v>387687000</v>
      </c>
      <c r="H229" s="2">
        <v>6438328000</v>
      </c>
      <c r="I229" s="2">
        <v>21792707</v>
      </c>
      <c r="J229" s="2">
        <v>1248656</v>
      </c>
      <c r="K229" s="2">
        <v>20544051</v>
      </c>
      <c r="L229" s="2">
        <v>19062301</v>
      </c>
      <c r="M229" s="2">
        <v>1093581.2</v>
      </c>
      <c r="N229" s="2">
        <v>17968719.800000001</v>
      </c>
      <c r="O229" s="15">
        <v>0.1</v>
      </c>
      <c r="P229" s="2">
        <v>109358.12</v>
      </c>
      <c r="Q229" s="13">
        <v>0.1</v>
      </c>
      <c r="R229" s="15">
        <v>0</v>
      </c>
      <c r="S229" s="2">
        <v>1796871.98</v>
      </c>
      <c r="T229" s="2">
        <v>1000000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2906230.1</v>
      </c>
      <c r="AD229" s="4">
        <f t="shared" si="3"/>
        <v>2906230.1</v>
      </c>
      <c r="AE229" t="s">
        <v>95</v>
      </c>
      <c r="AF229"/>
      <c r="AG229" s="18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</row>
    <row r="230" spans="1:69" x14ac:dyDescent="0.25">
      <c r="A230" s="20">
        <v>1445</v>
      </c>
      <c r="B230" t="s">
        <v>263</v>
      </c>
      <c r="C230" t="s">
        <v>2</v>
      </c>
      <c r="D230" t="s">
        <v>319</v>
      </c>
      <c r="E230" t="s">
        <v>355</v>
      </c>
      <c r="F230" s="2">
        <v>4396831000</v>
      </c>
      <c r="G230" s="2">
        <v>0</v>
      </c>
      <c r="H230" s="2">
        <v>4396831000</v>
      </c>
      <c r="I230" s="2">
        <v>11921685</v>
      </c>
      <c r="J230" s="2">
        <v>0</v>
      </c>
      <c r="K230" s="2">
        <v>11921685</v>
      </c>
      <c r="L230" s="2">
        <v>10162952.6</v>
      </c>
      <c r="M230" s="2">
        <v>0</v>
      </c>
      <c r="N230" s="2">
        <v>10162952.6</v>
      </c>
      <c r="O230" s="15">
        <v>0.1</v>
      </c>
      <c r="P230" s="2">
        <v>0</v>
      </c>
      <c r="Q230" s="13">
        <v>0.3</v>
      </c>
      <c r="R230" s="15">
        <v>0</v>
      </c>
      <c r="S230" s="2">
        <v>3048885.78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3048885.78</v>
      </c>
      <c r="AD230" s="4">
        <f t="shared" si="3"/>
        <v>3048885.78</v>
      </c>
      <c r="AE230" t="s">
        <v>327</v>
      </c>
      <c r="AF230"/>
      <c r="AG230" s="18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</row>
    <row r="231" spans="1:69" x14ac:dyDescent="0.25">
      <c r="A231" s="20">
        <v>1447</v>
      </c>
      <c r="B231" t="s">
        <v>263</v>
      </c>
      <c r="C231" t="s">
        <v>2</v>
      </c>
      <c r="D231" t="s">
        <v>284</v>
      </c>
      <c r="E231" t="s">
        <v>356</v>
      </c>
      <c r="F231" s="2">
        <v>1017561000</v>
      </c>
      <c r="G231" s="2">
        <v>0</v>
      </c>
      <c r="H231" s="2">
        <v>1017561000</v>
      </c>
      <c r="I231" s="2">
        <v>3439635</v>
      </c>
      <c r="J231" s="2">
        <v>0</v>
      </c>
      <c r="K231" s="2">
        <v>3439635</v>
      </c>
      <c r="L231" s="2">
        <v>3032610.6</v>
      </c>
      <c r="M231" s="2">
        <v>0</v>
      </c>
      <c r="N231" s="2">
        <v>3032610.6</v>
      </c>
      <c r="O231" s="15">
        <v>0.1</v>
      </c>
      <c r="P231" s="2">
        <v>0</v>
      </c>
      <c r="Q231" s="13">
        <v>0.3</v>
      </c>
      <c r="R231" s="15">
        <v>0</v>
      </c>
      <c r="S231" s="2">
        <v>909783.18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909783.18</v>
      </c>
      <c r="AD231" s="4">
        <f t="shared" si="3"/>
        <v>909783.18</v>
      </c>
      <c r="AE231" t="s">
        <v>45</v>
      </c>
      <c r="AF231"/>
      <c r="AG231" s="18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</row>
    <row r="232" spans="1:69" x14ac:dyDescent="0.25">
      <c r="A232" s="20">
        <v>1449</v>
      </c>
      <c r="B232" t="s">
        <v>263</v>
      </c>
      <c r="C232" t="s">
        <v>2</v>
      </c>
      <c r="D232" t="s">
        <v>319</v>
      </c>
      <c r="E232" t="s">
        <v>316</v>
      </c>
      <c r="F232" s="2">
        <v>1120000</v>
      </c>
      <c r="G232" s="2">
        <v>0</v>
      </c>
      <c r="H232" s="2">
        <v>1120000</v>
      </c>
      <c r="I232" s="2">
        <v>3920</v>
      </c>
      <c r="J232" s="2">
        <v>0</v>
      </c>
      <c r="K232" s="2">
        <v>3920</v>
      </c>
      <c r="L232" s="2">
        <v>3472</v>
      </c>
      <c r="M232" s="2">
        <v>0</v>
      </c>
      <c r="N232" s="2">
        <v>3472</v>
      </c>
      <c r="O232" s="15">
        <v>0.1</v>
      </c>
      <c r="P232" s="2">
        <v>0</v>
      </c>
      <c r="Q232" s="13">
        <v>0.3</v>
      </c>
      <c r="R232" s="15">
        <v>0</v>
      </c>
      <c r="S232" s="2">
        <v>1041.5999999999999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1041.5999999999999</v>
      </c>
      <c r="AD232" s="4">
        <f t="shared" si="3"/>
        <v>1041.5999999999999</v>
      </c>
      <c r="AE232" t="s">
        <v>327</v>
      </c>
      <c r="AF232"/>
      <c r="AG232" s="18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</row>
    <row r="233" spans="1:69" x14ac:dyDescent="0.25">
      <c r="A233" s="20">
        <v>1452</v>
      </c>
      <c r="B233" t="s">
        <v>264</v>
      </c>
      <c r="C233" t="s">
        <v>2</v>
      </c>
      <c r="D233" t="s">
        <v>200</v>
      </c>
      <c r="E233" t="s">
        <v>357</v>
      </c>
      <c r="F233" s="2">
        <v>4854150000</v>
      </c>
      <c r="G233" s="2">
        <v>0</v>
      </c>
      <c r="H233" s="2">
        <v>4854150000</v>
      </c>
      <c r="I233" s="2">
        <v>11684578</v>
      </c>
      <c r="J233" s="2">
        <v>0</v>
      </c>
      <c r="K233" s="2">
        <v>11684578</v>
      </c>
      <c r="L233" s="2">
        <v>9742918</v>
      </c>
      <c r="M233" s="2">
        <v>0</v>
      </c>
      <c r="N233" s="2">
        <v>9742918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184</v>
      </c>
      <c r="AF233"/>
      <c r="AG233" s="18"/>
      <c r="AK233"/>
      <c r="AL233"/>
      <c r="AM233"/>
      <c r="AN233"/>
    </row>
    <row r="234" spans="1:69" x14ac:dyDescent="0.25">
      <c r="A234" s="20">
        <v>1455</v>
      </c>
      <c r="B234" t="s">
        <v>263</v>
      </c>
      <c r="C234" t="s">
        <v>2</v>
      </c>
      <c r="D234" t="s">
        <v>284</v>
      </c>
      <c r="E234" t="s">
        <v>358</v>
      </c>
      <c r="F234" s="2">
        <v>11812018000</v>
      </c>
      <c r="G234" s="2">
        <v>0</v>
      </c>
      <c r="H234" s="2">
        <v>11812018000</v>
      </c>
      <c r="I234" s="2">
        <v>23248542</v>
      </c>
      <c r="J234" s="2">
        <v>0</v>
      </c>
      <c r="K234" s="2">
        <v>23248542</v>
      </c>
      <c r="L234" s="2">
        <v>18523734.800000001</v>
      </c>
      <c r="M234" s="2">
        <v>0</v>
      </c>
      <c r="N234" s="2">
        <v>18523734.800000001</v>
      </c>
      <c r="O234" s="15">
        <v>0.1</v>
      </c>
      <c r="P234" s="2">
        <v>0</v>
      </c>
      <c r="Q234" s="13">
        <v>0.3</v>
      </c>
      <c r="R234" s="15">
        <v>0</v>
      </c>
      <c r="S234" s="2">
        <v>5557120.4400000004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5557120.4400000004</v>
      </c>
      <c r="AD234" s="4">
        <f t="shared" si="3"/>
        <v>5557120.4400000004</v>
      </c>
      <c r="AE234" t="s">
        <v>45</v>
      </c>
      <c r="AF234"/>
      <c r="AG234" s="18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</row>
    <row r="235" spans="1:69" x14ac:dyDescent="0.25">
      <c r="A235" s="20">
        <v>1456</v>
      </c>
      <c r="B235" t="s">
        <v>264</v>
      </c>
      <c r="C235" t="s">
        <v>9</v>
      </c>
      <c r="D235" t="s">
        <v>15</v>
      </c>
      <c r="E235" t="s">
        <v>359</v>
      </c>
      <c r="F235" s="2">
        <v>6952830000</v>
      </c>
      <c r="G235" s="2">
        <v>0</v>
      </c>
      <c r="H235" s="2">
        <v>6952830000</v>
      </c>
      <c r="I235" s="2">
        <v>16968189</v>
      </c>
      <c r="J235" s="2">
        <v>0</v>
      </c>
      <c r="K235" s="2">
        <v>16968189</v>
      </c>
      <c r="L235" s="2">
        <v>14187057</v>
      </c>
      <c r="M235" s="2">
        <v>0</v>
      </c>
      <c r="N235" s="2">
        <v>14187057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17</v>
      </c>
      <c r="AF235"/>
      <c r="AG235" s="18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</row>
    <row r="236" spans="1:69" x14ac:dyDescent="0.25">
      <c r="A236" s="20">
        <v>1460</v>
      </c>
      <c r="B236" t="s">
        <v>263</v>
      </c>
      <c r="C236" t="s">
        <v>9</v>
      </c>
      <c r="D236" t="s">
        <v>373</v>
      </c>
      <c r="E236" t="s">
        <v>360</v>
      </c>
      <c r="F236" s="2">
        <v>27717616000</v>
      </c>
      <c r="G236" s="2">
        <v>0</v>
      </c>
      <c r="H236" s="2">
        <v>27717616000</v>
      </c>
      <c r="I236" s="2">
        <v>43926263</v>
      </c>
      <c r="J236" s="2">
        <v>0</v>
      </c>
      <c r="K236" s="2">
        <v>43926263</v>
      </c>
      <c r="L236" s="2">
        <v>32839216.600000001</v>
      </c>
      <c r="M236" s="2">
        <v>0</v>
      </c>
      <c r="N236" s="2">
        <v>32839216.600000001</v>
      </c>
      <c r="O236" s="15">
        <v>0.1</v>
      </c>
      <c r="P236" s="2">
        <v>0</v>
      </c>
      <c r="Q236" s="13">
        <v>0.3</v>
      </c>
      <c r="R236" s="15">
        <v>0</v>
      </c>
      <c r="S236" s="2">
        <v>9851764.9800000004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9851764.9800000004</v>
      </c>
      <c r="AD236" s="4">
        <f t="shared" si="3"/>
        <v>9851764.9800000004</v>
      </c>
      <c r="AE236" t="s">
        <v>62</v>
      </c>
      <c r="AF236"/>
      <c r="AG236" s="18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</row>
    <row r="237" spans="1:69" x14ac:dyDescent="0.25">
      <c r="A237" s="20">
        <v>1462</v>
      </c>
      <c r="B237" t="s">
        <v>263</v>
      </c>
      <c r="C237" t="s">
        <v>9</v>
      </c>
      <c r="D237" t="s">
        <v>27</v>
      </c>
      <c r="E237" t="s">
        <v>361</v>
      </c>
      <c r="F237" s="2">
        <v>651307000</v>
      </c>
      <c r="G237" s="2">
        <v>0</v>
      </c>
      <c r="H237" s="2">
        <v>651307000</v>
      </c>
      <c r="I237" s="2">
        <v>2279577</v>
      </c>
      <c r="J237" s="2">
        <v>0</v>
      </c>
      <c r="K237" s="2">
        <v>2279577</v>
      </c>
      <c r="L237" s="2">
        <v>2019054.2</v>
      </c>
      <c r="M237" s="2">
        <v>0</v>
      </c>
      <c r="N237" s="2">
        <v>2019054.2</v>
      </c>
      <c r="O237" s="15">
        <v>0.1</v>
      </c>
      <c r="P237" s="2">
        <v>0</v>
      </c>
      <c r="Q237" s="13">
        <v>0.3</v>
      </c>
      <c r="R237" s="15">
        <v>0</v>
      </c>
      <c r="S237" s="2">
        <v>605716.26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605716.26</v>
      </c>
      <c r="AD237" s="4">
        <f t="shared" si="3"/>
        <v>605716.26</v>
      </c>
      <c r="AE237" t="s">
        <v>32</v>
      </c>
      <c r="AF237"/>
      <c r="AG237" s="18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</row>
    <row r="238" spans="1:69" x14ac:dyDescent="0.25">
      <c r="A238" s="20">
        <v>1466</v>
      </c>
      <c r="B238" t="s">
        <v>264</v>
      </c>
      <c r="C238" t="s">
        <v>2</v>
      </c>
      <c r="D238" t="s">
        <v>284</v>
      </c>
      <c r="E238" t="s">
        <v>362</v>
      </c>
      <c r="F238" s="2">
        <v>852845000</v>
      </c>
      <c r="G238" s="2">
        <v>0</v>
      </c>
      <c r="H238" s="2">
        <v>852845000</v>
      </c>
      <c r="I238" s="2">
        <v>2793227</v>
      </c>
      <c r="J238" s="2">
        <v>0</v>
      </c>
      <c r="K238" s="2">
        <v>2793227</v>
      </c>
      <c r="L238" s="2">
        <v>2452089</v>
      </c>
      <c r="M238" s="2">
        <v>0</v>
      </c>
      <c r="N238" s="2">
        <v>2452089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43</v>
      </c>
      <c r="AF238"/>
      <c r="AG238" s="1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</row>
    <row r="239" spans="1:69" x14ac:dyDescent="0.25">
      <c r="A239" s="20">
        <v>1475</v>
      </c>
      <c r="B239" t="s">
        <v>263</v>
      </c>
      <c r="C239" t="s">
        <v>2</v>
      </c>
      <c r="D239" t="s">
        <v>319</v>
      </c>
      <c r="E239" t="s">
        <v>364</v>
      </c>
      <c r="F239" s="2">
        <v>205235000</v>
      </c>
      <c r="G239" s="2">
        <v>0</v>
      </c>
      <c r="H239" s="2">
        <v>205235000</v>
      </c>
      <c r="I239" s="2">
        <v>718325</v>
      </c>
      <c r="J239" s="2">
        <v>0</v>
      </c>
      <c r="K239" s="2">
        <v>718325</v>
      </c>
      <c r="L239" s="2">
        <v>636231</v>
      </c>
      <c r="M239" s="2">
        <v>0</v>
      </c>
      <c r="N239" s="2">
        <v>636231</v>
      </c>
      <c r="O239" s="15">
        <v>0.1</v>
      </c>
      <c r="P239" s="2">
        <v>0</v>
      </c>
      <c r="Q239" s="13">
        <v>0.3</v>
      </c>
      <c r="R239" s="15">
        <v>0</v>
      </c>
      <c r="S239" s="2">
        <v>190869.3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190869.3</v>
      </c>
      <c r="AD239" s="4">
        <f t="shared" si="3"/>
        <v>190869.3</v>
      </c>
      <c r="AE239" t="s">
        <v>328</v>
      </c>
      <c r="AF239"/>
      <c r="AG239" s="18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</row>
    <row r="240" spans="1:69" x14ac:dyDescent="0.25">
      <c r="A240" s="20">
        <v>1477</v>
      </c>
      <c r="B240" t="s">
        <v>263</v>
      </c>
      <c r="C240" t="s">
        <v>2</v>
      </c>
      <c r="D240" t="s">
        <v>284</v>
      </c>
      <c r="E240" t="s">
        <v>365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5">
        <v>0.1</v>
      </c>
      <c r="P240" s="2">
        <v>0</v>
      </c>
      <c r="Q240" s="13">
        <v>0.3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45</v>
      </c>
      <c r="AF240"/>
      <c r="AG240" s="18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 x14ac:dyDescent="0.25">
      <c r="A241" s="20">
        <v>1478</v>
      </c>
      <c r="B241" t="s">
        <v>263</v>
      </c>
      <c r="C241" t="s">
        <v>2</v>
      </c>
      <c r="D241" t="s">
        <v>284</v>
      </c>
      <c r="E241" t="s">
        <v>366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95</v>
      </c>
      <c r="AF241"/>
      <c r="AG241" s="18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x14ac:dyDescent="0.25">
      <c r="A242" s="20">
        <v>1481</v>
      </c>
      <c r="B242" t="s">
        <v>264</v>
      </c>
      <c r="C242" t="s">
        <v>2</v>
      </c>
      <c r="D242" t="s">
        <v>8</v>
      </c>
      <c r="E242" t="s">
        <v>367</v>
      </c>
      <c r="F242" s="2">
        <v>908170000</v>
      </c>
      <c r="G242" s="2">
        <v>0</v>
      </c>
      <c r="H242" s="2">
        <v>908170000</v>
      </c>
      <c r="I242" s="2">
        <v>2676596</v>
      </c>
      <c r="J242" s="2">
        <v>0</v>
      </c>
      <c r="K242" s="2">
        <v>2676596</v>
      </c>
      <c r="L242" s="2">
        <v>2313328</v>
      </c>
      <c r="M242" s="2">
        <v>0</v>
      </c>
      <c r="N242" s="2">
        <v>2313328</v>
      </c>
      <c r="O242" s="15">
        <v>0</v>
      </c>
      <c r="P242" s="2">
        <v>0</v>
      </c>
      <c r="Q242" s="13">
        <v>0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38</v>
      </c>
      <c r="AF242"/>
      <c r="AG242" s="18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x14ac:dyDescent="0.25">
      <c r="A243" s="20">
        <v>1485</v>
      </c>
      <c r="B243" t="s">
        <v>264</v>
      </c>
      <c r="C243" t="s">
        <v>2</v>
      </c>
      <c r="D243" t="s">
        <v>284</v>
      </c>
      <c r="E243" t="s">
        <v>368</v>
      </c>
      <c r="F243" s="2">
        <v>14871918000</v>
      </c>
      <c r="G243" s="2">
        <v>289320000</v>
      </c>
      <c r="H243" s="2">
        <v>14582598000</v>
      </c>
      <c r="I243" s="2">
        <v>23520610</v>
      </c>
      <c r="J243" s="2">
        <v>867998</v>
      </c>
      <c r="K243" s="2">
        <v>22652612</v>
      </c>
      <c r="L243" s="2">
        <v>17571842.800000001</v>
      </c>
      <c r="M243" s="2">
        <v>752270</v>
      </c>
      <c r="N243" s="2">
        <v>16819572.800000001</v>
      </c>
      <c r="O243" s="15">
        <v>0.1</v>
      </c>
      <c r="P243" s="2">
        <v>75227</v>
      </c>
      <c r="Q243" s="13">
        <v>0.1</v>
      </c>
      <c r="R243" s="15">
        <v>0</v>
      </c>
      <c r="S243" s="2">
        <v>1681957.28</v>
      </c>
      <c r="T243" s="2">
        <v>1000000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2757184.28</v>
      </c>
      <c r="AD243" s="4">
        <f t="shared" si="3"/>
        <v>2757184.28</v>
      </c>
      <c r="AE243" t="s">
        <v>45</v>
      </c>
      <c r="AF243"/>
      <c r="AG243" s="18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x14ac:dyDescent="0.25">
      <c r="A244" s="20">
        <v>1487</v>
      </c>
      <c r="B244" t="s">
        <v>263</v>
      </c>
      <c r="C244" t="s">
        <v>2</v>
      </c>
      <c r="D244" t="s">
        <v>285</v>
      </c>
      <c r="E244" t="s">
        <v>386</v>
      </c>
      <c r="F244" s="2">
        <v>1770214000</v>
      </c>
      <c r="G244" s="2">
        <v>0</v>
      </c>
      <c r="H244" s="2">
        <v>1770214000</v>
      </c>
      <c r="I244" s="2">
        <v>4823640</v>
      </c>
      <c r="J244" s="2">
        <v>0</v>
      </c>
      <c r="K244" s="2">
        <v>4823640</v>
      </c>
      <c r="L244" s="2">
        <v>4115554.4</v>
      </c>
      <c r="M244" s="2">
        <v>0</v>
      </c>
      <c r="N244" s="2">
        <v>4115554.4</v>
      </c>
      <c r="O244" s="15">
        <v>0.1</v>
      </c>
      <c r="P244" s="2">
        <v>0</v>
      </c>
      <c r="Q244" s="13">
        <v>0.3</v>
      </c>
      <c r="R244" s="15">
        <v>0</v>
      </c>
      <c r="S244" s="2">
        <v>1234666.32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1234666.32</v>
      </c>
      <c r="AD244" s="4">
        <f t="shared" si="3"/>
        <v>1234666.32</v>
      </c>
      <c r="AE244" t="s">
        <v>87</v>
      </c>
      <c r="AF244"/>
      <c r="AG244" s="18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x14ac:dyDescent="0.25">
      <c r="A245" s="20">
        <v>1489</v>
      </c>
      <c r="B245" t="s">
        <v>263</v>
      </c>
      <c r="C245" t="s">
        <v>9</v>
      </c>
      <c r="D245" t="s">
        <v>373</v>
      </c>
      <c r="E245" t="s">
        <v>369</v>
      </c>
      <c r="F245" s="2">
        <v>2642180500</v>
      </c>
      <c r="G245" s="2">
        <v>0</v>
      </c>
      <c r="H245" s="2">
        <v>2642180500</v>
      </c>
      <c r="I245" s="2">
        <v>7810978</v>
      </c>
      <c r="J245" s="2">
        <v>0</v>
      </c>
      <c r="K245" s="2">
        <v>7810978</v>
      </c>
      <c r="L245" s="2">
        <v>6754105.7999999998</v>
      </c>
      <c r="M245" s="2">
        <v>0</v>
      </c>
      <c r="N245" s="2">
        <v>6754105.7999999998</v>
      </c>
      <c r="O245" s="15">
        <v>0.1</v>
      </c>
      <c r="P245" s="2">
        <v>0</v>
      </c>
      <c r="Q245" s="13">
        <v>0.3</v>
      </c>
      <c r="R245" s="15">
        <v>0</v>
      </c>
      <c r="S245" s="2">
        <v>2026231.74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2026231.74</v>
      </c>
      <c r="AD245" s="4">
        <f t="shared" si="3"/>
        <v>2026231.74</v>
      </c>
      <c r="AE245" t="s">
        <v>70</v>
      </c>
      <c r="AF245"/>
      <c r="AG245" s="18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</row>
    <row r="246" spans="1:69" x14ac:dyDescent="0.25">
      <c r="A246" s="20">
        <v>1491</v>
      </c>
      <c r="B246" t="s">
        <v>263</v>
      </c>
      <c r="C246" t="s">
        <v>9</v>
      </c>
      <c r="D246" t="s">
        <v>27</v>
      </c>
      <c r="E246" t="s">
        <v>370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15">
        <v>0.1</v>
      </c>
      <c r="P246" s="2">
        <v>0</v>
      </c>
      <c r="Q246" s="13">
        <v>0.3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76</v>
      </c>
      <c r="AF246"/>
      <c r="AG246" s="18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x14ac:dyDescent="0.25">
      <c r="A247" s="20">
        <v>1493</v>
      </c>
      <c r="B247" t="s">
        <v>264</v>
      </c>
      <c r="C247" t="s">
        <v>2</v>
      </c>
      <c r="D247" t="s">
        <v>284</v>
      </c>
      <c r="E247" t="s">
        <v>371</v>
      </c>
      <c r="F247" s="2">
        <v>6570231000</v>
      </c>
      <c r="G247" s="2">
        <v>4258370000</v>
      </c>
      <c r="H247" s="2">
        <v>2311861000</v>
      </c>
      <c r="I247" s="2">
        <v>16711112</v>
      </c>
      <c r="J247" s="2">
        <v>9193035</v>
      </c>
      <c r="K247" s="2">
        <v>7518077</v>
      </c>
      <c r="L247" s="2">
        <v>14083019.6</v>
      </c>
      <c r="M247" s="2">
        <v>7489687</v>
      </c>
      <c r="N247" s="2">
        <v>6593332.5999999996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45</v>
      </c>
      <c r="AF247"/>
      <c r="AG247" s="18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x14ac:dyDescent="0.25">
      <c r="A248" s="20">
        <v>1494</v>
      </c>
      <c r="B248" t="s">
        <v>264</v>
      </c>
      <c r="C248" t="s">
        <v>2</v>
      </c>
      <c r="D248" t="s">
        <v>319</v>
      </c>
      <c r="E248" t="s">
        <v>363</v>
      </c>
      <c r="F248" s="2">
        <v>8593048000</v>
      </c>
      <c r="G248" s="2">
        <v>0</v>
      </c>
      <c r="H248" s="2">
        <v>8593048000</v>
      </c>
      <c r="I248" s="2">
        <v>18204519</v>
      </c>
      <c r="J248" s="2">
        <v>0</v>
      </c>
      <c r="K248" s="2">
        <v>18204519</v>
      </c>
      <c r="L248" s="2">
        <v>14767299.800000001</v>
      </c>
      <c r="M248" s="2">
        <v>0</v>
      </c>
      <c r="N248" s="2">
        <v>14767299.800000001</v>
      </c>
      <c r="O248" s="15">
        <v>0</v>
      </c>
      <c r="P248" s="2">
        <v>0</v>
      </c>
      <c r="Q248" s="13">
        <v>0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328</v>
      </c>
      <c r="AF248"/>
      <c r="AG248" s="1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x14ac:dyDescent="0.25">
      <c r="A249" s="20">
        <v>1498</v>
      </c>
      <c r="B249" t="s">
        <v>263</v>
      </c>
      <c r="C249" t="s">
        <v>2</v>
      </c>
      <c r="D249" t="s">
        <v>319</v>
      </c>
      <c r="E249" t="s">
        <v>376</v>
      </c>
      <c r="F249" s="2">
        <v>467246000</v>
      </c>
      <c r="G249" s="2">
        <v>0</v>
      </c>
      <c r="H249" s="2">
        <v>467246000</v>
      </c>
      <c r="I249" s="2">
        <v>1551364</v>
      </c>
      <c r="J249" s="2">
        <v>0</v>
      </c>
      <c r="K249" s="2">
        <v>1551364</v>
      </c>
      <c r="L249" s="2">
        <v>1364465.6</v>
      </c>
      <c r="M249" s="2">
        <v>0</v>
      </c>
      <c r="N249" s="2">
        <v>1364465.6</v>
      </c>
      <c r="O249" s="15">
        <v>0.1</v>
      </c>
      <c r="P249" s="2">
        <v>0</v>
      </c>
      <c r="Q249" s="13">
        <v>0.3</v>
      </c>
      <c r="R249" s="15">
        <v>0</v>
      </c>
      <c r="S249" s="2">
        <v>409339.68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409339.68</v>
      </c>
      <c r="AD249" s="4">
        <f t="shared" si="3"/>
        <v>409339.68</v>
      </c>
      <c r="AE249" t="s">
        <v>327</v>
      </c>
      <c r="AF249"/>
      <c r="AG249" s="18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x14ac:dyDescent="0.25">
      <c r="A250" s="20">
        <v>1499</v>
      </c>
      <c r="B250" t="s">
        <v>263</v>
      </c>
      <c r="C250" t="s">
        <v>9</v>
      </c>
      <c r="D250" t="s">
        <v>374</v>
      </c>
      <c r="E250" t="s">
        <v>372</v>
      </c>
      <c r="F250" s="2">
        <v>40268873000</v>
      </c>
      <c r="G250" s="2">
        <v>0</v>
      </c>
      <c r="H250" s="2">
        <v>40268873000</v>
      </c>
      <c r="I250" s="2">
        <v>66217225</v>
      </c>
      <c r="J250" s="2">
        <v>0</v>
      </c>
      <c r="K250" s="2">
        <v>66217225</v>
      </c>
      <c r="L250" s="2">
        <v>50109675.799999997</v>
      </c>
      <c r="M250" s="2">
        <v>0</v>
      </c>
      <c r="N250" s="2">
        <v>50109675.799999997</v>
      </c>
      <c r="O250" s="15">
        <v>0.1</v>
      </c>
      <c r="P250" s="2">
        <v>0</v>
      </c>
      <c r="Q250" s="13">
        <v>0.3</v>
      </c>
      <c r="R250" s="15">
        <v>0</v>
      </c>
      <c r="S250" s="2">
        <v>15032902.74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15032902.74</v>
      </c>
      <c r="AD250" s="4">
        <f t="shared" si="3"/>
        <v>15032902.74</v>
      </c>
      <c r="AE250" t="s">
        <v>79</v>
      </c>
      <c r="AF250"/>
      <c r="AG250" s="18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</row>
    <row r="251" spans="1:69" x14ac:dyDescent="0.25">
      <c r="A251" s="20">
        <v>1501</v>
      </c>
      <c r="B251" t="s">
        <v>263</v>
      </c>
      <c r="C251" t="s">
        <v>2</v>
      </c>
      <c r="D251" t="s">
        <v>284</v>
      </c>
      <c r="E251" t="s">
        <v>434</v>
      </c>
      <c r="F251" s="2">
        <v>98601618000</v>
      </c>
      <c r="G251" s="2">
        <v>0</v>
      </c>
      <c r="H251" s="2">
        <v>98601618000</v>
      </c>
      <c r="I251" s="2">
        <v>161140538</v>
      </c>
      <c r="J251" s="2">
        <v>0</v>
      </c>
      <c r="K251" s="2">
        <v>161140538</v>
      </c>
      <c r="L251" s="2">
        <v>121699890.8</v>
      </c>
      <c r="M251" s="2">
        <v>0</v>
      </c>
      <c r="N251" s="2">
        <v>121699890.8</v>
      </c>
      <c r="O251" s="15">
        <v>0.1</v>
      </c>
      <c r="P251" s="2">
        <v>0</v>
      </c>
      <c r="Q251" s="13">
        <v>0.3</v>
      </c>
      <c r="R251" s="15">
        <v>0</v>
      </c>
      <c r="S251" s="2">
        <v>36509967.240000002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36509967.240000002</v>
      </c>
      <c r="AD251" s="4">
        <f t="shared" si="3"/>
        <v>36509967.240000002</v>
      </c>
      <c r="AE251" t="s">
        <v>95</v>
      </c>
      <c r="AF251"/>
      <c r="AG251" s="18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</row>
    <row r="252" spans="1:69" x14ac:dyDescent="0.25">
      <c r="A252" s="20">
        <v>1506</v>
      </c>
      <c r="B252" t="s">
        <v>263</v>
      </c>
      <c r="C252" t="s">
        <v>2</v>
      </c>
      <c r="D252" t="s">
        <v>4</v>
      </c>
      <c r="E252" t="s">
        <v>378</v>
      </c>
      <c r="F252" s="2">
        <v>15075306700</v>
      </c>
      <c r="G252" s="2">
        <v>2952172000</v>
      </c>
      <c r="H252" s="2">
        <v>12123134700</v>
      </c>
      <c r="I252" s="2">
        <v>29560145</v>
      </c>
      <c r="J252" s="2">
        <v>7325931</v>
      </c>
      <c r="K252" s="2">
        <v>22234214</v>
      </c>
      <c r="L252" s="2">
        <v>23530022.32</v>
      </c>
      <c r="M252" s="2">
        <v>6145062.2000000002</v>
      </c>
      <c r="N252" s="2">
        <v>17384960.120000001</v>
      </c>
      <c r="O252" s="15">
        <v>0.1</v>
      </c>
      <c r="P252" s="2">
        <v>614506.22</v>
      </c>
      <c r="Q252" s="13">
        <v>0.3</v>
      </c>
      <c r="R252" s="15">
        <v>0</v>
      </c>
      <c r="S252" s="2">
        <v>5215488.0360000003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5829994.2560000001</v>
      </c>
      <c r="AD252" s="4">
        <f t="shared" si="3"/>
        <v>5829994.2560000001</v>
      </c>
      <c r="AE252" t="s">
        <v>278</v>
      </c>
      <c r="AF252"/>
      <c r="AG252" s="18"/>
      <c r="AK252"/>
      <c r="AL252"/>
      <c r="AM252"/>
      <c r="AN252"/>
      <c r="AO252"/>
      <c r="AP252"/>
      <c r="AQ252"/>
      <c r="AR25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</row>
    <row r="253" spans="1:69" s="54" customFormat="1" x14ac:dyDescent="0.25">
      <c r="A253" s="53">
        <v>1510</v>
      </c>
      <c r="B253" s="54" t="s">
        <v>263</v>
      </c>
      <c r="C253" s="54" t="s">
        <v>2</v>
      </c>
      <c r="D253" s="54" t="s">
        <v>4</v>
      </c>
      <c r="E253" s="54" t="s">
        <v>379</v>
      </c>
      <c r="F253" s="55">
        <v>84784537000</v>
      </c>
      <c r="G253" s="55">
        <v>0</v>
      </c>
      <c r="H253" s="55">
        <v>84784537000</v>
      </c>
      <c r="I253" s="55">
        <v>141293461</v>
      </c>
      <c r="J253" s="55">
        <v>0</v>
      </c>
      <c r="K253" s="55">
        <v>141293461</v>
      </c>
      <c r="L253" s="55">
        <v>107379646.2</v>
      </c>
      <c r="M253" s="55">
        <v>0</v>
      </c>
      <c r="N253" s="55">
        <v>107379646.2</v>
      </c>
      <c r="O253" s="56">
        <v>0.4</v>
      </c>
      <c r="P253" s="55">
        <v>0</v>
      </c>
      <c r="Q253" s="57">
        <v>0.4</v>
      </c>
      <c r="R253" s="56">
        <v>0.4</v>
      </c>
      <c r="S253" s="55">
        <f>N253*Q253</f>
        <v>42951858.480000004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8">
        <v>0</v>
      </c>
      <c r="AB253" s="59">
        <f>P253+S253</f>
        <v>42951858.480000004</v>
      </c>
      <c r="AC253" s="59"/>
      <c r="AD253" s="59">
        <f t="shared" si="3"/>
        <v>42951858.480000004</v>
      </c>
      <c r="AE253" s="54" t="s">
        <v>250</v>
      </c>
      <c r="AG253" s="58"/>
      <c r="AH253" s="59"/>
      <c r="AI253" s="59"/>
      <c r="AJ253" s="59"/>
    </row>
    <row r="254" spans="1:69" x14ac:dyDescent="0.25">
      <c r="A254" s="20">
        <v>1518</v>
      </c>
      <c r="B254" t="s">
        <v>263</v>
      </c>
      <c r="C254" t="s">
        <v>9</v>
      </c>
      <c r="D254" t="s">
        <v>374</v>
      </c>
      <c r="E254" t="s">
        <v>380</v>
      </c>
      <c r="F254" s="2">
        <v>14720340000</v>
      </c>
      <c r="G254" s="2">
        <v>0</v>
      </c>
      <c r="H254" s="2">
        <v>14720340000</v>
      </c>
      <c r="I254" s="2">
        <v>22865087</v>
      </c>
      <c r="J254" s="2">
        <v>0</v>
      </c>
      <c r="K254" s="2">
        <v>22865087</v>
      </c>
      <c r="L254" s="2">
        <v>16976951</v>
      </c>
      <c r="M254" s="2">
        <v>0</v>
      </c>
      <c r="N254" s="2">
        <v>16976951</v>
      </c>
      <c r="O254" s="15">
        <v>0.1</v>
      </c>
      <c r="P254" s="2">
        <v>0</v>
      </c>
      <c r="Q254" s="13">
        <v>0.3</v>
      </c>
      <c r="R254" s="15">
        <v>0</v>
      </c>
      <c r="S254" s="2">
        <v>5093085.3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5093085.3</v>
      </c>
      <c r="AD254" s="4">
        <f t="shared" si="3"/>
        <v>5093085.3</v>
      </c>
      <c r="AE254" t="s">
        <v>19</v>
      </c>
      <c r="AF254"/>
      <c r="AG254" s="18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</row>
    <row r="255" spans="1:69" x14ac:dyDescent="0.25">
      <c r="A255" s="20">
        <v>1519</v>
      </c>
      <c r="B255" t="s">
        <v>263</v>
      </c>
      <c r="C255" t="s">
        <v>2</v>
      </c>
      <c r="D255" t="s">
        <v>8</v>
      </c>
      <c r="E255" t="s">
        <v>57</v>
      </c>
      <c r="F255" s="2">
        <v>10064469000</v>
      </c>
      <c r="G255" s="2">
        <v>0</v>
      </c>
      <c r="H255" s="2">
        <v>10064469000</v>
      </c>
      <c r="I255" s="2">
        <v>23877924</v>
      </c>
      <c r="J255" s="2">
        <v>0</v>
      </c>
      <c r="K255" s="2">
        <v>23877924</v>
      </c>
      <c r="L255" s="2">
        <v>19852136.399999999</v>
      </c>
      <c r="M255" s="2">
        <v>0</v>
      </c>
      <c r="N255" s="2">
        <v>19852136.399999999</v>
      </c>
      <c r="O255" s="15">
        <v>0.1</v>
      </c>
      <c r="P255" s="2">
        <v>0</v>
      </c>
      <c r="Q255" s="13">
        <v>0.3</v>
      </c>
      <c r="R255" s="15">
        <v>0</v>
      </c>
      <c r="S255" s="2">
        <v>5955640.9199999999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5955640.9199999999</v>
      </c>
      <c r="AD255" s="4">
        <f t="shared" si="3"/>
        <v>5955640.9199999999</v>
      </c>
      <c r="AE255" t="s">
        <v>42</v>
      </c>
      <c r="AF255"/>
      <c r="AG255" s="18"/>
      <c r="AK255"/>
      <c r="AL255"/>
      <c r="AM255"/>
      <c r="AN255"/>
      <c r="AO255"/>
      <c r="AP255"/>
      <c r="AQ255"/>
      <c r="AR255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</row>
    <row r="256" spans="1:69" s="36" customFormat="1" x14ac:dyDescent="0.25">
      <c r="A256" s="20">
        <v>1522</v>
      </c>
      <c r="B256" t="s">
        <v>263</v>
      </c>
      <c r="C256" t="s">
        <v>2</v>
      </c>
      <c r="D256" t="s">
        <v>200</v>
      </c>
      <c r="E256" t="s">
        <v>381</v>
      </c>
      <c r="F256" s="2">
        <v>28972765000</v>
      </c>
      <c r="G256" s="2">
        <v>0</v>
      </c>
      <c r="H256" s="2">
        <v>28972765000</v>
      </c>
      <c r="I256" s="2">
        <v>48421382</v>
      </c>
      <c r="J256" s="2">
        <v>0</v>
      </c>
      <c r="K256" s="2">
        <v>48421382</v>
      </c>
      <c r="L256" s="2">
        <v>36832276</v>
      </c>
      <c r="M256" s="2">
        <v>0</v>
      </c>
      <c r="N256" s="2">
        <v>36832276</v>
      </c>
      <c r="O256" s="15">
        <v>0.1</v>
      </c>
      <c r="P256" s="2">
        <v>0</v>
      </c>
      <c r="Q256" s="13">
        <v>0.3</v>
      </c>
      <c r="R256" s="15">
        <v>0</v>
      </c>
      <c r="S256" s="2">
        <v>11049682.800000001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11049682.800000001</v>
      </c>
      <c r="AC256" s="4"/>
      <c r="AD256" s="4">
        <f t="shared" si="3"/>
        <v>11049682.800000001</v>
      </c>
      <c r="AE256" t="s">
        <v>241</v>
      </c>
      <c r="AG256" s="49"/>
      <c r="AH256" s="38"/>
      <c r="AI256" s="38"/>
      <c r="AJ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</row>
    <row r="257" spans="1:69" x14ac:dyDescent="0.25">
      <c r="A257" s="20">
        <v>1523</v>
      </c>
      <c r="B257" t="s">
        <v>263</v>
      </c>
      <c r="C257" t="s">
        <v>2</v>
      </c>
      <c r="D257" t="s">
        <v>319</v>
      </c>
      <c r="E257" t="s">
        <v>382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328</v>
      </c>
      <c r="AF257"/>
      <c r="AG257" s="18"/>
      <c r="AK257"/>
      <c r="AL257"/>
      <c r="AM257"/>
      <c r="AN257"/>
    </row>
    <row r="258" spans="1:69" x14ac:dyDescent="0.25">
      <c r="A258" s="20">
        <v>1524</v>
      </c>
      <c r="B258" t="s">
        <v>263</v>
      </c>
      <c r="C258" t="s">
        <v>9</v>
      </c>
      <c r="D258" t="s">
        <v>15</v>
      </c>
      <c r="E258" t="s">
        <v>383</v>
      </c>
      <c r="F258" s="2">
        <v>606560000</v>
      </c>
      <c r="G258" s="2">
        <v>0</v>
      </c>
      <c r="H258" s="2">
        <v>606560000</v>
      </c>
      <c r="I258" s="2">
        <v>2003261</v>
      </c>
      <c r="J258" s="2">
        <v>0</v>
      </c>
      <c r="K258" s="2">
        <v>2003261</v>
      </c>
      <c r="L258" s="2">
        <v>1760637</v>
      </c>
      <c r="M258" s="2">
        <v>0</v>
      </c>
      <c r="N258" s="2">
        <v>1760637</v>
      </c>
      <c r="O258" s="15">
        <v>0.1</v>
      </c>
      <c r="P258" s="2">
        <v>0</v>
      </c>
      <c r="Q258" s="13">
        <v>0.3</v>
      </c>
      <c r="R258" s="15">
        <v>0</v>
      </c>
      <c r="S258" s="2">
        <v>528191.1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528191.1</v>
      </c>
      <c r="AD258" s="4">
        <f t="shared" si="3"/>
        <v>528191.1</v>
      </c>
      <c r="AE258" t="s">
        <v>31</v>
      </c>
      <c r="AF258"/>
      <c r="AG258" s="18"/>
      <c r="AK258"/>
      <c r="AL258"/>
      <c r="AM258"/>
      <c r="AN258"/>
    </row>
    <row r="259" spans="1:69" x14ac:dyDescent="0.25">
      <c r="A259" s="20">
        <v>1528</v>
      </c>
      <c r="B259" t="s">
        <v>264</v>
      </c>
      <c r="C259" t="s">
        <v>9</v>
      </c>
      <c r="D259" t="s">
        <v>27</v>
      </c>
      <c r="E259" t="s">
        <v>387</v>
      </c>
      <c r="F259" s="2">
        <v>26255825000</v>
      </c>
      <c r="G259" s="2">
        <v>0</v>
      </c>
      <c r="H259" s="2">
        <v>26255825000</v>
      </c>
      <c r="I259" s="2">
        <v>50567562</v>
      </c>
      <c r="J259" s="2">
        <v>0</v>
      </c>
      <c r="K259" s="2">
        <v>50567562</v>
      </c>
      <c r="L259" s="2">
        <v>40065232</v>
      </c>
      <c r="M259" s="2">
        <v>0</v>
      </c>
      <c r="N259" s="2">
        <v>40065232</v>
      </c>
      <c r="O259" s="15">
        <v>0.1</v>
      </c>
      <c r="P259" s="2">
        <v>0</v>
      </c>
      <c r="Q259" s="13">
        <v>0.15</v>
      </c>
      <c r="R259" s="15">
        <v>0</v>
      </c>
      <c r="S259" s="2">
        <v>6009784.7999999998</v>
      </c>
      <c r="T259" s="2">
        <v>3000000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9009784.8000000007</v>
      </c>
      <c r="AD259" s="4">
        <f t="shared" ref="AD259:AD322" si="4">AB259+AC259</f>
        <v>9009784.8000000007</v>
      </c>
      <c r="AE259" t="s">
        <v>29</v>
      </c>
      <c r="AF259"/>
      <c r="AG259" s="18"/>
      <c r="AK259"/>
      <c r="AL259"/>
      <c r="AM259"/>
      <c r="AN259"/>
    </row>
    <row r="260" spans="1:69" x14ac:dyDescent="0.25">
      <c r="A260" s="20">
        <v>1532</v>
      </c>
      <c r="B260" t="s">
        <v>263</v>
      </c>
      <c r="C260" t="s">
        <v>9</v>
      </c>
      <c r="D260" t="s">
        <v>374</v>
      </c>
      <c r="E260" t="s">
        <v>388</v>
      </c>
      <c r="F260" s="2">
        <v>90618460000</v>
      </c>
      <c r="G260" s="2">
        <v>0</v>
      </c>
      <c r="H260" s="2">
        <v>90618460000</v>
      </c>
      <c r="I260" s="2">
        <v>147821193</v>
      </c>
      <c r="J260" s="2">
        <v>0</v>
      </c>
      <c r="K260" s="2">
        <v>147821193</v>
      </c>
      <c r="L260" s="2">
        <v>111573809</v>
      </c>
      <c r="M260" s="2">
        <v>0</v>
      </c>
      <c r="N260" s="2">
        <v>111573809</v>
      </c>
      <c r="O260" s="15">
        <v>0.1</v>
      </c>
      <c r="P260" s="2">
        <v>0</v>
      </c>
      <c r="Q260" s="13">
        <v>0.3</v>
      </c>
      <c r="R260" s="15">
        <v>0</v>
      </c>
      <c r="S260" s="2">
        <v>33472142.699999999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33472142.699999999</v>
      </c>
      <c r="AD260" s="4">
        <f t="shared" si="4"/>
        <v>33472142.699999999</v>
      </c>
      <c r="AE260" t="s">
        <v>39</v>
      </c>
      <c r="AF260"/>
      <c r="AG260" s="18"/>
      <c r="AK260"/>
      <c r="AL260"/>
      <c r="AM260"/>
      <c r="AN260"/>
    </row>
    <row r="261" spans="1:69" x14ac:dyDescent="0.25">
      <c r="A261" s="20">
        <v>1533</v>
      </c>
      <c r="B261" t="s">
        <v>263</v>
      </c>
      <c r="C261" t="s">
        <v>9</v>
      </c>
      <c r="D261" t="s">
        <v>373</v>
      </c>
      <c r="E261" t="s">
        <v>389</v>
      </c>
      <c r="F261" s="2">
        <v>557388000</v>
      </c>
      <c r="G261" s="2">
        <v>0</v>
      </c>
      <c r="H261" s="2">
        <v>557388000</v>
      </c>
      <c r="I261" s="2">
        <v>1739208</v>
      </c>
      <c r="J261" s="2">
        <v>0</v>
      </c>
      <c r="K261" s="2">
        <v>1739208</v>
      </c>
      <c r="L261" s="2">
        <v>1516252.8</v>
      </c>
      <c r="M261" s="2">
        <v>0</v>
      </c>
      <c r="N261" s="2">
        <v>1516252.8</v>
      </c>
      <c r="O261" s="15">
        <v>0.1</v>
      </c>
      <c r="P261" s="2">
        <v>0</v>
      </c>
      <c r="Q261" s="13">
        <v>0.3</v>
      </c>
      <c r="R261" s="15">
        <v>0</v>
      </c>
      <c r="S261" s="2">
        <v>454875.84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454875.84</v>
      </c>
      <c r="AD261" s="4">
        <f t="shared" si="4"/>
        <v>454875.84</v>
      </c>
      <c r="AE261" t="s">
        <v>35</v>
      </c>
      <c r="AF261"/>
      <c r="AG261" s="18"/>
      <c r="AK261"/>
      <c r="AL261"/>
      <c r="AM261"/>
      <c r="AN261"/>
    </row>
    <row r="262" spans="1:69" x14ac:dyDescent="0.25">
      <c r="A262" s="20">
        <v>1536</v>
      </c>
      <c r="B262" t="s">
        <v>264</v>
      </c>
      <c r="C262" t="s">
        <v>2</v>
      </c>
      <c r="D262" t="s">
        <v>284</v>
      </c>
      <c r="E262" t="s">
        <v>392</v>
      </c>
      <c r="F262" s="2">
        <v>2731087000</v>
      </c>
      <c r="G262" s="2">
        <v>0</v>
      </c>
      <c r="H262" s="2">
        <v>2731087000</v>
      </c>
      <c r="I262" s="2">
        <v>8581296</v>
      </c>
      <c r="J262" s="2">
        <v>0</v>
      </c>
      <c r="K262" s="2">
        <v>8581296</v>
      </c>
      <c r="L262" s="2">
        <v>7488861.2000000002</v>
      </c>
      <c r="M262" s="2">
        <v>0</v>
      </c>
      <c r="N262" s="2">
        <v>7488861.2000000002</v>
      </c>
      <c r="O262" s="15">
        <v>0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43</v>
      </c>
      <c r="AF262"/>
      <c r="AG262" s="18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</row>
    <row r="263" spans="1:69" x14ac:dyDescent="0.25">
      <c r="A263" s="20">
        <v>1538</v>
      </c>
      <c r="B263" t="s">
        <v>263</v>
      </c>
      <c r="C263" t="s">
        <v>2</v>
      </c>
      <c r="D263" t="s">
        <v>319</v>
      </c>
      <c r="E263" t="s">
        <v>393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15">
        <v>0.1</v>
      </c>
      <c r="P263" s="2">
        <v>0</v>
      </c>
      <c r="Q263" s="13">
        <v>0.3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 t="shared" si="4"/>
        <v>0</v>
      </c>
      <c r="AE263" t="s">
        <v>327</v>
      </c>
      <c r="AF263"/>
      <c r="AG263" s="18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</row>
    <row r="264" spans="1:69" x14ac:dyDescent="0.25">
      <c r="A264" s="20">
        <v>1539</v>
      </c>
      <c r="B264" t="s">
        <v>263</v>
      </c>
      <c r="C264" t="s">
        <v>9</v>
      </c>
      <c r="D264" t="s">
        <v>374</v>
      </c>
      <c r="E264" t="s">
        <v>394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15">
        <v>0.1</v>
      </c>
      <c r="P264" s="2">
        <v>0</v>
      </c>
      <c r="Q264" s="13">
        <v>0.3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0</v>
      </c>
      <c r="AD264" s="4">
        <f t="shared" si="4"/>
        <v>0</v>
      </c>
      <c r="AE264" t="s">
        <v>39</v>
      </c>
      <c r="AF264"/>
      <c r="AG264" s="18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</row>
    <row r="265" spans="1:69" x14ac:dyDescent="0.25">
      <c r="A265" s="20">
        <v>1542</v>
      </c>
      <c r="B265" t="s">
        <v>263</v>
      </c>
      <c r="C265" t="s">
        <v>2</v>
      </c>
      <c r="D265" t="s">
        <v>284</v>
      </c>
      <c r="E265" t="s">
        <v>395</v>
      </c>
      <c r="F265" s="2">
        <v>9014673000</v>
      </c>
      <c r="G265" s="2">
        <v>0</v>
      </c>
      <c r="H265" s="2">
        <v>9014673000</v>
      </c>
      <c r="I265" s="2">
        <v>22129815</v>
      </c>
      <c r="J265" s="2">
        <v>0</v>
      </c>
      <c r="K265" s="2">
        <v>22129815</v>
      </c>
      <c r="L265" s="2">
        <v>18523945.800000001</v>
      </c>
      <c r="M265" s="2">
        <v>0</v>
      </c>
      <c r="N265" s="2">
        <v>18523945.800000001</v>
      </c>
      <c r="O265" s="15">
        <v>0.1</v>
      </c>
      <c r="P265" s="2">
        <v>0</v>
      </c>
      <c r="Q265" s="13">
        <v>0.3</v>
      </c>
      <c r="R265" s="15">
        <v>0</v>
      </c>
      <c r="S265" s="2">
        <v>5557183.7400000002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5557183.7400000002</v>
      </c>
      <c r="AD265" s="4">
        <f t="shared" si="4"/>
        <v>5557183.7400000002</v>
      </c>
      <c r="AE265" t="s">
        <v>43</v>
      </c>
      <c r="AF265"/>
      <c r="AG265" s="18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</row>
    <row r="266" spans="1:69" s="32" customFormat="1" x14ac:dyDescent="0.25">
      <c r="A266" s="20">
        <v>1543</v>
      </c>
      <c r="B266" t="s">
        <v>263</v>
      </c>
      <c r="C266" t="s">
        <v>2</v>
      </c>
      <c r="D266" t="s">
        <v>200</v>
      </c>
      <c r="E266" t="s">
        <v>396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15">
        <v>0.1</v>
      </c>
      <c r="P266" s="2">
        <v>0</v>
      </c>
      <c r="Q266" s="13">
        <v>0.3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C266" s="4"/>
      <c r="AD266" s="4">
        <f t="shared" si="4"/>
        <v>0</v>
      </c>
      <c r="AE266" t="s">
        <v>184</v>
      </c>
      <c r="AG266" s="50"/>
      <c r="AH266" s="33"/>
      <c r="AI266" s="33"/>
      <c r="AJ266" s="33"/>
    </row>
    <row r="267" spans="1:69" x14ac:dyDescent="0.25">
      <c r="A267" s="20">
        <v>1544</v>
      </c>
      <c r="B267" t="s">
        <v>263</v>
      </c>
      <c r="C267" t="s">
        <v>2</v>
      </c>
      <c r="D267" t="s">
        <v>200</v>
      </c>
      <c r="E267" t="s">
        <v>397</v>
      </c>
      <c r="F267" s="2">
        <v>16071424000</v>
      </c>
      <c r="G267" s="2">
        <v>0</v>
      </c>
      <c r="H267" s="2">
        <v>16071424000</v>
      </c>
      <c r="I267" s="2">
        <v>28234673</v>
      </c>
      <c r="J267" s="2">
        <v>0</v>
      </c>
      <c r="K267" s="2">
        <v>28234673</v>
      </c>
      <c r="L267" s="2">
        <v>21806103.399999999</v>
      </c>
      <c r="M267" s="2">
        <v>0</v>
      </c>
      <c r="N267" s="2">
        <v>21806103.399999999</v>
      </c>
      <c r="O267" s="15">
        <v>0.1</v>
      </c>
      <c r="P267" s="2">
        <v>0</v>
      </c>
      <c r="Q267" s="13">
        <v>0.3</v>
      </c>
      <c r="R267" s="15">
        <v>0</v>
      </c>
      <c r="S267" s="2">
        <v>6541831.0199999996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6541831.0199999996</v>
      </c>
      <c r="AD267" s="4">
        <f t="shared" si="4"/>
        <v>6541831.0199999996</v>
      </c>
      <c r="AE267" t="s">
        <v>184</v>
      </c>
      <c r="AF267"/>
      <c r="AG267" s="18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</row>
    <row r="268" spans="1:69" x14ac:dyDescent="0.25">
      <c r="A268" s="20">
        <v>1545</v>
      </c>
      <c r="B268" t="s">
        <v>263</v>
      </c>
      <c r="C268" t="s">
        <v>2</v>
      </c>
      <c r="D268" t="s">
        <v>319</v>
      </c>
      <c r="E268" t="s">
        <v>398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328</v>
      </c>
      <c r="AF268"/>
      <c r="AG268" s="1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</row>
    <row r="269" spans="1:69" x14ac:dyDescent="0.25">
      <c r="A269" s="20">
        <v>1546</v>
      </c>
      <c r="B269" t="s">
        <v>263</v>
      </c>
      <c r="C269" t="s">
        <v>2</v>
      </c>
      <c r="D269" t="s">
        <v>4</v>
      </c>
      <c r="E269" t="s">
        <v>399</v>
      </c>
      <c r="F269" s="2">
        <v>84580912000</v>
      </c>
      <c r="G269" s="2">
        <v>0</v>
      </c>
      <c r="H269" s="2">
        <v>84580912000</v>
      </c>
      <c r="I269" s="2">
        <v>138691799</v>
      </c>
      <c r="J269" s="2">
        <v>0</v>
      </c>
      <c r="K269" s="2">
        <v>138691799</v>
      </c>
      <c r="L269" s="2">
        <v>104859434.2</v>
      </c>
      <c r="M269" s="2">
        <v>0</v>
      </c>
      <c r="N269" s="2">
        <v>104859434.2</v>
      </c>
      <c r="O269" s="15">
        <v>0.1</v>
      </c>
      <c r="P269" s="2">
        <v>0</v>
      </c>
      <c r="Q269" s="13">
        <v>0.3</v>
      </c>
      <c r="R269" s="15">
        <v>0</v>
      </c>
      <c r="S269" s="2">
        <v>31457830.260000002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31457830.260000002</v>
      </c>
      <c r="AD269" s="4">
        <f t="shared" si="4"/>
        <v>31457830.260000002</v>
      </c>
      <c r="AE269" t="s">
        <v>215</v>
      </c>
      <c r="AF269"/>
      <c r="AG269" s="18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</row>
    <row r="270" spans="1:69" x14ac:dyDescent="0.25">
      <c r="A270" s="20">
        <v>1555</v>
      </c>
      <c r="B270" t="s">
        <v>263</v>
      </c>
      <c r="C270" t="s">
        <v>2</v>
      </c>
      <c r="D270" t="s">
        <v>200</v>
      </c>
      <c r="E270" t="s">
        <v>400</v>
      </c>
      <c r="F270" s="2">
        <v>1785824000</v>
      </c>
      <c r="G270" s="2">
        <v>0</v>
      </c>
      <c r="H270" s="2">
        <v>1785824000</v>
      </c>
      <c r="I270" s="2">
        <v>5946180</v>
      </c>
      <c r="J270" s="2">
        <v>0</v>
      </c>
      <c r="K270" s="2">
        <v>5946180</v>
      </c>
      <c r="L270" s="2">
        <v>5231850.4000000004</v>
      </c>
      <c r="M270" s="2">
        <v>0</v>
      </c>
      <c r="N270" s="2">
        <v>5231850.4000000004</v>
      </c>
      <c r="O270" s="15">
        <v>0.1</v>
      </c>
      <c r="P270" s="2">
        <v>0</v>
      </c>
      <c r="Q270" s="13">
        <v>0.3</v>
      </c>
      <c r="R270" s="15">
        <v>0</v>
      </c>
      <c r="S270" s="2">
        <v>1569555.12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1569555.12</v>
      </c>
      <c r="AD270" s="4">
        <f t="shared" si="4"/>
        <v>1569555.12</v>
      </c>
      <c r="AE270" t="s">
        <v>241</v>
      </c>
      <c r="AF270"/>
      <c r="AG270" s="18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</row>
    <row r="271" spans="1:69" x14ac:dyDescent="0.25">
      <c r="A271" s="20">
        <v>1558</v>
      </c>
      <c r="B271" t="s">
        <v>263</v>
      </c>
      <c r="C271" t="s">
        <v>9</v>
      </c>
      <c r="D271" t="s">
        <v>15</v>
      </c>
      <c r="E271" t="s">
        <v>401</v>
      </c>
      <c r="F271" s="2">
        <v>10691915000</v>
      </c>
      <c r="G271" s="2">
        <v>0</v>
      </c>
      <c r="H271" s="2">
        <v>10691915000</v>
      </c>
      <c r="I271" s="2">
        <v>21320861</v>
      </c>
      <c r="J271" s="2">
        <v>0</v>
      </c>
      <c r="K271" s="2">
        <v>21320861</v>
      </c>
      <c r="L271" s="2">
        <v>17044095</v>
      </c>
      <c r="M271" s="2">
        <v>0</v>
      </c>
      <c r="N271" s="2">
        <v>17044095</v>
      </c>
      <c r="O271" s="15">
        <v>0.1</v>
      </c>
      <c r="P271" s="2">
        <v>0</v>
      </c>
      <c r="Q271" s="13">
        <v>0.3</v>
      </c>
      <c r="R271" s="15">
        <v>0</v>
      </c>
      <c r="S271" s="2">
        <v>5113228.5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5113228.5</v>
      </c>
      <c r="AD271" s="4">
        <f t="shared" si="4"/>
        <v>5113228.5</v>
      </c>
      <c r="AE271" t="s">
        <v>26</v>
      </c>
      <c r="AF271"/>
      <c r="AG271" s="18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</row>
    <row r="272" spans="1:69" x14ac:dyDescent="0.25">
      <c r="A272" s="20">
        <v>1559</v>
      </c>
      <c r="B272" t="s">
        <v>263</v>
      </c>
      <c r="C272" t="s">
        <v>2</v>
      </c>
      <c r="D272" t="s">
        <v>285</v>
      </c>
      <c r="E272" t="s">
        <v>402</v>
      </c>
      <c r="F272" s="2">
        <v>41556000</v>
      </c>
      <c r="G272" s="2">
        <v>0</v>
      </c>
      <c r="H272" s="2">
        <v>41556000</v>
      </c>
      <c r="I272" s="2">
        <v>145446</v>
      </c>
      <c r="J272" s="2">
        <v>0</v>
      </c>
      <c r="K272" s="2">
        <v>145446</v>
      </c>
      <c r="L272" s="2">
        <v>128823.6</v>
      </c>
      <c r="M272" s="2">
        <v>0</v>
      </c>
      <c r="N272" s="2">
        <v>128823.6</v>
      </c>
      <c r="O272" s="15">
        <v>0.1</v>
      </c>
      <c r="P272" s="2">
        <v>0</v>
      </c>
      <c r="Q272" s="13">
        <v>0.3</v>
      </c>
      <c r="R272" s="15">
        <v>0</v>
      </c>
      <c r="S272" s="2">
        <v>38647.08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38647.08</v>
      </c>
      <c r="AD272" s="4">
        <f t="shared" si="4"/>
        <v>38647.08</v>
      </c>
      <c r="AE272" t="s">
        <v>166</v>
      </c>
      <c r="AF272"/>
      <c r="AG272" s="18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</row>
    <row r="273" spans="1:69" x14ac:dyDescent="0.25">
      <c r="A273" s="20">
        <v>1565</v>
      </c>
      <c r="B273" t="s">
        <v>263</v>
      </c>
      <c r="C273" t="s">
        <v>2</v>
      </c>
      <c r="D273" t="s">
        <v>8</v>
      </c>
      <c r="E273" t="s">
        <v>403</v>
      </c>
      <c r="F273" s="2">
        <v>1313152000</v>
      </c>
      <c r="G273" s="2">
        <v>0</v>
      </c>
      <c r="H273" s="2">
        <v>1313152000</v>
      </c>
      <c r="I273" s="2">
        <v>4207507</v>
      </c>
      <c r="J273" s="2">
        <v>0</v>
      </c>
      <c r="K273" s="2">
        <v>4207507</v>
      </c>
      <c r="L273" s="2">
        <v>3682246.2</v>
      </c>
      <c r="M273" s="2">
        <v>0</v>
      </c>
      <c r="N273" s="2">
        <v>3682246.2</v>
      </c>
      <c r="O273" s="15">
        <v>0.1</v>
      </c>
      <c r="P273" s="2">
        <v>0</v>
      </c>
      <c r="Q273" s="13">
        <v>0.3</v>
      </c>
      <c r="R273" s="15">
        <v>0</v>
      </c>
      <c r="S273" s="2">
        <v>1104673.8600000001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1104673.8600000001</v>
      </c>
      <c r="AD273" s="4">
        <f t="shared" si="4"/>
        <v>1104673.8600000001</v>
      </c>
      <c r="AE273" t="s">
        <v>33</v>
      </c>
      <c r="AF273"/>
      <c r="AG273" s="18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</row>
    <row r="274" spans="1:69" x14ac:dyDescent="0.25">
      <c r="A274" s="20">
        <v>1566</v>
      </c>
      <c r="B274" t="s">
        <v>263</v>
      </c>
      <c r="C274" t="s">
        <v>2</v>
      </c>
      <c r="D274" t="s">
        <v>200</v>
      </c>
      <c r="E274" t="s">
        <v>404</v>
      </c>
      <c r="F274" s="2">
        <v>9890318000</v>
      </c>
      <c r="G274" s="2">
        <v>594111000</v>
      </c>
      <c r="H274" s="2">
        <v>9296207000</v>
      </c>
      <c r="I274" s="2">
        <v>28835989</v>
      </c>
      <c r="J274" s="2">
        <v>1922562</v>
      </c>
      <c r="K274" s="2">
        <v>26913427</v>
      </c>
      <c r="L274" s="2">
        <v>24879861.800000001</v>
      </c>
      <c r="M274" s="2">
        <v>1684917.6</v>
      </c>
      <c r="N274" s="2">
        <v>23194944.199999999</v>
      </c>
      <c r="O274" s="15">
        <v>0.1</v>
      </c>
      <c r="P274" s="2">
        <v>168491.76</v>
      </c>
      <c r="Q274" s="13">
        <v>0.3</v>
      </c>
      <c r="R274" s="15">
        <v>0</v>
      </c>
      <c r="S274" s="2">
        <v>6958483.2599999998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7126975.0199999996</v>
      </c>
      <c r="AD274" s="4">
        <f t="shared" si="4"/>
        <v>7126975.0199999996</v>
      </c>
      <c r="AE274" t="s">
        <v>184</v>
      </c>
      <c r="AF274"/>
      <c r="AG274" s="18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</row>
    <row r="275" spans="1:69" x14ac:dyDescent="0.25">
      <c r="A275" s="20">
        <v>1568</v>
      </c>
      <c r="B275" t="s">
        <v>263</v>
      </c>
      <c r="C275" t="s">
        <v>2</v>
      </c>
      <c r="D275" t="s">
        <v>4</v>
      </c>
      <c r="E275" t="s">
        <v>405</v>
      </c>
      <c r="F275" s="2">
        <v>15107265000</v>
      </c>
      <c r="G275" s="2">
        <v>0</v>
      </c>
      <c r="H275" s="2">
        <v>15107265000</v>
      </c>
      <c r="I275" s="2">
        <v>34360963</v>
      </c>
      <c r="J275" s="2">
        <v>0</v>
      </c>
      <c r="K275" s="2">
        <v>34360963</v>
      </c>
      <c r="L275" s="2">
        <v>28318057</v>
      </c>
      <c r="M275" s="2">
        <v>0</v>
      </c>
      <c r="N275" s="2">
        <v>28318057</v>
      </c>
      <c r="O275" s="15">
        <v>0.1</v>
      </c>
      <c r="P275" s="2">
        <v>0</v>
      </c>
      <c r="Q275" s="13">
        <v>0.3</v>
      </c>
      <c r="R275" s="15">
        <v>0</v>
      </c>
      <c r="S275" s="2">
        <v>8495417.0999999996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8495417.0999999996</v>
      </c>
      <c r="AD275" s="4">
        <f t="shared" si="4"/>
        <v>8495417.0999999996</v>
      </c>
      <c r="AE275" t="s">
        <v>215</v>
      </c>
      <c r="AF275"/>
      <c r="AG275" s="18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</row>
    <row r="276" spans="1:69" x14ac:dyDescent="0.25">
      <c r="A276" s="20">
        <v>1571</v>
      </c>
      <c r="B276" t="s">
        <v>263</v>
      </c>
      <c r="C276" t="s">
        <v>9</v>
      </c>
      <c r="D276" t="s">
        <v>373</v>
      </c>
      <c r="E276" t="s">
        <v>412</v>
      </c>
      <c r="F276" s="2">
        <v>1652398000</v>
      </c>
      <c r="G276" s="2">
        <v>0</v>
      </c>
      <c r="H276" s="2">
        <v>1652398000</v>
      </c>
      <c r="I276" s="2">
        <v>5350085</v>
      </c>
      <c r="J276" s="2">
        <v>0</v>
      </c>
      <c r="K276" s="2">
        <v>5350085</v>
      </c>
      <c r="L276" s="2">
        <v>4689125.8</v>
      </c>
      <c r="M276" s="2">
        <v>0</v>
      </c>
      <c r="N276" s="2">
        <v>4689125.8</v>
      </c>
      <c r="O276" s="15">
        <v>0.1</v>
      </c>
      <c r="P276" s="2">
        <v>0</v>
      </c>
      <c r="Q276" s="13">
        <v>0.3</v>
      </c>
      <c r="R276" s="15">
        <v>0</v>
      </c>
      <c r="S276" s="2">
        <v>1406737.74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1406737.74</v>
      </c>
      <c r="AD276" s="4">
        <f t="shared" si="4"/>
        <v>1406737.74</v>
      </c>
      <c r="AE276" t="s">
        <v>35</v>
      </c>
      <c r="AF276"/>
      <c r="AG276" s="18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</row>
    <row r="277" spans="1:69" s="40" customFormat="1" x14ac:dyDescent="0.25">
      <c r="A277" s="20">
        <v>1572</v>
      </c>
      <c r="B277" t="s">
        <v>263</v>
      </c>
      <c r="C277" t="s">
        <v>2</v>
      </c>
      <c r="D277" t="s">
        <v>200</v>
      </c>
      <c r="E277" t="s">
        <v>406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C277" s="4"/>
      <c r="AD277" s="4">
        <f t="shared" si="4"/>
        <v>0</v>
      </c>
      <c r="AE277" t="s">
        <v>241</v>
      </c>
      <c r="AF277"/>
      <c r="AG277" s="18"/>
      <c r="AH277" s="4"/>
      <c r="AI277" s="4"/>
      <c r="AJ277" s="4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</row>
    <row r="278" spans="1:69" x14ac:dyDescent="0.25">
      <c r="A278" s="20">
        <v>1573</v>
      </c>
      <c r="B278" t="s">
        <v>263</v>
      </c>
      <c r="C278" t="s">
        <v>2</v>
      </c>
      <c r="D278" t="s">
        <v>200</v>
      </c>
      <c r="E278" t="s">
        <v>407</v>
      </c>
      <c r="F278" s="2">
        <v>548500000</v>
      </c>
      <c r="G278" s="2">
        <v>0</v>
      </c>
      <c r="H278" s="2">
        <v>548500000</v>
      </c>
      <c r="I278" s="2">
        <v>1772451</v>
      </c>
      <c r="J278" s="2">
        <v>0</v>
      </c>
      <c r="K278" s="2">
        <v>1772451</v>
      </c>
      <c r="L278" s="2">
        <v>1553051</v>
      </c>
      <c r="M278" s="2">
        <v>0</v>
      </c>
      <c r="N278" s="2">
        <v>1553051</v>
      </c>
      <c r="O278" s="15">
        <v>0.1</v>
      </c>
      <c r="P278" s="2">
        <v>0</v>
      </c>
      <c r="Q278" s="13">
        <v>0.3</v>
      </c>
      <c r="R278" s="15">
        <v>0</v>
      </c>
      <c r="S278" s="2">
        <v>465915.3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465915.3</v>
      </c>
      <c r="AD278" s="4">
        <f t="shared" si="4"/>
        <v>465915.3</v>
      </c>
      <c r="AE278" t="s">
        <v>241</v>
      </c>
      <c r="AF278"/>
      <c r="AG278" s="1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</row>
    <row r="279" spans="1:69" x14ac:dyDescent="0.25">
      <c r="A279" s="20">
        <v>1574</v>
      </c>
      <c r="B279" t="s">
        <v>263</v>
      </c>
      <c r="C279" t="s">
        <v>2</v>
      </c>
      <c r="D279" t="s">
        <v>4</v>
      </c>
      <c r="E279" t="s">
        <v>408</v>
      </c>
      <c r="F279" s="2">
        <v>33034673000</v>
      </c>
      <c r="G279" s="2">
        <v>11432029000</v>
      </c>
      <c r="H279" s="2">
        <v>21602644000</v>
      </c>
      <c r="I279" s="2">
        <v>56306054</v>
      </c>
      <c r="J279" s="2">
        <v>19762555</v>
      </c>
      <c r="K279" s="2">
        <v>36543499</v>
      </c>
      <c r="L279" s="2">
        <v>43092184.799999997</v>
      </c>
      <c r="M279" s="2">
        <v>15189743.4</v>
      </c>
      <c r="N279" s="2">
        <v>27902441.399999999</v>
      </c>
      <c r="O279" s="15">
        <v>0.1</v>
      </c>
      <c r="P279" s="2">
        <v>1518974.34</v>
      </c>
      <c r="Q279" s="13">
        <v>0.3</v>
      </c>
      <c r="R279" s="15">
        <v>0</v>
      </c>
      <c r="S279" s="2">
        <v>8370732.4199999999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9889706.7599999998</v>
      </c>
      <c r="AD279" s="4">
        <f t="shared" si="4"/>
        <v>9889706.7599999998</v>
      </c>
      <c r="AE279" t="s">
        <v>278</v>
      </c>
      <c r="AF279"/>
      <c r="AG279" s="18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</row>
    <row r="280" spans="1:69" s="54" customFormat="1" x14ac:dyDescent="0.25">
      <c r="A280" s="53">
        <v>1575</v>
      </c>
      <c r="B280" s="54" t="s">
        <v>263</v>
      </c>
      <c r="C280" s="54" t="s">
        <v>2</v>
      </c>
      <c r="D280" s="54" t="s">
        <v>200</v>
      </c>
      <c r="E280" s="54" t="s">
        <v>409</v>
      </c>
      <c r="F280" s="55">
        <v>689327634000</v>
      </c>
      <c r="G280" s="55">
        <v>0</v>
      </c>
      <c r="H280" s="55">
        <v>689327634000</v>
      </c>
      <c r="I280" s="55">
        <v>1036382193</v>
      </c>
      <c r="J280" s="55">
        <v>0</v>
      </c>
      <c r="K280" s="55">
        <v>1036382193</v>
      </c>
      <c r="L280" s="55">
        <v>760651139.39999998</v>
      </c>
      <c r="M280" s="55">
        <v>0</v>
      </c>
      <c r="N280" s="55">
        <v>760651139.39999998</v>
      </c>
      <c r="O280" s="56">
        <v>0.5</v>
      </c>
      <c r="P280" s="55">
        <v>0</v>
      </c>
      <c r="Q280" s="57">
        <v>0.5</v>
      </c>
      <c r="R280" s="56">
        <v>0.5</v>
      </c>
      <c r="S280" s="55">
        <f>N280*Q280</f>
        <v>380325569.69999999</v>
      </c>
      <c r="T280" s="55">
        <v>0</v>
      </c>
      <c r="U280" s="55">
        <v>0</v>
      </c>
      <c r="V280" s="55">
        <v>0</v>
      </c>
      <c r="W280" s="55">
        <v>0</v>
      </c>
      <c r="X280" s="55">
        <v>0</v>
      </c>
      <c r="Y280" s="55">
        <v>0</v>
      </c>
      <c r="Z280" s="55">
        <v>0</v>
      </c>
      <c r="AA280" s="58">
        <v>0</v>
      </c>
      <c r="AB280" s="59">
        <f>P280+S280</f>
        <v>380325569.69999999</v>
      </c>
      <c r="AC280" s="59"/>
      <c r="AD280" s="59">
        <f t="shared" si="4"/>
        <v>380325569.69999999</v>
      </c>
      <c r="AE280" s="54" t="s">
        <v>203</v>
      </c>
      <c r="AG280" s="58"/>
      <c r="AH280" s="59"/>
      <c r="AI280" s="59"/>
      <c r="AJ280" s="59"/>
    </row>
    <row r="281" spans="1:69" s="36" customFormat="1" x14ac:dyDescent="0.25">
      <c r="A281" s="20">
        <v>1576</v>
      </c>
      <c r="B281" t="s">
        <v>263</v>
      </c>
      <c r="C281" t="s">
        <v>9</v>
      </c>
      <c r="D281" t="s">
        <v>373</v>
      </c>
      <c r="E281" t="s">
        <v>410</v>
      </c>
      <c r="F281" s="2">
        <v>5471373000</v>
      </c>
      <c r="G281" s="2">
        <v>0</v>
      </c>
      <c r="H281" s="2">
        <v>5471373000</v>
      </c>
      <c r="I281" s="2">
        <v>12348545</v>
      </c>
      <c r="J281" s="2">
        <v>0</v>
      </c>
      <c r="K281" s="2">
        <v>12348545</v>
      </c>
      <c r="L281" s="2">
        <v>10159995.800000001</v>
      </c>
      <c r="M281" s="2">
        <v>0</v>
      </c>
      <c r="N281" s="2">
        <v>10159995.800000001</v>
      </c>
      <c r="O281" s="15">
        <v>0.1</v>
      </c>
      <c r="P281" s="2">
        <v>0</v>
      </c>
      <c r="Q281" s="13">
        <v>0.3</v>
      </c>
      <c r="R281" s="15">
        <v>0</v>
      </c>
      <c r="S281" s="2">
        <v>3047998.74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3047998.74</v>
      </c>
      <c r="AC281" s="4"/>
      <c r="AD281" s="4">
        <f t="shared" si="4"/>
        <v>3047998.74</v>
      </c>
      <c r="AE281" t="s">
        <v>35</v>
      </c>
      <c r="AF281"/>
      <c r="AG281" s="18"/>
      <c r="AH281" s="4"/>
      <c r="AI281" s="4"/>
      <c r="AJ281" s="4"/>
      <c r="AK281"/>
    </row>
    <row r="282" spans="1:69" s="41" customFormat="1" x14ac:dyDescent="0.25">
      <c r="A282" s="20">
        <v>1579</v>
      </c>
      <c r="B282" t="s">
        <v>263</v>
      </c>
      <c r="C282" t="s">
        <v>2</v>
      </c>
      <c r="D282" t="s">
        <v>319</v>
      </c>
      <c r="E282" t="s">
        <v>178</v>
      </c>
      <c r="F282" s="2">
        <v>682200000</v>
      </c>
      <c r="G282" s="2">
        <v>0</v>
      </c>
      <c r="H282" s="2">
        <v>682200000</v>
      </c>
      <c r="I282" s="2">
        <v>2307705</v>
      </c>
      <c r="J282" s="2">
        <v>0</v>
      </c>
      <c r="K282" s="2">
        <v>2307705</v>
      </c>
      <c r="L282" s="2">
        <v>2034825</v>
      </c>
      <c r="M282" s="2">
        <v>0</v>
      </c>
      <c r="N282" s="2">
        <v>2034825</v>
      </c>
      <c r="O282" s="15">
        <v>0.1</v>
      </c>
      <c r="P282" s="2">
        <v>0</v>
      </c>
      <c r="Q282" s="13">
        <v>0.3</v>
      </c>
      <c r="R282" s="15">
        <v>0</v>
      </c>
      <c r="S282" s="2">
        <v>610447.5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610447.5</v>
      </c>
      <c r="AC282" s="4"/>
      <c r="AD282" s="4">
        <f t="shared" si="4"/>
        <v>610447.5</v>
      </c>
      <c r="AE282" t="s">
        <v>327</v>
      </c>
      <c r="AF282"/>
      <c r="AG282" s="18"/>
      <c r="AH282" s="4"/>
      <c r="AI282" s="4"/>
      <c r="AJ282" s="4"/>
      <c r="AK282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</row>
    <row r="283" spans="1:69" x14ac:dyDescent="0.25">
      <c r="A283" s="20">
        <v>1580</v>
      </c>
      <c r="B283" t="s">
        <v>264</v>
      </c>
      <c r="C283" t="s">
        <v>2</v>
      </c>
      <c r="D283" t="s">
        <v>284</v>
      </c>
      <c r="E283" t="s">
        <v>413</v>
      </c>
      <c r="F283" s="2">
        <v>6477071000</v>
      </c>
      <c r="G283" s="2">
        <v>3635360000</v>
      </c>
      <c r="H283" s="2">
        <v>2841711000</v>
      </c>
      <c r="I283" s="2">
        <v>18000309</v>
      </c>
      <c r="J283" s="2">
        <v>9726833</v>
      </c>
      <c r="K283" s="2">
        <v>8273476</v>
      </c>
      <c r="L283" s="2">
        <v>15409480.6</v>
      </c>
      <c r="M283" s="2">
        <v>8272689</v>
      </c>
      <c r="N283" s="2">
        <v>7136791.5999999996</v>
      </c>
      <c r="O283" s="15">
        <v>0.1</v>
      </c>
      <c r="P283" s="2">
        <v>827268.9</v>
      </c>
      <c r="Q283" s="13">
        <v>0.1</v>
      </c>
      <c r="R283" s="15">
        <v>0</v>
      </c>
      <c r="S283" s="2">
        <v>713679.16</v>
      </c>
      <c r="T283" s="2">
        <v>1000000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2540948.06</v>
      </c>
      <c r="AD283" s="4">
        <f t="shared" si="4"/>
        <v>2540948.06</v>
      </c>
      <c r="AE283" t="s">
        <v>45</v>
      </c>
      <c r="AF283"/>
      <c r="AG283" s="18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</row>
    <row r="284" spans="1:69" x14ac:dyDescent="0.25">
      <c r="A284" s="20">
        <v>1581</v>
      </c>
      <c r="B284" t="s">
        <v>263</v>
      </c>
      <c r="C284" t="s">
        <v>2</v>
      </c>
      <c r="D284" t="s">
        <v>319</v>
      </c>
      <c r="E284" t="s">
        <v>414</v>
      </c>
      <c r="F284" s="2">
        <v>39373000</v>
      </c>
      <c r="G284" s="2">
        <v>0</v>
      </c>
      <c r="H284" s="2">
        <v>39373000</v>
      </c>
      <c r="I284" s="2">
        <v>137806</v>
      </c>
      <c r="J284" s="2">
        <v>0</v>
      </c>
      <c r="K284" s="2">
        <v>137806</v>
      </c>
      <c r="L284" s="2">
        <v>122056.8</v>
      </c>
      <c r="M284" s="2">
        <v>0</v>
      </c>
      <c r="N284" s="2">
        <v>122056.8</v>
      </c>
      <c r="O284" s="15">
        <v>0.1</v>
      </c>
      <c r="P284" s="2">
        <v>0</v>
      </c>
      <c r="Q284" s="13">
        <v>0.3</v>
      </c>
      <c r="R284" s="15">
        <v>0</v>
      </c>
      <c r="S284" s="2">
        <v>36617.040000000001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36617.040000000001</v>
      </c>
      <c r="AD284" s="4">
        <f t="shared" si="4"/>
        <v>36617.040000000001</v>
      </c>
      <c r="AE284" t="s">
        <v>328</v>
      </c>
      <c r="AF284"/>
      <c r="AG284" s="18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</row>
    <row r="285" spans="1:69" s="36" customFormat="1" x14ac:dyDescent="0.25">
      <c r="A285" s="20">
        <v>1586</v>
      </c>
      <c r="B285" t="s">
        <v>263</v>
      </c>
      <c r="C285" t="s">
        <v>2</v>
      </c>
      <c r="D285" t="s">
        <v>285</v>
      </c>
      <c r="E285" t="s">
        <v>415</v>
      </c>
      <c r="F285" s="2">
        <v>984350000</v>
      </c>
      <c r="G285" s="2">
        <v>538550000</v>
      </c>
      <c r="H285" s="2">
        <v>445800000</v>
      </c>
      <c r="I285" s="2">
        <v>3161828</v>
      </c>
      <c r="J285" s="2">
        <v>1729025</v>
      </c>
      <c r="K285" s="2">
        <v>1432803</v>
      </c>
      <c r="L285" s="2">
        <v>2768088</v>
      </c>
      <c r="M285" s="2">
        <v>1513605</v>
      </c>
      <c r="N285" s="2">
        <v>1254483</v>
      </c>
      <c r="O285" s="15">
        <v>0.1</v>
      </c>
      <c r="P285" s="2">
        <v>151360.5</v>
      </c>
      <c r="Q285" s="13">
        <v>0.3</v>
      </c>
      <c r="R285" s="15">
        <v>0</v>
      </c>
      <c r="S285" s="2">
        <v>376344.9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527705.4</v>
      </c>
      <c r="AC285" s="4"/>
      <c r="AD285" s="4">
        <f t="shared" si="4"/>
        <v>527705.4</v>
      </c>
      <c r="AE285" t="s">
        <v>192</v>
      </c>
      <c r="AF285"/>
      <c r="AG285" s="18"/>
      <c r="AH285" s="4"/>
      <c r="AI285" s="4"/>
      <c r="AJ285" s="4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</row>
    <row r="286" spans="1:69" s="41" customFormat="1" x14ac:dyDescent="0.25">
      <c r="A286" s="20">
        <v>1587</v>
      </c>
      <c r="B286" t="s">
        <v>263</v>
      </c>
      <c r="C286" t="s">
        <v>2</v>
      </c>
      <c r="D286" t="s">
        <v>285</v>
      </c>
      <c r="E286" t="s">
        <v>416</v>
      </c>
      <c r="F286" s="2">
        <v>241040000</v>
      </c>
      <c r="G286" s="2">
        <v>0</v>
      </c>
      <c r="H286" s="2">
        <v>241040000</v>
      </c>
      <c r="I286" s="2">
        <v>843640</v>
      </c>
      <c r="J286" s="2">
        <v>0</v>
      </c>
      <c r="K286" s="2">
        <v>843640</v>
      </c>
      <c r="L286" s="2">
        <v>747224</v>
      </c>
      <c r="M286" s="2">
        <v>0</v>
      </c>
      <c r="N286" s="2">
        <v>747224</v>
      </c>
      <c r="O286" s="15">
        <v>0.1</v>
      </c>
      <c r="P286" s="2">
        <v>0</v>
      </c>
      <c r="Q286" s="13">
        <v>0.3</v>
      </c>
      <c r="R286" s="15">
        <v>0</v>
      </c>
      <c r="S286" s="2">
        <v>224167.2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224167.2</v>
      </c>
      <c r="AC286" s="4"/>
      <c r="AD286" s="4">
        <f t="shared" si="4"/>
        <v>224167.2</v>
      </c>
      <c r="AE286" t="s">
        <v>192</v>
      </c>
      <c r="AF286"/>
      <c r="AG286" s="18"/>
      <c r="AH286" s="4"/>
      <c r="AI286" s="4"/>
      <c r="AJ286" s="4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</row>
    <row r="287" spans="1:69" s="40" customFormat="1" x14ac:dyDescent="0.25">
      <c r="A287" s="20">
        <v>1589</v>
      </c>
      <c r="B287" t="s">
        <v>263</v>
      </c>
      <c r="C287" t="s">
        <v>2</v>
      </c>
      <c r="D287" t="s">
        <v>375</v>
      </c>
      <c r="E287" t="s">
        <v>417</v>
      </c>
      <c r="F287" s="2">
        <v>2590721400</v>
      </c>
      <c r="G287" s="2">
        <v>14475000</v>
      </c>
      <c r="H287" s="2">
        <v>2576246400</v>
      </c>
      <c r="I287" s="2">
        <v>8155032</v>
      </c>
      <c r="J287" s="2">
        <v>28950</v>
      </c>
      <c r="K287" s="2">
        <v>8126082</v>
      </c>
      <c r="L287" s="2">
        <v>7118743.4400000004</v>
      </c>
      <c r="M287" s="2">
        <v>23160</v>
      </c>
      <c r="N287" s="2">
        <v>7095583.4400000004</v>
      </c>
      <c r="O287" s="15">
        <v>0.1</v>
      </c>
      <c r="P287" s="2">
        <v>2316</v>
      </c>
      <c r="Q287" s="13">
        <v>0.3</v>
      </c>
      <c r="R287" s="15">
        <v>0</v>
      </c>
      <c r="S287" s="2">
        <v>2128675.0320000001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2130991.0320000001</v>
      </c>
      <c r="AC287" s="4"/>
      <c r="AD287" s="4">
        <f t="shared" si="4"/>
        <v>2130991.0320000001</v>
      </c>
      <c r="AE287" t="s">
        <v>418</v>
      </c>
      <c r="AF287"/>
      <c r="AG287" s="18"/>
      <c r="AH287" s="4"/>
      <c r="AI287" s="4"/>
      <c r="AJ287" s="4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</row>
    <row r="288" spans="1:69" x14ac:dyDescent="0.25">
      <c r="A288" s="20">
        <v>1591</v>
      </c>
      <c r="B288" t="s">
        <v>263</v>
      </c>
      <c r="C288" t="s">
        <v>2</v>
      </c>
      <c r="D288" t="s">
        <v>375</v>
      </c>
      <c r="E288" t="s">
        <v>419</v>
      </c>
      <c r="F288" s="2">
        <v>402733000</v>
      </c>
      <c r="G288" s="2">
        <v>0</v>
      </c>
      <c r="H288" s="2">
        <v>402733000</v>
      </c>
      <c r="I288" s="2">
        <v>1409569</v>
      </c>
      <c r="J288" s="2">
        <v>0</v>
      </c>
      <c r="K288" s="2">
        <v>1409569</v>
      </c>
      <c r="L288" s="2">
        <v>1248475.8</v>
      </c>
      <c r="M288" s="2">
        <v>0</v>
      </c>
      <c r="N288" s="2">
        <v>1248475.8</v>
      </c>
      <c r="O288" s="15">
        <v>0.1</v>
      </c>
      <c r="P288" s="2">
        <v>0</v>
      </c>
      <c r="Q288" s="13">
        <v>0.3</v>
      </c>
      <c r="R288" s="15">
        <v>0</v>
      </c>
      <c r="S288" s="2">
        <v>374542.74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374542.74</v>
      </c>
      <c r="AD288" s="4">
        <f t="shared" si="4"/>
        <v>374542.74</v>
      </c>
      <c r="AE288" t="s">
        <v>418</v>
      </c>
      <c r="AF288"/>
      <c r="AG288" s="1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</row>
    <row r="289" spans="1:69" x14ac:dyDescent="0.25">
      <c r="A289" s="20">
        <v>1593</v>
      </c>
      <c r="B289" t="s">
        <v>263</v>
      </c>
      <c r="C289" t="s">
        <v>2</v>
      </c>
      <c r="D289" t="s">
        <v>319</v>
      </c>
      <c r="E289" t="s">
        <v>377</v>
      </c>
      <c r="F289" s="2">
        <v>2658772000</v>
      </c>
      <c r="G289" s="2">
        <v>0</v>
      </c>
      <c r="H289" s="2">
        <v>2658772000</v>
      </c>
      <c r="I289" s="2">
        <v>8114012</v>
      </c>
      <c r="J289" s="2">
        <v>0</v>
      </c>
      <c r="K289" s="2">
        <v>8114012</v>
      </c>
      <c r="L289" s="2">
        <v>7050503.2000000002</v>
      </c>
      <c r="M289" s="2">
        <v>0</v>
      </c>
      <c r="N289" s="2">
        <v>7050503.2000000002</v>
      </c>
      <c r="O289" s="15">
        <v>0.1</v>
      </c>
      <c r="P289" s="2">
        <v>0</v>
      </c>
      <c r="Q289" s="13">
        <v>0.3</v>
      </c>
      <c r="R289" s="15">
        <v>0</v>
      </c>
      <c r="S289" s="2">
        <v>2115150.96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2115150.96</v>
      </c>
      <c r="AD289" s="4">
        <f t="shared" si="4"/>
        <v>2115150.96</v>
      </c>
      <c r="AE289" t="s">
        <v>328</v>
      </c>
      <c r="AF289"/>
      <c r="AG289" s="18"/>
      <c r="AK289"/>
      <c r="AL289"/>
      <c r="AM289"/>
      <c r="AN289"/>
    </row>
    <row r="290" spans="1:69" x14ac:dyDescent="0.25">
      <c r="A290" s="20">
        <v>1594</v>
      </c>
      <c r="B290" t="s">
        <v>263</v>
      </c>
      <c r="C290" t="s">
        <v>2</v>
      </c>
      <c r="D290" t="s">
        <v>285</v>
      </c>
      <c r="E290" t="s">
        <v>420</v>
      </c>
      <c r="F290" s="2">
        <v>6103101000</v>
      </c>
      <c r="G290" s="2">
        <v>82200000</v>
      </c>
      <c r="H290" s="2">
        <v>6020901000</v>
      </c>
      <c r="I290" s="2">
        <v>14817835</v>
      </c>
      <c r="J290" s="2">
        <v>287701</v>
      </c>
      <c r="K290" s="2">
        <v>14530134</v>
      </c>
      <c r="L290" s="2">
        <v>12376594.6</v>
      </c>
      <c r="M290" s="2">
        <v>254821</v>
      </c>
      <c r="N290" s="2">
        <v>12121773.6</v>
      </c>
      <c r="O290" s="15">
        <v>0.1</v>
      </c>
      <c r="P290" s="2">
        <v>25482.1</v>
      </c>
      <c r="Q290" s="13">
        <v>0.3</v>
      </c>
      <c r="R290" s="15">
        <v>0</v>
      </c>
      <c r="S290" s="2">
        <v>3636532.08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3662014.18</v>
      </c>
      <c r="AD290" s="4">
        <f t="shared" si="4"/>
        <v>3662014.18</v>
      </c>
      <c r="AE290" t="s">
        <v>166</v>
      </c>
      <c r="AF290"/>
      <c r="AG290" s="18"/>
      <c r="AK290"/>
      <c r="AL290"/>
      <c r="AM290"/>
      <c r="AN290"/>
    </row>
    <row r="291" spans="1:69" s="40" customFormat="1" x14ac:dyDescent="0.25">
      <c r="A291" s="20">
        <v>1595</v>
      </c>
      <c r="B291" t="s">
        <v>263</v>
      </c>
      <c r="C291" t="s">
        <v>2</v>
      </c>
      <c r="D291" t="s">
        <v>285</v>
      </c>
      <c r="E291" t="s">
        <v>421</v>
      </c>
      <c r="F291" s="2">
        <v>1099961000</v>
      </c>
      <c r="G291" s="2">
        <v>0</v>
      </c>
      <c r="H291" s="2">
        <v>1099961000</v>
      </c>
      <c r="I291" s="2">
        <v>2943348</v>
      </c>
      <c r="J291" s="2">
        <v>0</v>
      </c>
      <c r="K291" s="2">
        <v>2943348</v>
      </c>
      <c r="L291" s="2">
        <v>2503363.6</v>
      </c>
      <c r="M291" s="2">
        <v>0</v>
      </c>
      <c r="N291" s="2">
        <v>2503363.6</v>
      </c>
      <c r="O291" s="15">
        <v>0.1</v>
      </c>
      <c r="P291" s="2">
        <v>0</v>
      </c>
      <c r="Q291" s="13">
        <v>0.3</v>
      </c>
      <c r="R291" s="15">
        <v>0</v>
      </c>
      <c r="S291" s="2">
        <v>751009.08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751009.08</v>
      </c>
      <c r="AC291" s="4"/>
      <c r="AD291" s="4">
        <f t="shared" si="4"/>
        <v>751009.08</v>
      </c>
      <c r="AE291" t="s">
        <v>166</v>
      </c>
      <c r="AF291"/>
      <c r="AG291" s="18"/>
      <c r="AH291" s="4"/>
      <c r="AI291" s="4"/>
      <c r="AJ291" s="4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</row>
    <row r="292" spans="1:69" s="36" customFormat="1" x14ac:dyDescent="0.25">
      <c r="A292" s="46">
        <v>1596</v>
      </c>
      <c r="B292" s="36" t="s">
        <v>264</v>
      </c>
      <c r="C292" s="36" t="s">
        <v>2</v>
      </c>
      <c r="D292" s="36" t="s">
        <v>375</v>
      </c>
      <c r="E292" s="36" t="s">
        <v>422</v>
      </c>
      <c r="F292" s="37">
        <v>1875960000</v>
      </c>
      <c r="G292" s="37">
        <v>0</v>
      </c>
      <c r="H292" s="37">
        <v>1875960000</v>
      </c>
      <c r="I292" s="37">
        <v>6146703</v>
      </c>
      <c r="J292" s="37">
        <v>0</v>
      </c>
      <c r="K292" s="37">
        <v>6146703</v>
      </c>
      <c r="L292" s="37">
        <v>5396319</v>
      </c>
      <c r="M292" s="37">
        <v>0</v>
      </c>
      <c r="N292" s="37">
        <v>5396319</v>
      </c>
      <c r="O292" s="47">
        <v>0</v>
      </c>
      <c r="P292" s="37">
        <v>0</v>
      </c>
      <c r="Q292" s="48">
        <v>0</v>
      </c>
      <c r="R292" s="4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49">
        <v>0</v>
      </c>
      <c r="AB292" s="38">
        <v>0</v>
      </c>
      <c r="AC292" s="38">
        <v>4000000</v>
      </c>
      <c r="AD292" s="38">
        <f t="shared" si="4"/>
        <v>4000000</v>
      </c>
      <c r="AE292" s="36" t="s">
        <v>418</v>
      </c>
      <c r="AG292" s="49"/>
      <c r="AH292" s="38"/>
      <c r="AI292" s="38"/>
      <c r="AJ292" s="38"/>
    </row>
    <row r="293" spans="1:69" s="41" customFormat="1" x14ac:dyDescent="0.25">
      <c r="A293" s="20">
        <v>1599</v>
      </c>
      <c r="B293" t="s">
        <v>264</v>
      </c>
      <c r="C293" t="s">
        <v>9</v>
      </c>
      <c r="D293" t="s">
        <v>374</v>
      </c>
      <c r="E293" t="s">
        <v>423</v>
      </c>
      <c r="F293" s="2">
        <v>8037009000</v>
      </c>
      <c r="G293" s="2">
        <v>0</v>
      </c>
      <c r="H293" s="2">
        <v>8037009000</v>
      </c>
      <c r="I293" s="2">
        <v>13214026</v>
      </c>
      <c r="J293" s="2">
        <v>0</v>
      </c>
      <c r="K293" s="2">
        <v>13214026</v>
      </c>
      <c r="L293" s="2">
        <v>9999222.4000000004</v>
      </c>
      <c r="M293" s="2">
        <v>0</v>
      </c>
      <c r="N293" s="2">
        <v>9999222.4000000004</v>
      </c>
      <c r="O293" s="15">
        <v>0</v>
      </c>
      <c r="P293" s="2">
        <v>0</v>
      </c>
      <c r="Q293" s="13">
        <v>0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C293" s="4"/>
      <c r="AD293" s="4">
        <f t="shared" si="4"/>
        <v>0</v>
      </c>
      <c r="AE293" t="s">
        <v>39</v>
      </c>
      <c r="AF293"/>
      <c r="AG293" s="18"/>
      <c r="AH293" s="4"/>
      <c r="AI293" s="4"/>
      <c r="AJ293" s="4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</row>
    <row r="294" spans="1:69" x14ac:dyDescent="0.25">
      <c r="A294" s="20">
        <v>1600</v>
      </c>
      <c r="B294" t="s">
        <v>263</v>
      </c>
      <c r="C294" t="s">
        <v>9</v>
      </c>
      <c r="D294" t="s">
        <v>15</v>
      </c>
      <c r="E294" t="s">
        <v>424</v>
      </c>
      <c r="F294" s="2">
        <v>15742081000</v>
      </c>
      <c r="G294" s="2">
        <v>0</v>
      </c>
      <c r="H294" s="2">
        <v>15742081000</v>
      </c>
      <c r="I294" s="2">
        <v>25348022</v>
      </c>
      <c r="J294" s="2">
        <v>0</v>
      </c>
      <c r="K294" s="2">
        <v>25348022</v>
      </c>
      <c r="L294" s="2">
        <v>19051189.600000001</v>
      </c>
      <c r="M294" s="2">
        <v>0</v>
      </c>
      <c r="N294" s="2">
        <v>19051189.600000001</v>
      </c>
      <c r="O294" s="15">
        <v>0.1</v>
      </c>
      <c r="P294" s="2">
        <v>0</v>
      </c>
      <c r="Q294" s="13">
        <v>0.3</v>
      </c>
      <c r="R294" s="15">
        <v>0</v>
      </c>
      <c r="S294" s="2">
        <v>5715356.8799999999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5715356.8799999999</v>
      </c>
      <c r="AD294" s="4">
        <f t="shared" si="4"/>
        <v>5715356.8799999999</v>
      </c>
      <c r="AE294" t="s">
        <v>17</v>
      </c>
      <c r="AF294"/>
      <c r="AG294" s="18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</row>
    <row r="295" spans="1:69" s="36" customFormat="1" x14ac:dyDescent="0.25">
      <c r="A295" s="20">
        <v>1601</v>
      </c>
      <c r="B295" t="s">
        <v>263</v>
      </c>
      <c r="C295" t="s">
        <v>9</v>
      </c>
      <c r="D295" t="s">
        <v>15</v>
      </c>
      <c r="E295" t="s">
        <v>30</v>
      </c>
      <c r="F295" s="2">
        <v>21102424000</v>
      </c>
      <c r="G295" s="2">
        <v>0</v>
      </c>
      <c r="H295" s="2">
        <v>21102424000</v>
      </c>
      <c r="I295" s="2">
        <v>32443629</v>
      </c>
      <c r="J295" s="2">
        <v>0</v>
      </c>
      <c r="K295" s="2">
        <v>32443629</v>
      </c>
      <c r="L295" s="2">
        <v>24002659.399999999</v>
      </c>
      <c r="M295" s="2">
        <v>0</v>
      </c>
      <c r="N295" s="2">
        <v>24002659.399999999</v>
      </c>
      <c r="O295" s="15">
        <v>0.1</v>
      </c>
      <c r="P295" s="2">
        <v>0</v>
      </c>
      <c r="Q295" s="13">
        <v>0.3</v>
      </c>
      <c r="R295" s="15">
        <v>0</v>
      </c>
      <c r="S295" s="2">
        <v>7200797.8200000003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7200797.8200000003</v>
      </c>
      <c r="AC295" s="4"/>
      <c r="AD295" s="4">
        <f t="shared" si="4"/>
        <v>7200797.8200000003</v>
      </c>
      <c r="AE295" t="s">
        <v>24</v>
      </c>
      <c r="AF295"/>
      <c r="AG295" s="18"/>
      <c r="AH295" s="4"/>
      <c r="AI295" s="4"/>
      <c r="AJ295" s="4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</row>
    <row r="296" spans="1:69" s="36" customFormat="1" x14ac:dyDescent="0.25">
      <c r="A296" s="46">
        <v>1602</v>
      </c>
      <c r="B296" s="36" t="s">
        <v>264</v>
      </c>
      <c r="C296" s="36" t="s">
        <v>2</v>
      </c>
      <c r="D296" s="36" t="s">
        <v>375</v>
      </c>
      <c r="E296" s="36" t="s">
        <v>425</v>
      </c>
      <c r="F296" s="37">
        <v>2533900000</v>
      </c>
      <c r="G296" s="37">
        <v>0</v>
      </c>
      <c r="H296" s="37">
        <v>2533900000</v>
      </c>
      <c r="I296" s="37">
        <v>5329170</v>
      </c>
      <c r="J296" s="37">
        <v>0</v>
      </c>
      <c r="K296" s="37">
        <v>5329170</v>
      </c>
      <c r="L296" s="37">
        <v>4315610</v>
      </c>
      <c r="M296" s="37">
        <v>0</v>
      </c>
      <c r="N296" s="37">
        <v>4315610</v>
      </c>
      <c r="O296" s="47">
        <v>0</v>
      </c>
      <c r="P296" s="37">
        <v>0</v>
      </c>
      <c r="Q296" s="48">
        <v>0</v>
      </c>
      <c r="R296" s="4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49">
        <v>0</v>
      </c>
      <c r="AB296" s="38">
        <v>0</v>
      </c>
      <c r="AC296" s="38">
        <v>4000000</v>
      </c>
      <c r="AD296" s="38">
        <f t="shared" si="4"/>
        <v>4000000</v>
      </c>
      <c r="AE296" s="36" t="s">
        <v>418</v>
      </c>
      <c r="AG296" s="49"/>
      <c r="AH296" s="38"/>
      <c r="AI296" s="38"/>
      <c r="AJ296" s="38"/>
    </row>
    <row r="297" spans="1:69" x14ac:dyDescent="0.25">
      <c r="A297" s="20">
        <v>1603</v>
      </c>
      <c r="B297" t="s">
        <v>263</v>
      </c>
      <c r="C297" t="s">
        <v>2</v>
      </c>
      <c r="D297" t="s">
        <v>285</v>
      </c>
      <c r="E297" t="s">
        <v>426</v>
      </c>
      <c r="F297" s="2">
        <v>1265295000</v>
      </c>
      <c r="G297" s="2">
        <v>0</v>
      </c>
      <c r="H297" s="2">
        <v>1265295000</v>
      </c>
      <c r="I297" s="2">
        <v>3722482</v>
      </c>
      <c r="J297" s="2">
        <v>0</v>
      </c>
      <c r="K297" s="2">
        <v>3722482</v>
      </c>
      <c r="L297" s="2">
        <v>3216364</v>
      </c>
      <c r="M297" s="2">
        <v>0</v>
      </c>
      <c r="N297" s="2">
        <v>3216364</v>
      </c>
      <c r="O297" s="15">
        <v>0.1</v>
      </c>
      <c r="P297" s="2">
        <v>0</v>
      </c>
      <c r="Q297" s="13">
        <v>0.3</v>
      </c>
      <c r="R297" s="15">
        <v>0</v>
      </c>
      <c r="S297" s="2">
        <v>964909.2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964909.2</v>
      </c>
      <c r="AD297" s="4">
        <f t="shared" si="4"/>
        <v>964909.2</v>
      </c>
      <c r="AE297" t="s">
        <v>166</v>
      </c>
      <c r="AF297"/>
      <c r="AG297" s="18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</row>
    <row r="298" spans="1:69" s="36" customFormat="1" x14ac:dyDescent="0.25">
      <c r="A298" s="20">
        <v>1604</v>
      </c>
      <c r="B298" t="s">
        <v>263</v>
      </c>
      <c r="C298" t="s">
        <v>2</v>
      </c>
      <c r="D298" t="s">
        <v>285</v>
      </c>
      <c r="E298" t="s">
        <v>427</v>
      </c>
      <c r="F298" s="2">
        <v>2183684000</v>
      </c>
      <c r="G298" s="2">
        <v>0</v>
      </c>
      <c r="H298" s="2">
        <v>2183684000</v>
      </c>
      <c r="I298" s="2">
        <v>6250287</v>
      </c>
      <c r="J298" s="2">
        <v>0</v>
      </c>
      <c r="K298" s="2">
        <v>6250287</v>
      </c>
      <c r="L298" s="2">
        <v>5376813.4000000004</v>
      </c>
      <c r="M298" s="2">
        <v>0</v>
      </c>
      <c r="N298" s="2">
        <v>5376813.4000000004</v>
      </c>
      <c r="O298" s="15">
        <v>0.1</v>
      </c>
      <c r="P298" s="2">
        <v>0</v>
      </c>
      <c r="Q298" s="13">
        <v>0.3</v>
      </c>
      <c r="R298" s="15">
        <v>0</v>
      </c>
      <c r="S298" s="2">
        <v>1613044.02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1613044.02</v>
      </c>
      <c r="AC298" s="4"/>
      <c r="AD298" s="4">
        <f t="shared" si="4"/>
        <v>1613044.02</v>
      </c>
      <c r="AE298" t="s">
        <v>166</v>
      </c>
      <c r="AF298"/>
      <c r="AG298" s="18"/>
      <c r="AH298" s="4"/>
      <c r="AI298" s="4"/>
      <c r="AJ298" s="4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</row>
    <row r="299" spans="1:69" s="40" customFormat="1" x14ac:dyDescent="0.25">
      <c r="A299" s="20">
        <v>1605</v>
      </c>
      <c r="B299" t="s">
        <v>263</v>
      </c>
      <c r="C299" t="s">
        <v>2</v>
      </c>
      <c r="D299" t="s">
        <v>285</v>
      </c>
      <c r="E299" t="s">
        <v>428</v>
      </c>
      <c r="F299" s="2">
        <v>87382000</v>
      </c>
      <c r="G299" s="2">
        <v>0</v>
      </c>
      <c r="H299" s="2">
        <v>87382000</v>
      </c>
      <c r="I299" s="2">
        <v>305842</v>
      </c>
      <c r="J299" s="2">
        <v>0</v>
      </c>
      <c r="K299" s="2">
        <v>305842</v>
      </c>
      <c r="L299" s="2">
        <v>270889.2</v>
      </c>
      <c r="M299" s="2">
        <v>0</v>
      </c>
      <c r="N299" s="2">
        <v>270889.2</v>
      </c>
      <c r="O299" s="15">
        <v>0.1</v>
      </c>
      <c r="P299" s="2">
        <v>0</v>
      </c>
      <c r="Q299" s="13">
        <v>0.3</v>
      </c>
      <c r="R299" s="15">
        <v>0</v>
      </c>
      <c r="S299" s="2">
        <v>81266.759999999995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81266.759999999995</v>
      </c>
      <c r="AC299" s="4"/>
      <c r="AD299" s="4">
        <f t="shared" si="4"/>
        <v>81266.759999999995</v>
      </c>
      <c r="AE299" t="s">
        <v>166</v>
      </c>
      <c r="AF299"/>
      <c r="AG299" s="18"/>
      <c r="AH299" s="4"/>
      <c r="AI299" s="4"/>
      <c r="AJ299" s="4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</row>
    <row r="300" spans="1:69" x14ac:dyDescent="0.25">
      <c r="A300" s="20">
        <v>1606</v>
      </c>
      <c r="B300" t="s">
        <v>263</v>
      </c>
      <c r="C300" t="s">
        <v>2</v>
      </c>
      <c r="D300" t="s">
        <v>319</v>
      </c>
      <c r="E300" t="s">
        <v>429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328</v>
      </c>
      <c r="AF300"/>
      <c r="AG300" s="18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</row>
    <row r="301" spans="1:69" x14ac:dyDescent="0.25">
      <c r="A301" s="20">
        <v>1612</v>
      </c>
      <c r="B301" t="s">
        <v>263</v>
      </c>
      <c r="C301" t="s">
        <v>2</v>
      </c>
      <c r="D301" t="s">
        <v>4</v>
      </c>
      <c r="E301" t="s">
        <v>430</v>
      </c>
      <c r="F301" s="2">
        <v>637318000</v>
      </c>
      <c r="G301" s="2">
        <v>0</v>
      </c>
      <c r="H301" s="2">
        <v>637318000</v>
      </c>
      <c r="I301" s="2">
        <v>2054613</v>
      </c>
      <c r="J301" s="2">
        <v>0</v>
      </c>
      <c r="K301" s="2">
        <v>2054613</v>
      </c>
      <c r="L301" s="2">
        <v>1799685.8</v>
      </c>
      <c r="M301" s="2">
        <v>0</v>
      </c>
      <c r="N301" s="2">
        <v>1799685.8</v>
      </c>
      <c r="O301" s="15">
        <v>0.1</v>
      </c>
      <c r="P301" s="2">
        <v>0</v>
      </c>
      <c r="Q301" s="13">
        <v>0.3</v>
      </c>
      <c r="R301" s="15">
        <v>0</v>
      </c>
      <c r="S301" s="2">
        <v>539905.74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539905.74</v>
      </c>
      <c r="AD301" s="4">
        <f t="shared" si="4"/>
        <v>539905.74</v>
      </c>
      <c r="AE301" t="s">
        <v>215</v>
      </c>
      <c r="AF301"/>
      <c r="AG301" s="18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</row>
    <row r="302" spans="1:69" s="32" customFormat="1" x14ac:dyDescent="0.25">
      <c r="A302" s="20">
        <v>1613</v>
      </c>
      <c r="B302" t="s">
        <v>263</v>
      </c>
      <c r="C302" t="s">
        <v>2</v>
      </c>
      <c r="D302" t="s">
        <v>200</v>
      </c>
      <c r="E302" t="s">
        <v>431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C302" s="4"/>
      <c r="AD302" s="4">
        <f t="shared" si="4"/>
        <v>0</v>
      </c>
      <c r="AE302" t="s">
        <v>241</v>
      </c>
      <c r="AF302"/>
      <c r="AG302" s="18"/>
      <c r="AH302" s="4"/>
      <c r="AI302" s="4"/>
      <c r="AJ302" s="4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</row>
    <row r="303" spans="1:69" x14ac:dyDescent="0.25">
      <c r="A303" s="20">
        <v>1614</v>
      </c>
      <c r="B303" t="s">
        <v>263</v>
      </c>
      <c r="C303" t="s">
        <v>2</v>
      </c>
      <c r="D303" t="s">
        <v>200</v>
      </c>
      <c r="E303" t="s">
        <v>432</v>
      </c>
      <c r="F303" s="2">
        <v>3755000</v>
      </c>
      <c r="G303" s="2">
        <v>0</v>
      </c>
      <c r="H303" s="2">
        <v>3755000</v>
      </c>
      <c r="I303" s="2">
        <v>13143</v>
      </c>
      <c r="J303" s="2">
        <v>0</v>
      </c>
      <c r="K303" s="2">
        <v>13143</v>
      </c>
      <c r="L303" s="2">
        <v>11641</v>
      </c>
      <c r="M303" s="2">
        <v>0</v>
      </c>
      <c r="N303" s="2">
        <v>11641</v>
      </c>
      <c r="O303" s="15">
        <v>0.1</v>
      </c>
      <c r="P303" s="2">
        <v>0</v>
      </c>
      <c r="Q303" s="13">
        <v>0.3</v>
      </c>
      <c r="R303" s="15">
        <v>0</v>
      </c>
      <c r="S303" s="2">
        <v>3492.3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3492.3</v>
      </c>
      <c r="AD303" s="4">
        <f t="shared" si="4"/>
        <v>3492.3</v>
      </c>
      <c r="AE303" t="s">
        <v>241</v>
      </c>
      <c r="AF303"/>
      <c r="AG303" s="18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</row>
    <row r="304" spans="1:69" x14ac:dyDescent="0.25">
      <c r="A304" s="20">
        <v>1615</v>
      </c>
      <c r="B304" t="s">
        <v>263</v>
      </c>
      <c r="C304" t="s">
        <v>2</v>
      </c>
      <c r="D304" t="s">
        <v>319</v>
      </c>
      <c r="E304" t="s">
        <v>433</v>
      </c>
      <c r="F304" s="2">
        <v>1252758000</v>
      </c>
      <c r="G304" s="2">
        <v>0</v>
      </c>
      <c r="H304" s="2">
        <v>1252758000</v>
      </c>
      <c r="I304" s="2">
        <v>4042863</v>
      </c>
      <c r="J304" s="2">
        <v>0</v>
      </c>
      <c r="K304" s="2">
        <v>4042863</v>
      </c>
      <c r="L304" s="2">
        <v>3541759.8</v>
      </c>
      <c r="M304" s="2">
        <v>0</v>
      </c>
      <c r="N304" s="2">
        <v>3541759.8</v>
      </c>
      <c r="O304" s="15">
        <v>0.1</v>
      </c>
      <c r="P304" s="2">
        <v>0</v>
      </c>
      <c r="Q304" s="13">
        <v>0.3</v>
      </c>
      <c r="R304" s="15">
        <v>0</v>
      </c>
      <c r="S304" s="2">
        <v>1062527.94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1062527.94</v>
      </c>
      <c r="AD304" s="4">
        <f t="shared" si="4"/>
        <v>1062527.94</v>
      </c>
      <c r="AE304" t="s">
        <v>328</v>
      </c>
      <c r="AF304"/>
      <c r="AG304" s="18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</row>
    <row r="305" spans="1:69" x14ac:dyDescent="0.25">
      <c r="A305" s="20">
        <v>1618</v>
      </c>
      <c r="B305" t="s">
        <v>263</v>
      </c>
      <c r="C305" t="s">
        <v>2</v>
      </c>
      <c r="D305" t="s">
        <v>200</v>
      </c>
      <c r="E305" t="s">
        <v>436</v>
      </c>
      <c r="F305" s="2">
        <v>17175503000</v>
      </c>
      <c r="G305" s="2">
        <v>0</v>
      </c>
      <c r="H305" s="2">
        <v>17175503000</v>
      </c>
      <c r="I305" s="2">
        <v>30521641</v>
      </c>
      <c r="J305" s="2">
        <v>0</v>
      </c>
      <c r="K305" s="2">
        <v>30521641</v>
      </c>
      <c r="L305" s="2">
        <v>23651439.800000001</v>
      </c>
      <c r="M305" s="2">
        <v>0</v>
      </c>
      <c r="N305" s="2">
        <v>23651439.800000001</v>
      </c>
      <c r="O305" s="15">
        <v>0.1</v>
      </c>
      <c r="P305" s="2">
        <v>0</v>
      </c>
      <c r="Q305" s="13">
        <v>0.3</v>
      </c>
      <c r="R305" s="15">
        <v>0</v>
      </c>
      <c r="S305" s="2">
        <v>7095431.9400000004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7095431.9400000004</v>
      </c>
      <c r="AD305" s="4">
        <f t="shared" si="4"/>
        <v>7095431.9400000004</v>
      </c>
      <c r="AE305" t="s">
        <v>184</v>
      </c>
      <c r="AF305"/>
      <c r="AG305" s="18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</row>
    <row r="306" spans="1:69" s="39" customFormat="1" x14ac:dyDescent="0.25">
      <c r="A306" s="20">
        <v>1621</v>
      </c>
      <c r="B306" t="s">
        <v>263</v>
      </c>
      <c r="C306" t="s">
        <v>2</v>
      </c>
      <c r="D306" t="s">
        <v>319</v>
      </c>
      <c r="E306" t="s">
        <v>437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C306" s="4"/>
      <c r="AD306" s="4">
        <f t="shared" si="4"/>
        <v>0</v>
      </c>
      <c r="AE306" t="s">
        <v>328</v>
      </c>
      <c r="AF306"/>
      <c r="AG306" s="18"/>
      <c r="AH306" s="4"/>
      <c r="AI306" s="4"/>
      <c r="AJ306" s="4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</row>
    <row r="307" spans="1:69" s="32" customFormat="1" x14ac:dyDescent="0.25">
      <c r="A307" s="20">
        <v>1622</v>
      </c>
      <c r="B307" t="s">
        <v>263</v>
      </c>
      <c r="C307" t="s">
        <v>2</v>
      </c>
      <c r="D307" t="s">
        <v>285</v>
      </c>
      <c r="E307" t="s">
        <v>438</v>
      </c>
      <c r="F307" s="2">
        <v>5245403200</v>
      </c>
      <c r="G307" s="2">
        <v>0</v>
      </c>
      <c r="H307" s="2">
        <v>5245403200</v>
      </c>
      <c r="I307" s="2">
        <v>14034325</v>
      </c>
      <c r="J307" s="2">
        <v>0</v>
      </c>
      <c r="K307" s="2">
        <v>14034325</v>
      </c>
      <c r="L307" s="2">
        <v>11936163.720000001</v>
      </c>
      <c r="M307" s="2">
        <v>0</v>
      </c>
      <c r="N307" s="2">
        <v>11936163.720000001</v>
      </c>
      <c r="O307" s="15">
        <v>0.1</v>
      </c>
      <c r="P307" s="2">
        <v>0</v>
      </c>
      <c r="Q307" s="13">
        <v>0.3</v>
      </c>
      <c r="R307" s="15">
        <v>0</v>
      </c>
      <c r="S307" s="2">
        <v>3580849.1159999999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3580849.1159999999</v>
      </c>
      <c r="AC307" s="4"/>
      <c r="AD307" s="4">
        <f t="shared" si="4"/>
        <v>3580849.1159999999</v>
      </c>
      <c r="AE307" t="s">
        <v>192</v>
      </c>
      <c r="AG307" s="50"/>
      <c r="AH307" s="33"/>
      <c r="AI307" s="33"/>
      <c r="AJ307" s="33"/>
    </row>
    <row r="308" spans="1:69" x14ac:dyDescent="0.25">
      <c r="A308" s="20">
        <v>1623</v>
      </c>
      <c r="B308" t="s">
        <v>263</v>
      </c>
      <c r="C308" t="s">
        <v>2</v>
      </c>
      <c r="D308" t="s">
        <v>319</v>
      </c>
      <c r="E308" t="s">
        <v>439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328</v>
      </c>
      <c r="AF308"/>
      <c r="AG308" s="1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</row>
    <row r="309" spans="1:69" s="36" customFormat="1" x14ac:dyDescent="0.25">
      <c r="A309" s="46">
        <v>1624</v>
      </c>
      <c r="B309" s="36" t="s">
        <v>264</v>
      </c>
      <c r="C309" s="36" t="s">
        <v>2</v>
      </c>
      <c r="D309" s="36" t="s">
        <v>319</v>
      </c>
      <c r="E309" s="36" t="s">
        <v>440</v>
      </c>
      <c r="F309" s="37">
        <v>1955601600</v>
      </c>
      <c r="G309" s="37">
        <v>0</v>
      </c>
      <c r="H309" s="37">
        <v>1955601600</v>
      </c>
      <c r="I309" s="37">
        <v>5834766</v>
      </c>
      <c r="J309" s="37">
        <v>0</v>
      </c>
      <c r="K309" s="37">
        <v>5834766</v>
      </c>
      <c r="L309" s="37">
        <v>5052525.3600000003</v>
      </c>
      <c r="M309" s="37">
        <v>0</v>
      </c>
      <c r="N309" s="37">
        <v>5052525.3600000003</v>
      </c>
      <c r="O309" s="47">
        <v>0</v>
      </c>
      <c r="P309" s="37">
        <v>0</v>
      </c>
      <c r="Q309" s="48">
        <v>0</v>
      </c>
      <c r="R309" s="4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49">
        <v>0</v>
      </c>
      <c r="AB309" s="38">
        <v>0</v>
      </c>
      <c r="AC309" s="38">
        <v>4000000</v>
      </c>
      <c r="AD309" s="38">
        <f t="shared" si="4"/>
        <v>4000000</v>
      </c>
      <c r="AE309" s="36" t="s">
        <v>327</v>
      </c>
      <c r="AG309" s="49"/>
      <c r="AH309" s="38"/>
      <c r="AI309" s="38"/>
      <c r="AJ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</row>
    <row r="310" spans="1:69" s="32" customFormat="1" x14ac:dyDescent="0.25">
      <c r="A310" s="20">
        <v>1625</v>
      </c>
      <c r="B310" t="s">
        <v>263</v>
      </c>
      <c r="C310" t="s">
        <v>2</v>
      </c>
      <c r="D310" t="s">
        <v>200</v>
      </c>
      <c r="E310" t="s">
        <v>441</v>
      </c>
      <c r="F310" s="2">
        <v>59561184000</v>
      </c>
      <c r="G310" s="2">
        <v>0</v>
      </c>
      <c r="H310" s="2">
        <v>59561184000</v>
      </c>
      <c r="I310" s="2">
        <v>96041971</v>
      </c>
      <c r="J310" s="2">
        <v>0</v>
      </c>
      <c r="K310" s="2">
        <v>96041971</v>
      </c>
      <c r="L310" s="2">
        <v>72217497.400000006</v>
      </c>
      <c r="M310" s="2">
        <v>0</v>
      </c>
      <c r="N310" s="2">
        <v>72217497.400000006</v>
      </c>
      <c r="O310" s="15">
        <v>0.1</v>
      </c>
      <c r="P310" s="2">
        <v>0</v>
      </c>
      <c r="Q310" s="13">
        <v>0.3</v>
      </c>
      <c r="R310" s="15">
        <v>0</v>
      </c>
      <c r="S310" s="2">
        <v>21665249.219999999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21665249.219999999</v>
      </c>
      <c r="AC310" s="4"/>
      <c r="AD310" s="4">
        <f t="shared" si="4"/>
        <v>21665249.219999999</v>
      </c>
      <c r="AE310" t="s">
        <v>184</v>
      </c>
      <c r="AG310" s="50"/>
      <c r="AH310" s="33"/>
      <c r="AI310" s="33"/>
      <c r="AJ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</row>
    <row r="311" spans="1:69" x14ac:dyDescent="0.25">
      <c r="A311" s="20">
        <v>1626</v>
      </c>
      <c r="B311" t="s">
        <v>263</v>
      </c>
      <c r="C311" t="s">
        <v>2</v>
      </c>
      <c r="D311" t="s">
        <v>200</v>
      </c>
      <c r="E311" t="s">
        <v>442</v>
      </c>
      <c r="F311" s="2">
        <v>2722572000</v>
      </c>
      <c r="G311" s="2">
        <v>0</v>
      </c>
      <c r="H311" s="2">
        <v>2722572000</v>
      </c>
      <c r="I311" s="2">
        <v>8933868</v>
      </c>
      <c r="J311" s="2">
        <v>0</v>
      </c>
      <c r="K311" s="2">
        <v>8933868</v>
      </c>
      <c r="L311" s="2">
        <v>7844839.2000000002</v>
      </c>
      <c r="M311" s="2">
        <v>0</v>
      </c>
      <c r="N311" s="2">
        <v>7844839.2000000002</v>
      </c>
      <c r="O311" s="15">
        <v>0.1</v>
      </c>
      <c r="P311" s="2">
        <v>0</v>
      </c>
      <c r="Q311" s="13">
        <v>0.3</v>
      </c>
      <c r="R311" s="15">
        <v>0</v>
      </c>
      <c r="S311" s="2">
        <v>2353451.7599999998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2353451.7599999998</v>
      </c>
      <c r="AD311" s="4">
        <f t="shared" si="4"/>
        <v>2353451.7599999998</v>
      </c>
      <c r="AE311" t="s">
        <v>241</v>
      </c>
      <c r="AF311"/>
      <c r="AG311" s="18"/>
      <c r="AK311"/>
      <c r="AL311"/>
      <c r="AM311"/>
      <c r="AN311"/>
    </row>
    <row r="312" spans="1:69" x14ac:dyDescent="0.25">
      <c r="A312" s="20">
        <v>1627</v>
      </c>
      <c r="B312" t="s">
        <v>263</v>
      </c>
      <c r="C312" t="s">
        <v>2</v>
      </c>
      <c r="D312" t="s">
        <v>285</v>
      </c>
      <c r="E312" t="s">
        <v>443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192</v>
      </c>
      <c r="AF312"/>
      <c r="AG312" s="18"/>
      <c r="AK312"/>
      <c r="AL312"/>
      <c r="AM312"/>
      <c r="AN312"/>
    </row>
    <row r="313" spans="1:69" s="36" customFormat="1" x14ac:dyDescent="0.25">
      <c r="A313" s="20">
        <v>1629</v>
      </c>
      <c r="B313" t="s">
        <v>263</v>
      </c>
      <c r="C313" t="s">
        <v>2</v>
      </c>
      <c r="D313" t="s">
        <v>285</v>
      </c>
      <c r="E313" t="s">
        <v>444</v>
      </c>
      <c r="F313" s="2">
        <v>362384000</v>
      </c>
      <c r="G313" s="2">
        <v>0</v>
      </c>
      <c r="H313" s="2">
        <v>362384000</v>
      </c>
      <c r="I313" s="2">
        <v>1268348</v>
      </c>
      <c r="J313" s="2">
        <v>0</v>
      </c>
      <c r="K313" s="2">
        <v>1268348</v>
      </c>
      <c r="L313" s="2">
        <v>1123394.3999999999</v>
      </c>
      <c r="M313" s="2">
        <v>0</v>
      </c>
      <c r="N313" s="2">
        <v>1123394.3999999999</v>
      </c>
      <c r="O313" s="15">
        <v>0.1</v>
      </c>
      <c r="P313" s="2">
        <v>0</v>
      </c>
      <c r="Q313" s="13">
        <v>0.3</v>
      </c>
      <c r="R313" s="15">
        <v>0</v>
      </c>
      <c r="S313" s="2">
        <v>337018.32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337018.32</v>
      </c>
      <c r="AC313" s="4"/>
      <c r="AD313" s="4">
        <f t="shared" si="4"/>
        <v>337018.32</v>
      </c>
      <c r="AE313" t="s">
        <v>87</v>
      </c>
      <c r="AF313"/>
      <c r="AG313" s="18"/>
      <c r="AH313" s="4"/>
      <c r="AI313" s="4"/>
      <c r="AJ313" s="4"/>
      <c r="AK313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</row>
    <row r="314" spans="1:69" s="32" customFormat="1" x14ac:dyDescent="0.25">
      <c r="A314" s="20">
        <v>1630</v>
      </c>
      <c r="B314" t="s">
        <v>263</v>
      </c>
      <c r="C314" t="s">
        <v>2</v>
      </c>
      <c r="D314" t="s">
        <v>285</v>
      </c>
      <c r="E314" t="s">
        <v>273</v>
      </c>
      <c r="F314" s="2">
        <v>434146000</v>
      </c>
      <c r="G314" s="2">
        <v>0</v>
      </c>
      <c r="H314" s="2">
        <v>434146000</v>
      </c>
      <c r="I314" s="2">
        <v>1414609</v>
      </c>
      <c r="J314" s="2">
        <v>0</v>
      </c>
      <c r="K314" s="2">
        <v>1414609</v>
      </c>
      <c r="L314" s="2">
        <v>1240950.6000000001</v>
      </c>
      <c r="M314" s="2">
        <v>0</v>
      </c>
      <c r="N314" s="2">
        <v>1240950.6000000001</v>
      </c>
      <c r="O314" s="15">
        <v>0.1</v>
      </c>
      <c r="P314" s="2">
        <v>0</v>
      </c>
      <c r="Q314" s="13">
        <v>0.3</v>
      </c>
      <c r="R314" s="15">
        <v>0</v>
      </c>
      <c r="S314" s="2">
        <v>372285.18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372285.18</v>
      </c>
      <c r="AC314" s="4"/>
      <c r="AD314" s="4">
        <f t="shared" si="4"/>
        <v>372285.18</v>
      </c>
      <c r="AE314" t="s">
        <v>87</v>
      </c>
      <c r="AG314" s="50"/>
      <c r="AH314" s="33"/>
      <c r="AI314" s="33"/>
      <c r="AJ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</row>
    <row r="315" spans="1:69" x14ac:dyDescent="0.25">
      <c r="A315" s="20">
        <v>1631</v>
      </c>
      <c r="B315" t="s">
        <v>263</v>
      </c>
      <c r="C315" t="s">
        <v>2</v>
      </c>
      <c r="D315" t="s">
        <v>285</v>
      </c>
      <c r="E315" t="s">
        <v>445</v>
      </c>
      <c r="F315" s="2">
        <v>34842000</v>
      </c>
      <c r="G315" s="2">
        <v>0</v>
      </c>
      <c r="H315" s="2">
        <v>34842000</v>
      </c>
      <c r="I315" s="2">
        <v>121952</v>
      </c>
      <c r="J315" s="2">
        <v>0</v>
      </c>
      <c r="K315" s="2">
        <v>121952</v>
      </c>
      <c r="L315" s="2">
        <v>108015.2</v>
      </c>
      <c r="M315" s="2">
        <v>0</v>
      </c>
      <c r="N315" s="2">
        <v>108015.2</v>
      </c>
      <c r="O315" s="15">
        <v>0.1</v>
      </c>
      <c r="P315" s="2">
        <v>0</v>
      </c>
      <c r="Q315" s="13">
        <v>0.3</v>
      </c>
      <c r="R315" s="15">
        <v>0</v>
      </c>
      <c r="S315" s="2">
        <v>32404.560000000001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32404.560000000001</v>
      </c>
      <c r="AD315" s="4">
        <f t="shared" si="4"/>
        <v>32404.560000000001</v>
      </c>
      <c r="AE315" t="s">
        <v>87</v>
      </c>
      <c r="AF315"/>
      <c r="AG315" s="18"/>
      <c r="AK315"/>
      <c r="AL315" s="43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</row>
    <row r="316" spans="1:69" x14ac:dyDescent="0.25">
      <c r="A316" s="20">
        <v>1632</v>
      </c>
      <c r="B316" t="s">
        <v>263</v>
      </c>
      <c r="C316" t="s">
        <v>2</v>
      </c>
      <c r="D316" t="s">
        <v>284</v>
      </c>
      <c r="E316" t="s">
        <v>446</v>
      </c>
      <c r="F316" s="2">
        <v>1099797000</v>
      </c>
      <c r="G316" s="2">
        <v>0</v>
      </c>
      <c r="H316" s="2">
        <v>1099797000</v>
      </c>
      <c r="I316" s="2">
        <v>2825746</v>
      </c>
      <c r="J316" s="2">
        <v>0</v>
      </c>
      <c r="K316" s="2">
        <v>2825746</v>
      </c>
      <c r="L316" s="2">
        <v>2385827.2000000002</v>
      </c>
      <c r="M316" s="2">
        <v>0</v>
      </c>
      <c r="N316" s="2">
        <v>2385827.2000000002</v>
      </c>
      <c r="O316" s="15">
        <v>0.1</v>
      </c>
      <c r="P316" s="2">
        <v>0</v>
      </c>
      <c r="Q316" s="13">
        <v>0.3</v>
      </c>
      <c r="R316" s="15">
        <v>0</v>
      </c>
      <c r="S316" s="2">
        <v>715748.16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715748.16</v>
      </c>
      <c r="AD316" s="4">
        <f t="shared" si="4"/>
        <v>715748.16</v>
      </c>
      <c r="AE316" t="s">
        <v>95</v>
      </c>
      <c r="AF316"/>
      <c r="AG316" s="18"/>
      <c r="AK316"/>
      <c r="AL316"/>
    </row>
    <row r="317" spans="1:69" s="32" customFormat="1" x14ac:dyDescent="0.25">
      <c r="A317" s="20">
        <v>1633</v>
      </c>
      <c r="B317" t="s">
        <v>263</v>
      </c>
      <c r="C317" t="s">
        <v>2</v>
      </c>
      <c r="D317" t="s">
        <v>200</v>
      </c>
      <c r="E317" t="s">
        <v>447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15">
        <v>0.1</v>
      </c>
      <c r="P317" s="2">
        <v>0</v>
      </c>
      <c r="Q317" s="13">
        <v>0.3</v>
      </c>
      <c r="R317" s="15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0</v>
      </c>
      <c r="AC317" s="4"/>
      <c r="AD317" s="4">
        <f t="shared" si="4"/>
        <v>0</v>
      </c>
      <c r="AE317" t="s">
        <v>241</v>
      </c>
      <c r="AF317"/>
      <c r="AG317" s="18"/>
      <c r="AH317" s="4"/>
      <c r="AI317" s="4"/>
      <c r="AJ317" s="4"/>
      <c r="AK317"/>
      <c r="AL317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</row>
    <row r="318" spans="1:69" s="32" customFormat="1" x14ac:dyDescent="0.25">
      <c r="A318" s="20">
        <v>1637</v>
      </c>
      <c r="B318" t="s">
        <v>263</v>
      </c>
      <c r="C318" t="s">
        <v>2</v>
      </c>
      <c r="D318" t="s">
        <v>285</v>
      </c>
      <c r="E318" t="s">
        <v>449</v>
      </c>
      <c r="F318" s="2">
        <v>258742000</v>
      </c>
      <c r="G318" s="2">
        <v>0</v>
      </c>
      <c r="H318" s="2">
        <v>258742000</v>
      </c>
      <c r="I318" s="2">
        <v>905600</v>
      </c>
      <c r="J318" s="2">
        <v>0</v>
      </c>
      <c r="K318" s="2">
        <v>905600</v>
      </c>
      <c r="L318" s="2">
        <v>802103.2</v>
      </c>
      <c r="M318" s="2">
        <v>0</v>
      </c>
      <c r="N318" s="2">
        <v>802103.2</v>
      </c>
      <c r="O318" s="15">
        <v>0.1</v>
      </c>
      <c r="P318" s="2">
        <v>0</v>
      </c>
      <c r="Q318" s="13">
        <v>0.3</v>
      </c>
      <c r="R318" s="15">
        <v>0</v>
      </c>
      <c r="S318" s="2">
        <v>240630.96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240630.96</v>
      </c>
      <c r="AC318" s="4"/>
      <c r="AD318" s="4">
        <f t="shared" si="4"/>
        <v>240630.96</v>
      </c>
      <c r="AE318" t="s">
        <v>192</v>
      </c>
      <c r="AF318"/>
      <c r="AG318" s="18"/>
      <c r="AH318" s="4"/>
      <c r="AI318" s="4"/>
      <c r="AJ318" s="4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</row>
    <row r="319" spans="1:69" s="41" customFormat="1" x14ac:dyDescent="0.25">
      <c r="A319" s="20">
        <v>1638</v>
      </c>
      <c r="B319" t="s">
        <v>263</v>
      </c>
      <c r="C319" t="s">
        <v>2</v>
      </c>
      <c r="D319" t="s">
        <v>319</v>
      </c>
      <c r="E319" t="s">
        <v>450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328</v>
      </c>
      <c r="AF319"/>
      <c r="AG319" s="18"/>
      <c r="AH319" s="4"/>
      <c r="AI319" s="4"/>
      <c r="AJ319" s="4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</row>
    <row r="320" spans="1:69" x14ac:dyDescent="0.25">
      <c r="A320" s="20">
        <v>1639</v>
      </c>
      <c r="B320" t="s">
        <v>263</v>
      </c>
      <c r="C320" t="s">
        <v>2</v>
      </c>
      <c r="D320" t="s">
        <v>200</v>
      </c>
      <c r="E320" t="s">
        <v>451</v>
      </c>
      <c r="F320" s="2">
        <v>1458705000</v>
      </c>
      <c r="G320" s="2">
        <v>0</v>
      </c>
      <c r="H320" s="2">
        <v>1458705000</v>
      </c>
      <c r="I320" s="2">
        <v>4264471</v>
      </c>
      <c r="J320" s="2">
        <v>0</v>
      </c>
      <c r="K320" s="2">
        <v>4264471</v>
      </c>
      <c r="L320" s="2">
        <v>3680989</v>
      </c>
      <c r="M320" s="2">
        <v>0</v>
      </c>
      <c r="N320" s="2">
        <v>3680989</v>
      </c>
      <c r="O320" s="15">
        <v>0.1</v>
      </c>
      <c r="P320" s="2">
        <v>0</v>
      </c>
      <c r="Q320" s="13">
        <v>0.3</v>
      </c>
      <c r="R320" s="15">
        <v>0</v>
      </c>
      <c r="S320" s="2">
        <v>1104296.7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1104296.7</v>
      </c>
      <c r="AD320" s="4">
        <f t="shared" si="4"/>
        <v>1104296.7</v>
      </c>
      <c r="AE320" t="s">
        <v>241</v>
      </c>
      <c r="AF320"/>
      <c r="AG320" s="18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</row>
    <row r="321" spans="1:69" x14ac:dyDescent="0.25">
      <c r="A321" s="20">
        <v>1640</v>
      </c>
      <c r="B321" t="s">
        <v>263</v>
      </c>
      <c r="C321" t="s">
        <v>2</v>
      </c>
      <c r="D321" t="s">
        <v>200</v>
      </c>
      <c r="E321" t="s">
        <v>452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15">
        <v>0.1</v>
      </c>
      <c r="P321" s="2">
        <v>0</v>
      </c>
      <c r="Q321" s="13">
        <v>0.3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 t="shared" si="4"/>
        <v>0</v>
      </c>
      <c r="AE321" t="s">
        <v>241</v>
      </c>
      <c r="AF321"/>
      <c r="AG321" s="18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</row>
    <row r="322" spans="1:69" s="36" customFormat="1" x14ac:dyDescent="0.25">
      <c r="A322" s="46">
        <v>1641</v>
      </c>
      <c r="B322" s="36" t="s">
        <v>264</v>
      </c>
      <c r="C322" s="36" t="s">
        <v>2</v>
      </c>
      <c r="D322" s="36" t="s">
        <v>375</v>
      </c>
      <c r="E322" s="36" t="s">
        <v>453</v>
      </c>
      <c r="F322" s="37">
        <v>7694485000</v>
      </c>
      <c r="G322" s="37">
        <v>0</v>
      </c>
      <c r="H322" s="37">
        <v>7694485000</v>
      </c>
      <c r="I322" s="37">
        <v>19447616</v>
      </c>
      <c r="J322" s="37">
        <v>0</v>
      </c>
      <c r="K322" s="37">
        <v>19447616</v>
      </c>
      <c r="L322" s="37">
        <v>16369822</v>
      </c>
      <c r="M322" s="37">
        <v>0</v>
      </c>
      <c r="N322" s="37">
        <v>16369822</v>
      </c>
      <c r="O322" s="47">
        <v>0.1</v>
      </c>
      <c r="P322" s="37">
        <v>0</v>
      </c>
      <c r="Q322" s="48">
        <v>0.1</v>
      </c>
      <c r="R322" s="47">
        <v>0</v>
      </c>
      <c r="S322" s="37">
        <v>1636982.2</v>
      </c>
      <c r="T322" s="37">
        <v>1000000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49">
        <v>0</v>
      </c>
      <c r="AB322" s="38">
        <v>2636982.2000000002</v>
      </c>
      <c r="AC322" s="38">
        <v>4000000</v>
      </c>
      <c r="AD322" s="38">
        <f t="shared" si="4"/>
        <v>6636982.2000000002</v>
      </c>
      <c r="AE322" s="36" t="s">
        <v>448</v>
      </c>
      <c r="AG322" s="49"/>
      <c r="AH322" s="38"/>
      <c r="AI322" s="38"/>
      <c r="AJ322" s="38"/>
    </row>
    <row r="323" spans="1:69" x14ac:dyDescent="0.25">
      <c r="A323" s="20">
        <v>1642</v>
      </c>
      <c r="B323" t="s">
        <v>263</v>
      </c>
      <c r="C323" t="s">
        <v>2</v>
      </c>
      <c r="D323" t="s">
        <v>319</v>
      </c>
      <c r="E323" t="s">
        <v>454</v>
      </c>
      <c r="F323" s="2">
        <v>2019423000</v>
      </c>
      <c r="G323" s="2">
        <v>0</v>
      </c>
      <c r="H323" s="2">
        <v>2019423000</v>
      </c>
      <c r="I323" s="2">
        <v>5754984</v>
      </c>
      <c r="J323" s="2">
        <v>0</v>
      </c>
      <c r="K323" s="2">
        <v>5754984</v>
      </c>
      <c r="L323" s="2">
        <v>4947214.8</v>
      </c>
      <c r="M323" s="2">
        <v>0</v>
      </c>
      <c r="N323" s="2">
        <v>4947214.8</v>
      </c>
      <c r="O323" s="15">
        <v>0.1</v>
      </c>
      <c r="P323" s="2">
        <v>0</v>
      </c>
      <c r="Q323" s="13">
        <v>0.3</v>
      </c>
      <c r="R323" s="15">
        <v>0</v>
      </c>
      <c r="S323" s="2">
        <v>1484164.44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1484164.44</v>
      </c>
      <c r="AD323" s="4">
        <f t="shared" ref="AD323:AD386" si="5">AB323+AC323</f>
        <v>1484164.44</v>
      </c>
      <c r="AE323" t="s">
        <v>328</v>
      </c>
      <c r="AF323"/>
      <c r="AG323" s="18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</row>
    <row r="324" spans="1:69" s="36" customFormat="1" x14ac:dyDescent="0.25">
      <c r="A324" s="20">
        <v>1643</v>
      </c>
      <c r="B324" t="s">
        <v>263</v>
      </c>
      <c r="C324" t="s">
        <v>2</v>
      </c>
      <c r="D324" t="s">
        <v>375</v>
      </c>
      <c r="E324" t="s">
        <v>455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C324" s="4"/>
      <c r="AD324" s="4">
        <f t="shared" si="5"/>
        <v>0</v>
      </c>
      <c r="AE324" t="s">
        <v>418</v>
      </c>
      <c r="AF324"/>
      <c r="AG324" s="18"/>
      <c r="AH324" s="4"/>
      <c r="AI324" s="4"/>
      <c r="AJ324" s="4"/>
      <c r="AK324"/>
    </row>
    <row r="325" spans="1:69" x14ac:dyDescent="0.25">
      <c r="A325" s="20">
        <v>1646</v>
      </c>
      <c r="B325" t="s">
        <v>263</v>
      </c>
      <c r="C325" t="s">
        <v>2</v>
      </c>
      <c r="D325" t="s">
        <v>375</v>
      </c>
      <c r="E325" t="s">
        <v>456</v>
      </c>
      <c r="F325" s="2">
        <v>1680300000</v>
      </c>
      <c r="G325" s="2">
        <v>0</v>
      </c>
      <c r="H325" s="2">
        <v>1680300000</v>
      </c>
      <c r="I325" s="2">
        <v>4742409</v>
      </c>
      <c r="J325" s="2">
        <v>0</v>
      </c>
      <c r="K325" s="2">
        <v>4742409</v>
      </c>
      <c r="L325" s="2">
        <v>4070289</v>
      </c>
      <c r="M325" s="2">
        <v>0</v>
      </c>
      <c r="N325" s="2">
        <v>4070289</v>
      </c>
      <c r="O325" s="15">
        <v>0.1</v>
      </c>
      <c r="P325" s="2">
        <v>0</v>
      </c>
      <c r="Q325" s="13">
        <v>0.3</v>
      </c>
      <c r="R325" s="15">
        <v>0</v>
      </c>
      <c r="S325" s="2">
        <v>1221086.7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1221086.7</v>
      </c>
      <c r="AD325" s="4">
        <f t="shared" si="5"/>
        <v>1221086.7</v>
      </c>
      <c r="AE325" t="s">
        <v>448</v>
      </c>
      <c r="AF325"/>
      <c r="AG325" s="18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</row>
    <row r="326" spans="1:69" s="40" customFormat="1" x14ac:dyDescent="0.25">
      <c r="A326" s="20">
        <v>1647</v>
      </c>
      <c r="B326" t="s">
        <v>263</v>
      </c>
      <c r="C326" t="s">
        <v>2</v>
      </c>
      <c r="D326" t="s">
        <v>284</v>
      </c>
      <c r="E326" t="s">
        <v>459</v>
      </c>
      <c r="F326" s="2">
        <v>184281000</v>
      </c>
      <c r="G326" s="2">
        <v>184281000</v>
      </c>
      <c r="H326" s="2">
        <v>0</v>
      </c>
      <c r="I326" s="2">
        <v>644986</v>
      </c>
      <c r="J326" s="2">
        <v>644986</v>
      </c>
      <c r="K326" s="2">
        <v>0</v>
      </c>
      <c r="L326" s="2">
        <v>571273.6</v>
      </c>
      <c r="M326" s="2">
        <v>571273.6</v>
      </c>
      <c r="N326" s="2">
        <v>0</v>
      </c>
      <c r="O326" s="15">
        <v>0.1</v>
      </c>
      <c r="P326" s="2">
        <v>57127.360000000001</v>
      </c>
      <c r="Q326" s="13">
        <v>0.3</v>
      </c>
      <c r="R326" s="15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57127.360000000001</v>
      </c>
      <c r="AC326" s="4"/>
      <c r="AD326" s="4">
        <f t="shared" si="5"/>
        <v>57127.360000000001</v>
      </c>
      <c r="AE326" t="s">
        <v>45</v>
      </c>
      <c r="AF326"/>
      <c r="AG326" s="18"/>
      <c r="AH326" s="4"/>
      <c r="AI326" s="4"/>
      <c r="AJ326" s="4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</row>
    <row r="327" spans="1:69" s="32" customFormat="1" x14ac:dyDescent="0.25">
      <c r="A327" s="20">
        <v>1648</v>
      </c>
      <c r="B327" t="s">
        <v>263</v>
      </c>
      <c r="C327" t="s">
        <v>2</v>
      </c>
      <c r="D327" t="s">
        <v>4</v>
      </c>
      <c r="E327" t="s">
        <v>457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41</v>
      </c>
      <c r="AG327" s="50"/>
      <c r="AH327" s="33"/>
      <c r="AI327" s="33"/>
      <c r="AJ327" s="33"/>
    </row>
    <row r="328" spans="1:69" x14ac:dyDescent="0.25">
      <c r="A328" s="20">
        <v>1650</v>
      </c>
      <c r="B328" t="s">
        <v>264</v>
      </c>
      <c r="C328" t="s">
        <v>2</v>
      </c>
      <c r="D328" t="s">
        <v>284</v>
      </c>
      <c r="E328" t="s">
        <v>460</v>
      </c>
      <c r="F328" s="2">
        <v>11246482000</v>
      </c>
      <c r="G328" s="2">
        <v>0</v>
      </c>
      <c r="H328" s="2">
        <v>11246482000</v>
      </c>
      <c r="I328" s="2">
        <v>25530437</v>
      </c>
      <c r="J328" s="2">
        <v>0</v>
      </c>
      <c r="K328" s="2">
        <v>25530437</v>
      </c>
      <c r="L328" s="2">
        <v>21031844.199999999</v>
      </c>
      <c r="M328" s="2">
        <v>0</v>
      </c>
      <c r="N328" s="2">
        <v>21031844.199999999</v>
      </c>
      <c r="O328" s="15">
        <v>0.1</v>
      </c>
      <c r="P328" s="2">
        <v>0</v>
      </c>
      <c r="Q328" s="13">
        <v>0.1</v>
      </c>
      <c r="R328" s="15">
        <v>0</v>
      </c>
      <c r="S328" s="2">
        <v>2103184.42</v>
      </c>
      <c r="T328" s="2">
        <v>2000000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4103184.42</v>
      </c>
      <c r="AD328" s="4">
        <f t="shared" si="5"/>
        <v>4103184.42</v>
      </c>
      <c r="AE328" t="s">
        <v>435</v>
      </c>
      <c r="AF328"/>
      <c r="AG328" s="18"/>
      <c r="AK328"/>
      <c r="AL328"/>
    </row>
    <row r="329" spans="1:69" x14ac:dyDescent="0.25">
      <c r="A329" s="20">
        <v>1651</v>
      </c>
      <c r="B329" t="s">
        <v>263</v>
      </c>
      <c r="C329" t="s">
        <v>2</v>
      </c>
      <c r="D329" t="s">
        <v>375</v>
      </c>
      <c r="E329" t="s">
        <v>461</v>
      </c>
      <c r="F329" s="2">
        <v>18121306000</v>
      </c>
      <c r="G329" s="2">
        <v>45220000</v>
      </c>
      <c r="H329" s="2">
        <v>18076086000</v>
      </c>
      <c r="I329" s="2">
        <v>28049763</v>
      </c>
      <c r="J329" s="2">
        <v>158270</v>
      </c>
      <c r="K329" s="2">
        <v>27891493</v>
      </c>
      <c r="L329" s="2">
        <v>20801240.600000001</v>
      </c>
      <c r="M329" s="2">
        <v>140182</v>
      </c>
      <c r="N329" s="2">
        <v>20661058.600000001</v>
      </c>
      <c r="O329" s="15">
        <v>0.1</v>
      </c>
      <c r="P329" s="2">
        <v>14018.2</v>
      </c>
      <c r="Q329" s="13">
        <v>0.3</v>
      </c>
      <c r="R329" s="15">
        <v>0</v>
      </c>
      <c r="S329" s="2">
        <v>6198317.5800000001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6212335.7800000003</v>
      </c>
      <c r="AD329" s="4">
        <f t="shared" si="5"/>
        <v>6212335.7800000003</v>
      </c>
      <c r="AE329" t="s">
        <v>448</v>
      </c>
      <c r="AF329"/>
      <c r="AG329" s="18"/>
      <c r="AK329"/>
      <c r="AL329"/>
    </row>
    <row r="330" spans="1:69" x14ac:dyDescent="0.25">
      <c r="A330" s="20">
        <v>1652</v>
      </c>
      <c r="B330" t="s">
        <v>263</v>
      </c>
      <c r="C330" t="s">
        <v>2</v>
      </c>
      <c r="D330" t="s">
        <v>375</v>
      </c>
      <c r="E330" t="s">
        <v>462</v>
      </c>
      <c r="F330" s="2">
        <v>13067435000</v>
      </c>
      <c r="G330" s="2">
        <v>47000000</v>
      </c>
      <c r="H330" s="2">
        <v>13020435000</v>
      </c>
      <c r="I330" s="2">
        <v>21091721</v>
      </c>
      <c r="J330" s="2">
        <v>164500</v>
      </c>
      <c r="K330" s="2">
        <v>20927221</v>
      </c>
      <c r="L330" s="2">
        <v>15864747</v>
      </c>
      <c r="M330" s="2">
        <v>145700</v>
      </c>
      <c r="N330" s="2">
        <v>15719047</v>
      </c>
      <c r="O330" s="15">
        <v>0.1</v>
      </c>
      <c r="P330" s="2">
        <v>14570</v>
      </c>
      <c r="Q330" s="13">
        <v>0.3</v>
      </c>
      <c r="R330" s="15">
        <v>0</v>
      </c>
      <c r="S330" s="2">
        <v>4715714.0999999996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4730284.0999999996</v>
      </c>
      <c r="AD330" s="4">
        <f t="shared" si="5"/>
        <v>4730284.0999999996</v>
      </c>
      <c r="AE330" t="s">
        <v>418</v>
      </c>
      <c r="AF330"/>
      <c r="AG330" s="18"/>
      <c r="AK330"/>
      <c r="AL330" s="43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</row>
    <row r="331" spans="1:69" x14ac:dyDescent="0.25">
      <c r="A331" s="20">
        <v>1653</v>
      </c>
      <c r="B331" t="s">
        <v>263</v>
      </c>
      <c r="C331" t="s">
        <v>2</v>
      </c>
      <c r="D331" t="s">
        <v>285</v>
      </c>
      <c r="E331" t="s">
        <v>463</v>
      </c>
      <c r="F331" s="2">
        <v>76683000</v>
      </c>
      <c r="G331" s="2">
        <v>0</v>
      </c>
      <c r="H331" s="2">
        <v>76683000</v>
      </c>
      <c r="I331" s="2">
        <v>268391</v>
      </c>
      <c r="J331" s="2">
        <v>0</v>
      </c>
      <c r="K331" s="2">
        <v>268391</v>
      </c>
      <c r="L331" s="2">
        <v>237717.8</v>
      </c>
      <c r="M331" s="2">
        <v>0</v>
      </c>
      <c r="N331" s="2">
        <v>237717.8</v>
      </c>
      <c r="O331" s="15">
        <v>0.1</v>
      </c>
      <c r="P331" s="2">
        <v>0</v>
      </c>
      <c r="Q331" s="13">
        <v>0.3</v>
      </c>
      <c r="R331" s="15">
        <v>0</v>
      </c>
      <c r="S331" s="2">
        <v>71315.34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71315.34</v>
      </c>
      <c r="AD331" s="4">
        <f t="shared" si="5"/>
        <v>71315.34</v>
      </c>
      <c r="AE331" t="s">
        <v>166</v>
      </c>
      <c r="AF331"/>
      <c r="AG331" s="18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</row>
    <row r="332" spans="1:69" s="41" customFormat="1" x14ac:dyDescent="0.25">
      <c r="A332" s="20">
        <v>1654</v>
      </c>
      <c r="B332" t="s">
        <v>263</v>
      </c>
      <c r="C332" t="s">
        <v>2</v>
      </c>
      <c r="D332" t="s">
        <v>200</v>
      </c>
      <c r="E332" t="s">
        <v>464</v>
      </c>
      <c r="F332" s="2">
        <v>5086777000</v>
      </c>
      <c r="G332" s="2">
        <v>0</v>
      </c>
      <c r="H332" s="2">
        <v>5086777000</v>
      </c>
      <c r="I332" s="2">
        <v>15299411</v>
      </c>
      <c r="J332" s="2">
        <v>0</v>
      </c>
      <c r="K332" s="2">
        <v>15299411</v>
      </c>
      <c r="L332" s="2">
        <v>13264700.199999999</v>
      </c>
      <c r="M332" s="2">
        <v>0</v>
      </c>
      <c r="N332" s="2">
        <v>13264700.199999999</v>
      </c>
      <c r="O332" s="15">
        <v>0.1</v>
      </c>
      <c r="P332" s="2">
        <v>0</v>
      </c>
      <c r="Q332" s="13">
        <v>0.3</v>
      </c>
      <c r="R332" s="15">
        <v>0</v>
      </c>
      <c r="S332" s="2">
        <v>3979410.06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3979410.06</v>
      </c>
      <c r="AC332" s="4"/>
      <c r="AD332" s="4">
        <f t="shared" si="5"/>
        <v>3979410.06</v>
      </c>
      <c r="AE332" t="s">
        <v>241</v>
      </c>
      <c r="AF332"/>
      <c r="AG332" s="18"/>
      <c r="AH332" s="4"/>
      <c r="AI332" s="4"/>
      <c r="AJ332" s="4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</row>
    <row r="333" spans="1:69" x14ac:dyDescent="0.25">
      <c r="A333" s="20">
        <v>1655</v>
      </c>
      <c r="B333" t="s">
        <v>263</v>
      </c>
      <c r="C333" t="s">
        <v>2</v>
      </c>
      <c r="D333" t="s">
        <v>8</v>
      </c>
      <c r="E333" t="s">
        <v>465</v>
      </c>
      <c r="F333" s="2">
        <v>179504000</v>
      </c>
      <c r="G333" s="2">
        <v>21220000</v>
      </c>
      <c r="H333" s="2">
        <v>158284000</v>
      </c>
      <c r="I333" s="2">
        <v>628264</v>
      </c>
      <c r="J333" s="2">
        <v>74270</v>
      </c>
      <c r="K333" s="2">
        <v>553994</v>
      </c>
      <c r="L333" s="2">
        <v>556462.4</v>
      </c>
      <c r="M333" s="2">
        <v>65782</v>
      </c>
      <c r="N333" s="2">
        <v>490680.4</v>
      </c>
      <c r="O333" s="15">
        <v>0.1</v>
      </c>
      <c r="P333" s="2">
        <v>6578.2</v>
      </c>
      <c r="Q333" s="13">
        <v>0.3</v>
      </c>
      <c r="R333" s="15">
        <v>0</v>
      </c>
      <c r="S333" s="2">
        <v>147204.12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153782.32</v>
      </c>
      <c r="AD333" s="4">
        <f t="shared" si="5"/>
        <v>153782.32</v>
      </c>
      <c r="AE333" t="s">
        <v>33</v>
      </c>
      <c r="AF333"/>
      <c r="AG333" s="18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</row>
    <row r="334" spans="1:69" s="36" customFormat="1" x14ac:dyDescent="0.25">
      <c r="A334" s="20">
        <v>1656</v>
      </c>
      <c r="B334" t="s">
        <v>263</v>
      </c>
      <c r="C334" t="s">
        <v>2</v>
      </c>
      <c r="D334" t="s">
        <v>375</v>
      </c>
      <c r="E334" t="s">
        <v>466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448</v>
      </c>
      <c r="AF334"/>
      <c r="AG334" s="18"/>
      <c r="AH334" s="4"/>
      <c r="AI334" s="4"/>
      <c r="AJ334" s="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</row>
    <row r="335" spans="1:69" x14ac:dyDescent="0.25">
      <c r="A335" s="20">
        <v>1658</v>
      </c>
      <c r="B335" t="s">
        <v>263</v>
      </c>
      <c r="C335" t="s">
        <v>9</v>
      </c>
      <c r="D335" t="s">
        <v>27</v>
      </c>
      <c r="E335" t="s">
        <v>467</v>
      </c>
      <c r="F335" s="2">
        <v>210585000</v>
      </c>
      <c r="G335" s="2">
        <v>0</v>
      </c>
      <c r="H335" s="2">
        <v>210585000</v>
      </c>
      <c r="I335" s="2">
        <v>737049</v>
      </c>
      <c r="J335" s="2">
        <v>0</v>
      </c>
      <c r="K335" s="2">
        <v>737049</v>
      </c>
      <c r="L335" s="2">
        <v>652815</v>
      </c>
      <c r="M335" s="2">
        <v>0</v>
      </c>
      <c r="N335" s="2">
        <v>652815</v>
      </c>
      <c r="O335" s="15">
        <v>0.1</v>
      </c>
      <c r="P335" s="2">
        <v>0</v>
      </c>
      <c r="Q335" s="13">
        <v>0.3</v>
      </c>
      <c r="R335" s="15">
        <v>0</v>
      </c>
      <c r="S335" s="2">
        <v>195844.5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195844.5</v>
      </c>
      <c r="AD335" s="4">
        <f t="shared" si="5"/>
        <v>195844.5</v>
      </c>
      <c r="AE335" t="s">
        <v>28</v>
      </c>
      <c r="AF335"/>
      <c r="AG335" s="18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</row>
    <row r="336" spans="1:69" s="32" customFormat="1" x14ac:dyDescent="0.25">
      <c r="A336" s="20">
        <v>1659</v>
      </c>
      <c r="B336" t="s">
        <v>263</v>
      </c>
      <c r="C336" t="s">
        <v>2</v>
      </c>
      <c r="D336" t="s">
        <v>285</v>
      </c>
      <c r="E336" t="s">
        <v>468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192</v>
      </c>
      <c r="AF336"/>
      <c r="AG336" s="18"/>
      <c r="AH336" s="4"/>
      <c r="AI336" s="4"/>
      <c r="AJ336" s="4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</row>
    <row r="337" spans="1:69" x14ac:dyDescent="0.25">
      <c r="A337" s="20">
        <v>1660</v>
      </c>
      <c r="B337" t="s">
        <v>263</v>
      </c>
      <c r="C337" t="s">
        <v>2</v>
      </c>
      <c r="D337" t="s">
        <v>284</v>
      </c>
      <c r="E337" t="s">
        <v>469</v>
      </c>
      <c r="F337" s="2">
        <v>359681400</v>
      </c>
      <c r="G337" s="2">
        <v>0</v>
      </c>
      <c r="H337" s="2">
        <v>359681400</v>
      </c>
      <c r="I337" s="2">
        <v>1258888</v>
      </c>
      <c r="J337" s="2">
        <v>0</v>
      </c>
      <c r="K337" s="2">
        <v>1258888</v>
      </c>
      <c r="L337" s="2">
        <v>1115015.44</v>
      </c>
      <c r="M337" s="2">
        <v>0</v>
      </c>
      <c r="N337" s="2">
        <v>1115015.44</v>
      </c>
      <c r="O337" s="15">
        <v>0.1</v>
      </c>
      <c r="P337" s="2">
        <v>0</v>
      </c>
      <c r="Q337" s="13">
        <v>0.3</v>
      </c>
      <c r="R337" s="15">
        <v>0</v>
      </c>
      <c r="S337" s="2">
        <v>334504.63199999998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334504.63199999998</v>
      </c>
      <c r="AD337" s="4">
        <f t="shared" si="5"/>
        <v>334504.63199999998</v>
      </c>
      <c r="AE337" t="s">
        <v>45</v>
      </c>
      <c r="AF337"/>
      <c r="AG337" s="18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</row>
    <row r="338" spans="1:69" x14ac:dyDescent="0.25">
      <c r="A338" s="20">
        <v>1661</v>
      </c>
      <c r="B338" t="s">
        <v>263</v>
      </c>
      <c r="C338" t="s">
        <v>2</v>
      </c>
      <c r="D338" t="s">
        <v>375</v>
      </c>
      <c r="E338" t="s">
        <v>470</v>
      </c>
      <c r="F338" s="2">
        <v>399030000</v>
      </c>
      <c r="G338" s="2">
        <v>0</v>
      </c>
      <c r="H338" s="2">
        <v>399030000</v>
      </c>
      <c r="I338" s="2">
        <v>1259107</v>
      </c>
      <c r="J338" s="2">
        <v>0</v>
      </c>
      <c r="K338" s="2">
        <v>1259107</v>
      </c>
      <c r="L338" s="2">
        <v>1099495</v>
      </c>
      <c r="M338" s="2">
        <v>0</v>
      </c>
      <c r="N338" s="2">
        <v>1099495</v>
      </c>
      <c r="O338" s="15">
        <v>0.1</v>
      </c>
      <c r="P338" s="2">
        <v>0</v>
      </c>
      <c r="Q338" s="13">
        <v>0.3</v>
      </c>
      <c r="R338" s="15">
        <v>0</v>
      </c>
      <c r="S338" s="2">
        <v>329848.5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329848.5</v>
      </c>
      <c r="AD338" s="4">
        <f t="shared" si="5"/>
        <v>329848.5</v>
      </c>
      <c r="AE338" t="s">
        <v>418</v>
      </c>
      <c r="AF338"/>
      <c r="AG338" s="1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</row>
    <row r="339" spans="1:69" x14ac:dyDescent="0.25">
      <c r="A339" s="20">
        <v>1662</v>
      </c>
      <c r="B339" t="s">
        <v>263</v>
      </c>
      <c r="C339" t="s">
        <v>9</v>
      </c>
      <c r="D339" t="s">
        <v>373</v>
      </c>
      <c r="E339" t="s">
        <v>471</v>
      </c>
      <c r="F339" s="2">
        <v>7566328000</v>
      </c>
      <c r="G339" s="2">
        <v>0</v>
      </c>
      <c r="H339" s="2">
        <v>7566328000</v>
      </c>
      <c r="I339" s="2">
        <v>19014811</v>
      </c>
      <c r="J339" s="2">
        <v>0</v>
      </c>
      <c r="K339" s="2">
        <v>19014811</v>
      </c>
      <c r="L339" s="2">
        <v>15988279.800000001</v>
      </c>
      <c r="M339" s="2">
        <v>0</v>
      </c>
      <c r="N339" s="2">
        <v>15988279.800000001</v>
      </c>
      <c r="O339" s="15">
        <v>0.1</v>
      </c>
      <c r="P339" s="2">
        <v>0</v>
      </c>
      <c r="Q339" s="13">
        <v>0.3</v>
      </c>
      <c r="R339" s="15">
        <v>0</v>
      </c>
      <c r="S339" s="2">
        <v>4796483.9400000004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4796483.9400000004</v>
      </c>
      <c r="AD339" s="4">
        <f t="shared" si="5"/>
        <v>4796483.9400000004</v>
      </c>
      <c r="AE339" t="s">
        <v>35</v>
      </c>
      <c r="AF339"/>
      <c r="AG339" s="18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</row>
    <row r="340" spans="1:69" s="32" customFormat="1" x14ac:dyDescent="0.25">
      <c r="A340" s="20">
        <v>1663</v>
      </c>
      <c r="B340" t="s">
        <v>263</v>
      </c>
      <c r="C340" t="s">
        <v>2</v>
      </c>
      <c r="D340" t="s">
        <v>284</v>
      </c>
      <c r="E340" t="s">
        <v>472</v>
      </c>
      <c r="F340" s="2">
        <v>23051416000</v>
      </c>
      <c r="G340" s="2">
        <v>103610000</v>
      </c>
      <c r="H340" s="2">
        <v>22947806000</v>
      </c>
      <c r="I340" s="2">
        <v>54704073</v>
      </c>
      <c r="J340" s="2">
        <v>362635</v>
      </c>
      <c r="K340" s="2">
        <v>54341438</v>
      </c>
      <c r="L340" s="2">
        <v>45483506.600000001</v>
      </c>
      <c r="M340" s="2">
        <v>321191</v>
      </c>
      <c r="N340" s="2">
        <v>45162315.600000001</v>
      </c>
      <c r="O340" s="15">
        <v>0.1</v>
      </c>
      <c r="P340" s="2">
        <v>32119.1</v>
      </c>
      <c r="Q340" s="13">
        <v>0.3</v>
      </c>
      <c r="R340" s="15">
        <v>0</v>
      </c>
      <c r="S340" s="2">
        <v>13548694.68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13580813.779999999</v>
      </c>
      <c r="AC340" s="4"/>
      <c r="AD340" s="4">
        <f t="shared" si="5"/>
        <v>13580813.779999999</v>
      </c>
      <c r="AE340" t="s">
        <v>95</v>
      </c>
      <c r="AG340" s="50"/>
      <c r="AH340" s="33"/>
      <c r="AI340" s="33"/>
      <c r="AJ340" s="33"/>
    </row>
    <row r="341" spans="1:69" x14ac:dyDescent="0.25">
      <c r="A341" s="20">
        <v>1664</v>
      </c>
      <c r="B341" t="s">
        <v>263</v>
      </c>
      <c r="C341" t="s">
        <v>2</v>
      </c>
      <c r="D341" t="s">
        <v>8</v>
      </c>
      <c r="E341" t="s">
        <v>473</v>
      </c>
      <c r="F341" s="2">
        <v>2090054000</v>
      </c>
      <c r="G341" s="2">
        <v>1360296000</v>
      </c>
      <c r="H341" s="2">
        <v>729758000</v>
      </c>
      <c r="I341" s="2">
        <v>6248758</v>
      </c>
      <c r="J341" s="2">
        <v>4185849</v>
      </c>
      <c r="K341" s="2">
        <v>2062909</v>
      </c>
      <c r="L341" s="2">
        <v>5412736.4000000004</v>
      </c>
      <c r="M341" s="2">
        <v>3641730.6</v>
      </c>
      <c r="N341" s="2">
        <v>1771005.8</v>
      </c>
      <c r="O341" s="15">
        <v>0.1</v>
      </c>
      <c r="P341" s="2">
        <v>364173.06</v>
      </c>
      <c r="Q341" s="13">
        <v>0.3</v>
      </c>
      <c r="R341" s="15">
        <v>0</v>
      </c>
      <c r="S341" s="2">
        <v>531301.74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895474.8</v>
      </c>
      <c r="AD341" s="4">
        <f t="shared" si="5"/>
        <v>895474.8</v>
      </c>
      <c r="AE341" t="s">
        <v>33</v>
      </c>
      <c r="AF341"/>
      <c r="AG341" s="18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</row>
    <row r="342" spans="1:69" x14ac:dyDescent="0.25">
      <c r="A342" s="20">
        <v>1665</v>
      </c>
      <c r="B342" t="s">
        <v>263</v>
      </c>
      <c r="C342" t="s">
        <v>2</v>
      </c>
      <c r="D342" t="s">
        <v>8</v>
      </c>
      <c r="E342" t="s">
        <v>474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33</v>
      </c>
      <c r="AF342"/>
      <c r="AG342" s="18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</row>
    <row r="343" spans="1:69" x14ac:dyDescent="0.25">
      <c r="A343" s="20">
        <v>1666</v>
      </c>
      <c r="B343" t="s">
        <v>263</v>
      </c>
      <c r="C343" t="s">
        <v>2</v>
      </c>
      <c r="D343" t="s">
        <v>200</v>
      </c>
      <c r="E343" t="s">
        <v>475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241</v>
      </c>
      <c r="AF343"/>
      <c r="AG343" s="18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</row>
    <row r="344" spans="1:69" x14ac:dyDescent="0.25">
      <c r="A344" s="20">
        <v>1667</v>
      </c>
      <c r="B344" t="s">
        <v>263</v>
      </c>
      <c r="C344" t="s">
        <v>2</v>
      </c>
      <c r="D344" t="s">
        <v>4</v>
      </c>
      <c r="E344" t="s">
        <v>476</v>
      </c>
      <c r="F344" s="2">
        <v>51363216000</v>
      </c>
      <c r="G344" s="2">
        <v>0</v>
      </c>
      <c r="H344" s="2">
        <v>51363216000</v>
      </c>
      <c r="I344" s="2">
        <v>80452724</v>
      </c>
      <c r="J344" s="2">
        <v>0</v>
      </c>
      <c r="K344" s="2">
        <v>80452724</v>
      </c>
      <c r="L344" s="2">
        <v>59907437.600000001</v>
      </c>
      <c r="M344" s="2">
        <v>0</v>
      </c>
      <c r="N344" s="2">
        <v>59907437.600000001</v>
      </c>
      <c r="O344" s="15">
        <v>0.1</v>
      </c>
      <c r="P344" s="2">
        <v>0</v>
      </c>
      <c r="Q344" s="13">
        <v>0.3</v>
      </c>
      <c r="R344" s="15">
        <v>0</v>
      </c>
      <c r="S344" s="2">
        <v>17972231.280000001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17972231.280000001</v>
      </c>
      <c r="AD344" s="4">
        <f t="shared" si="5"/>
        <v>17972231.280000001</v>
      </c>
      <c r="AE344" t="s">
        <v>250</v>
      </c>
      <c r="AF344"/>
      <c r="AG344" s="18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</row>
    <row r="345" spans="1:69" s="32" customFormat="1" x14ac:dyDescent="0.25">
      <c r="A345" s="20">
        <v>1669</v>
      </c>
      <c r="B345" t="s">
        <v>263</v>
      </c>
      <c r="C345" t="s">
        <v>9</v>
      </c>
      <c r="D345" t="s">
        <v>373</v>
      </c>
      <c r="E345" t="s">
        <v>477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15">
        <v>0.1</v>
      </c>
      <c r="P345" s="2">
        <v>0</v>
      </c>
      <c r="Q345" s="13">
        <v>0.3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11</v>
      </c>
      <c r="AF345"/>
      <c r="AG345" s="18"/>
      <c r="AH345" s="4"/>
      <c r="AI345" s="4"/>
      <c r="AJ345" s="4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</row>
    <row r="346" spans="1:69" x14ac:dyDescent="0.25">
      <c r="A346" s="20">
        <v>1670</v>
      </c>
      <c r="B346" t="s">
        <v>263</v>
      </c>
      <c r="C346" t="s">
        <v>2</v>
      </c>
      <c r="D346" t="s">
        <v>284</v>
      </c>
      <c r="E346" t="s">
        <v>478</v>
      </c>
      <c r="F346" s="2">
        <v>437385000</v>
      </c>
      <c r="G346" s="2">
        <v>16028000</v>
      </c>
      <c r="H346" s="2">
        <v>421357000</v>
      </c>
      <c r="I346" s="2">
        <v>1530851</v>
      </c>
      <c r="J346" s="2">
        <v>56099</v>
      </c>
      <c r="K346" s="2">
        <v>1474752</v>
      </c>
      <c r="L346" s="2">
        <v>1355897</v>
      </c>
      <c r="M346" s="2">
        <v>49687.8</v>
      </c>
      <c r="N346" s="2">
        <v>1306209.2</v>
      </c>
      <c r="O346" s="15">
        <v>0.1</v>
      </c>
      <c r="P346" s="2">
        <v>4968.78</v>
      </c>
      <c r="Q346" s="13">
        <v>0.3</v>
      </c>
      <c r="R346" s="15">
        <v>0</v>
      </c>
      <c r="S346" s="2">
        <v>391862.76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396831.54</v>
      </c>
      <c r="AD346" s="4">
        <f t="shared" si="5"/>
        <v>396831.54</v>
      </c>
      <c r="AE346" t="s">
        <v>45</v>
      </c>
      <c r="AF346"/>
      <c r="AG346" s="18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</row>
    <row r="347" spans="1:69" x14ac:dyDescent="0.25">
      <c r="A347" s="20">
        <v>1671</v>
      </c>
      <c r="B347" t="s">
        <v>263</v>
      </c>
      <c r="C347" t="s">
        <v>2</v>
      </c>
      <c r="D347" t="s">
        <v>284</v>
      </c>
      <c r="E347" t="s">
        <v>479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45</v>
      </c>
      <c r="AF347"/>
      <c r="AG347" s="18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</row>
    <row r="348" spans="1:69" x14ac:dyDescent="0.25">
      <c r="A348" s="20">
        <v>1672</v>
      </c>
      <c r="B348" t="s">
        <v>263</v>
      </c>
      <c r="C348" t="s">
        <v>2</v>
      </c>
      <c r="D348" t="s">
        <v>4</v>
      </c>
      <c r="E348" t="s">
        <v>480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15">
        <v>0.1</v>
      </c>
      <c r="P348" s="2">
        <v>0</v>
      </c>
      <c r="Q348" s="13">
        <v>0.3</v>
      </c>
      <c r="R348" s="15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0</v>
      </c>
      <c r="AD348" s="4">
        <f t="shared" si="5"/>
        <v>0</v>
      </c>
      <c r="AE348" t="s">
        <v>250</v>
      </c>
      <c r="AF348"/>
      <c r="AG348" s="1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</row>
    <row r="349" spans="1:69" s="54" customFormat="1" x14ac:dyDescent="0.25">
      <c r="A349" s="53">
        <v>1673</v>
      </c>
      <c r="B349" s="54" t="s">
        <v>263</v>
      </c>
      <c r="C349" s="54" t="s">
        <v>2</v>
      </c>
      <c r="D349" s="54" t="s">
        <v>8</v>
      </c>
      <c r="E349" s="54" t="s">
        <v>481</v>
      </c>
      <c r="F349" s="55">
        <v>67451984000</v>
      </c>
      <c r="G349" s="55">
        <v>0</v>
      </c>
      <c r="H349" s="55">
        <v>67451984000</v>
      </c>
      <c r="I349" s="55">
        <v>101183250</v>
      </c>
      <c r="J349" s="55">
        <v>0</v>
      </c>
      <c r="K349" s="55">
        <v>101183250</v>
      </c>
      <c r="L349" s="55">
        <v>74202456.400000006</v>
      </c>
      <c r="M349" s="55">
        <v>0</v>
      </c>
      <c r="N349" s="55">
        <v>74202456.400000006</v>
      </c>
      <c r="O349" s="56">
        <v>0.5</v>
      </c>
      <c r="P349" s="55">
        <v>0</v>
      </c>
      <c r="Q349" s="57">
        <v>0.5</v>
      </c>
      <c r="R349" s="56">
        <v>0.5</v>
      </c>
      <c r="S349" s="55">
        <f>N349*Q349</f>
        <v>37101228.200000003</v>
      </c>
      <c r="T349" s="55">
        <v>0</v>
      </c>
      <c r="U349" s="55">
        <v>0</v>
      </c>
      <c r="V349" s="55">
        <v>0</v>
      </c>
      <c r="W349" s="55">
        <v>0</v>
      </c>
      <c r="X349" s="55">
        <v>0</v>
      </c>
      <c r="Y349" s="55">
        <v>0</v>
      </c>
      <c r="Z349" s="55">
        <v>0</v>
      </c>
      <c r="AA349" s="58">
        <v>0</v>
      </c>
      <c r="AB349" s="59">
        <f>P349+S349</f>
        <v>37101228.200000003</v>
      </c>
      <c r="AC349" s="59"/>
      <c r="AD349" s="59">
        <f t="shared" si="5"/>
        <v>37101228.200000003</v>
      </c>
      <c r="AE349" s="54" t="s">
        <v>14</v>
      </c>
      <c r="AG349" s="58"/>
      <c r="AH349" s="59"/>
      <c r="AI349" s="59"/>
      <c r="AJ349" s="59"/>
    </row>
    <row r="350" spans="1:69" x14ac:dyDescent="0.25">
      <c r="A350" s="20">
        <v>1674</v>
      </c>
      <c r="B350" t="s">
        <v>263</v>
      </c>
      <c r="C350" t="s">
        <v>2</v>
      </c>
      <c r="D350" t="s">
        <v>200</v>
      </c>
      <c r="E350" t="s">
        <v>482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15">
        <v>0.1</v>
      </c>
      <c r="P350" s="2">
        <v>0</v>
      </c>
      <c r="Q350" s="13">
        <v>0.3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241</v>
      </c>
      <c r="AF350"/>
      <c r="AG350" s="18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</row>
    <row r="351" spans="1:69" x14ac:dyDescent="0.25">
      <c r="A351" s="20">
        <v>1676</v>
      </c>
      <c r="B351" t="s">
        <v>263</v>
      </c>
      <c r="C351" t="s">
        <v>9</v>
      </c>
      <c r="D351" t="s">
        <v>15</v>
      </c>
      <c r="E351" t="s">
        <v>483</v>
      </c>
      <c r="F351" s="2">
        <v>6209488000</v>
      </c>
      <c r="G351" s="2">
        <v>0</v>
      </c>
      <c r="H351" s="2">
        <v>6209488000</v>
      </c>
      <c r="I351" s="2">
        <v>18140905</v>
      </c>
      <c r="J351" s="2">
        <v>0</v>
      </c>
      <c r="K351" s="2">
        <v>18140905</v>
      </c>
      <c r="L351" s="2">
        <v>15657109.800000001</v>
      </c>
      <c r="M351" s="2">
        <v>0</v>
      </c>
      <c r="N351" s="2">
        <v>15657109.800000001</v>
      </c>
      <c r="O351" s="15">
        <v>0.1</v>
      </c>
      <c r="P351" s="2">
        <v>0</v>
      </c>
      <c r="Q351" s="13">
        <v>0.3</v>
      </c>
      <c r="R351" s="15">
        <v>0</v>
      </c>
      <c r="S351" s="2">
        <v>4697132.9400000004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4697132.9400000004</v>
      </c>
      <c r="AD351" s="4">
        <f t="shared" si="5"/>
        <v>4697132.9400000004</v>
      </c>
      <c r="AE351" t="s">
        <v>26</v>
      </c>
      <c r="AF351"/>
      <c r="AG351" s="18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</row>
    <row r="352" spans="1:69" x14ac:dyDescent="0.25">
      <c r="A352" s="20">
        <v>1678</v>
      </c>
      <c r="B352" t="s">
        <v>263</v>
      </c>
      <c r="C352" t="s">
        <v>2</v>
      </c>
      <c r="D352" t="s">
        <v>200</v>
      </c>
      <c r="E352" t="s">
        <v>484</v>
      </c>
      <c r="F352" s="2">
        <v>331898000</v>
      </c>
      <c r="G352" s="2">
        <v>0</v>
      </c>
      <c r="H352" s="2">
        <v>331898000</v>
      </c>
      <c r="I352" s="2">
        <v>1161654</v>
      </c>
      <c r="J352" s="2">
        <v>0</v>
      </c>
      <c r="K352" s="2">
        <v>1161654</v>
      </c>
      <c r="L352" s="2">
        <v>1028894.8</v>
      </c>
      <c r="M352" s="2">
        <v>0</v>
      </c>
      <c r="N352" s="2">
        <v>1028894.8</v>
      </c>
      <c r="O352" s="15">
        <v>0.1</v>
      </c>
      <c r="P352" s="2">
        <v>0</v>
      </c>
      <c r="Q352" s="13">
        <v>0.3</v>
      </c>
      <c r="R352" s="15">
        <v>0</v>
      </c>
      <c r="S352" s="2">
        <v>308668.44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308668.44</v>
      </c>
      <c r="AD352" s="4">
        <f t="shared" si="5"/>
        <v>308668.44</v>
      </c>
      <c r="AE352" t="s">
        <v>241</v>
      </c>
      <c r="AF352"/>
      <c r="AG352" s="18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</row>
    <row r="353" spans="1:69" x14ac:dyDescent="0.25">
      <c r="A353" s="20">
        <v>1679</v>
      </c>
      <c r="B353" t="s">
        <v>263</v>
      </c>
      <c r="C353" t="s">
        <v>2</v>
      </c>
      <c r="D353" t="s">
        <v>200</v>
      </c>
      <c r="E353" t="s">
        <v>485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15">
        <v>0.1</v>
      </c>
      <c r="P353" s="2">
        <v>0</v>
      </c>
      <c r="Q353" s="13">
        <v>0.3</v>
      </c>
      <c r="R353" s="15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0</v>
      </c>
      <c r="AD353" s="4">
        <f t="shared" si="5"/>
        <v>0</v>
      </c>
      <c r="AE353" t="s">
        <v>184</v>
      </c>
      <c r="AF353"/>
      <c r="AG353" s="18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</row>
    <row r="354" spans="1:69" x14ac:dyDescent="0.25">
      <c r="A354" s="20">
        <v>1680</v>
      </c>
      <c r="B354" t="s">
        <v>263</v>
      </c>
      <c r="C354" t="s">
        <v>2</v>
      </c>
      <c r="D354" t="s">
        <v>4</v>
      </c>
      <c r="E354" t="s">
        <v>486</v>
      </c>
      <c r="F354" s="2">
        <v>106019000</v>
      </c>
      <c r="G354" s="2">
        <v>0</v>
      </c>
      <c r="H354" s="2">
        <v>106019000</v>
      </c>
      <c r="I354" s="2">
        <v>371067</v>
      </c>
      <c r="J354" s="2">
        <v>0</v>
      </c>
      <c r="K354" s="2">
        <v>371067</v>
      </c>
      <c r="L354" s="2">
        <v>328659.40000000002</v>
      </c>
      <c r="M354" s="2">
        <v>0</v>
      </c>
      <c r="N354" s="2">
        <v>328659.40000000002</v>
      </c>
      <c r="O354" s="15">
        <v>0.1</v>
      </c>
      <c r="P354" s="2">
        <v>0</v>
      </c>
      <c r="Q354" s="13">
        <v>0.3</v>
      </c>
      <c r="R354" s="15">
        <v>0</v>
      </c>
      <c r="S354" s="2">
        <v>98597.82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98597.82</v>
      </c>
      <c r="AD354" s="4">
        <f t="shared" si="5"/>
        <v>98597.82</v>
      </c>
      <c r="AE354" t="s">
        <v>215</v>
      </c>
      <c r="AF354"/>
      <c r="AG354" s="18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</row>
    <row r="355" spans="1:69" x14ac:dyDescent="0.25">
      <c r="A355" s="20">
        <v>1681</v>
      </c>
      <c r="B355" t="s">
        <v>263</v>
      </c>
      <c r="C355" t="s">
        <v>9</v>
      </c>
      <c r="D355" t="s">
        <v>373</v>
      </c>
      <c r="E355" t="s">
        <v>487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35</v>
      </c>
      <c r="AF355"/>
      <c r="AG355" s="18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</row>
    <row r="356" spans="1:69" x14ac:dyDescent="0.25">
      <c r="A356" s="20">
        <v>1682</v>
      </c>
      <c r="B356" t="s">
        <v>263</v>
      </c>
      <c r="C356" t="s">
        <v>2</v>
      </c>
      <c r="D356" t="s">
        <v>284</v>
      </c>
      <c r="E356" t="s">
        <v>488</v>
      </c>
      <c r="F356" s="2">
        <v>277018000</v>
      </c>
      <c r="G356" s="2">
        <v>0</v>
      </c>
      <c r="H356" s="2">
        <v>277018000</v>
      </c>
      <c r="I356" s="2">
        <v>969565</v>
      </c>
      <c r="J356" s="2">
        <v>0</v>
      </c>
      <c r="K356" s="2">
        <v>969565</v>
      </c>
      <c r="L356" s="2">
        <v>858757.8</v>
      </c>
      <c r="M356" s="2">
        <v>0</v>
      </c>
      <c r="N356" s="2">
        <v>858757.8</v>
      </c>
      <c r="O356" s="15">
        <v>0.1</v>
      </c>
      <c r="P356" s="2">
        <v>0</v>
      </c>
      <c r="Q356" s="13">
        <v>0.3</v>
      </c>
      <c r="R356" s="15">
        <v>0</v>
      </c>
      <c r="S356" s="2">
        <v>257627.34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257627.34</v>
      </c>
      <c r="AD356" s="4">
        <f t="shared" si="5"/>
        <v>257627.34</v>
      </c>
      <c r="AE356" t="s">
        <v>435</v>
      </c>
      <c r="AF356"/>
      <c r="AG356" s="18"/>
      <c r="AK356"/>
      <c r="AL356"/>
    </row>
    <row r="357" spans="1:69" x14ac:dyDescent="0.25">
      <c r="A357" s="20">
        <v>1684</v>
      </c>
      <c r="B357" t="s">
        <v>264</v>
      </c>
      <c r="C357" t="s">
        <v>2</v>
      </c>
      <c r="D357" t="s">
        <v>285</v>
      </c>
      <c r="E357" t="s">
        <v>489</v>
      </c>
      <c r="F357" s="2">
        <v>15319353000</v>
      </c>
      <c r="G357" s="2">
        <v>0</v>
      </c>
      <c r="H357" s="2">
        <v>15319353000</v>
      </c>
      <c r="I357" s="2">
        <v>26705065</v>
      </c>
      <c r="J357" s="2">
        <v>0</v>
      </c>
      <c r="K357" s="2">
        <v>26705065</v>
      </c>
      <c r="L357" s="2">
        <v>20577323.800000001</v>
      </c>
      <c r="M357" s="2">
        <v>0</v>
      </c>
      <c r="N357" s="2">
        <v>20577323.800000001</v>
      </c>
      <c r="O357" s="15">
        <v>0.1</v>
      </c>
      <c r="P357" s="2">
        <v>0</v>
      </c>
      <c r="Q357" s="13">
        <v>0.1</v>
      </c>
      <c r="R357" s="15">
        <v>0</v>
      </c>
      <c r="S357" s="2">
        <v>2057732.38</v>
      </c>
      <c r="T357" s="2">
        <v>2000000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4057732.38</v>
      </c>
      <c r="AD357" s="4">
        <f t="shared" si="5"/>
        <v>4057732.38</v>
      </c>
      <c r="AE357" t="s">
        <v>87</v>
      </c>
      <c r="AF357"/>
      <c r="AG357" s="18"/>
      <c r="AK357"/>
      <c r="AL357"/>
    </row>
    <row r="358" spans="1:69" s="36" customFormat="1" x14ac:dyDescent="0.25">
      <c r="A358" s="20">
        <v>1685</v>
      </c>
      <c r="B358" t="s">
        <v>263</v>
      </c>
      <c r="C358" t="s">
        <v>2</v>
      </c>
      <c r="D358" t="s">
        <v>4</v>
      </c>
      <c r="E358" t="s">
        <v>490</v>
      </c>
      <c r="F358" s="2">
        <v>903589000</v>
      </c>
      <c r="G358" s="2">
        <v>50898000</v>
      </c>
      <c r="H358" s="2">
        <v>852691000</v>
      </c>
      <c r="I358" s="2">
        <v>2934271</v>
      </c>
      <c r="J358" s="2">
        <v>178143</v>
      </c>
      <c r="K358" s="2">
        <v>2756128</v>
      </c>
      <c r="L358" s="2">
        <v>2572835.4</v>
      </c>
      <c r="M358" s="2">
        <v>157783.79999999999</v>
      </c>
      <c r="N358" s="2">
        <v>2415051.6</v>
      </c>
      <c r="O358" s="15">
        <v>0.1</v>
      </c>
      <c r="P358" s="2">
        <v>15778.38</v>
      </c>
      <c r="Q358" s="13">
        <v>0.3</v>
      </c>
      <c r="R358" s="15">
        <v>0</v>
      </c>
      <c r="S358" s="2">
        <v>724515.48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740293.86</v>
      </c>
      <c r="AC358" s="4"/>
      <c r="AD358" s="4">
        <f t="shared" si="5"/>
        <v>740293.86</v>
      </c>
      <c r="AE358" t="s">
        <v>215</v>
      </c>
      <c r="AF358"/>
      <c r="AG358" s="18"/>
      <c r="AH358" s="4"/>
      <c r="AI358" s="4"/>
      <c r="AJ358" s="4"/>
      <c r="AK35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</row>
    <row r="359" spans="1:69" x14ac:dyDescent="0.25">
      <c r="A359" s="20">
        <v>1686</v>
      </c>
      <c r="B359" t="s">
        <v>263</v>
      </c>
      <c r="C359" t="s">
        <v>2</v>
      </c>
      <c r="D359" t="s">
        <v>284</v>
      </c>
      <c r="E359" t="s">
        <v>491</v>
      </c>
      <c r="F359" s="2">
        <v>6672136000</v>
      </c>
      <c r="G359" s="2">
        <v>1129123000</v>
      </c>
      <c r="H359" s="2">
        <v>5543013000</v>
      </c>
      <c r="I359" s="2">
        <v>21482714</v>
      </c>
      <c r="J359" s="2">
        <v>3377020</v>
      </c>
      <c r="K359" s="2">
        <v>18105694</v>
      </c>
      <c r="L359" s="2">
        <v>18813859.600000001</v>
      </c>
      <c r="M359" s="2">
        <v>2925370.8</v>
      </c>
      <c r="N359" s="2">
        <v>15888488.800000001</v>
      </c>
      <c r="O359" s="15">
        <v>0.1</v>
      </c>
      <c r="P359" s="2">
        <v>292537.08</v>
      </c>
      <c r="Q359" s="13">
        <v>0.3</v>
      </c>
      <c r="R359" s="15">
        <v>0</v>
      </c>
      <c r="S359" s="2">
        <v>4766546.6399999997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5059083.72</v>
      </c>
      <c r="AD359" s="4">
        <f t="shared" si="5"/>
        <v>5059083.72</v>
      </c>
      <c r="AE359" t="s">
        <v>95</v>
      </c>
      <c r="AF359"/>
      <c r="AG359" s="18"/>
      <c r="AK359"/>
      <c r="AL359"/>
    </row>
    <row r="360" spans="1:69" x14ac:dyDescent="0.25">
      <c r="A360" s="20">
        <v>1687</v>
      </c>
      <c r="B360" t="s">
        <v>263</v>
      </c>
      <c r="C360" t="s">
        <v>2</v>
      </c>
      <c r="D360" t="s">
        <v>285</v>
      </c>
      <c r="E360" t="s">
        <v>449</v>
      </c>
      <c r="F360" s="2">
        <v>270132000</v>
      </c>
      <c r="G360" s="2">
        <v>0</v>
      </c>
      <c r="H360" s="2">
        <v>270132000</v>
      </c>
      <c r="I360" s="2">
        <v>945464</v>
      </c>
      <c r="J360" s="2">
        <v>0</v>
      </c>
      <c r="K360" s="2">
        <v>945464</v>
      </c>
      <c r="L360" s="2">
        <v>837411.2</v>
      </c>
      <c r="M360" s="2">
        <v>0</v>
      </c>
      <c r="N360" s="2">
        <v>837411.2</v>
      </c>
      <c r="O360" s="15">
        <v>0.1</v>
      </c>
      <c r="P360" s="2">
        <v>0</v>
      </c>
      <c r="Q360" s="13">
        <v>0.3</v>
      </c>
      <c r="R360" s="15">
        <v>0</v>
      </c>
      <c r="S360" s="2">
        <v>251223.36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251223.36</v>
      </c>
      <c r="AD360" s="4">
        <f t="shared" si="5"/>
        <v>251223.36</v>
      </c>
      <c r="AE360" t="s">
        <v>87</v>
      </c>
      <c r="AF360"/>
      <c r="AG360" s="18"/>
      <c r="AK360"/>
      <c r="AL360"/>
    </row>
    <row r="361" spans="1:69" x14ac:dyDescent="0.25">
      <c r="A361" s="20">
        <v>1688</v>
      </c>
      <c r="B361" t="s">
        <v>263</v>
      </c>
      <c r="C361" t="s">
        <v>2</v>
      </c>
      <c r="D361" t="s">
        <v>200</v>
      </c>
      <c r="E361" t="s">
        <v>492</v>
      </c>
      <c r="F361" s="2">
        <v>60751501900</v>
      </c>
      <c r="G361" s="2">
        <v>0</v>
      </c>
      <c r="H361" s="2">
        <v>60751501900</v>
      </c>
      <c r="I361" s="2">
        <v>96328512</v>
      </c>
      <c r="J361" s="2">
        <v>0</v>
      </c>
      <c r="K361" s="2">
        <v>96328512</v>
      </c>
      <c r="L361" s="2">
        <v>72027911.239999995</v>
      </c>
      <c r="M361" s="2">
        <v>0</v>
      </c>
      <c r="N361" s="2">
        <v>72027911.239999995</v>
      </c>
      <c r="O361" s="15">
        <v>0.1</v>
      </c>
      <c r="P361" s="2">
        <v>0</v>
      </c>
      <c r="Q361" s="13">
        <v>0.3</v>
      </c>
      <c r="R361" s="15">
        <v>0</v>
      </c>
      <c r="S361" s="2">
        <v>21608373.372000001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21608373.372000001</v>
      </c>
      <c r="AD361" s="4">
        <f t="shared" si="5"/>
        <v>21608373.372000001</v>
      </c>
      <c r="AE361" t="s">
        <v>241</v>
      </c>
      <c r="AF361"/>
      <c r="AG361" s="18"/>
      <c r="AK361"/>
      <c r="AL361" s="43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</row>
    <row r="362" spans="1:69" x14ac:dyDescent="0.25">
      <c r="A362" s="20">
        <v>1689</v>
      </c>
      <c r="B362" t="s">
        <v>263</v>
      </c>
      <c r="C362" t="s">
        <v>9</v>
      </c>
      <c r="D362" t="s">
        <v>374</v>
      </c>
      <c r="E362" t="s">
        <v>493</v>
      </c>
      <c r="F362" s="2">
        <v>419070000</v>
      </c>
      <c r="G362" s="2">
        <v>0</v>
      </c>
      <c r="H362" s="2">
        <v>419070000</v>
      </c>
      <c r="I362" s="2">
        <v>1466752</v>
      </c>
      <c r="J362" s="2">
        <v>0</v>
      </c>
      <c r="K362" s="2">
        <v>1466752</v>
      </c>
      <c r="L362" s="2">
        <v>1299124</v>
      </c>
      <c r="M362" s="2">
        <v>0</v>
      </c>
      <c r="N362" s="2">
        <v>1299124</v>
      </c>
      <c r="O362" s="15">
        <v>0.1</v>
      </c>
      <c r="P362" s="2">
        <v>0</v>
      </c>
      <c r="Q362" s="13">
        <v>0.3</v>
      </c>
      <c r="R362" s="15">
        <v>0</v>
      </c>
      <c r="S362" s="2">
        <v>389737.2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389737.2</v>
      </c>
      <c r="AD362" s="4">
        <f t="shared" si="5"/>
        <v>389737.2</v>
      </c>
      <c r="AE362" t="s">
        <v>39</v>
      </c>
      <c r="AF362"/>
      <c r="AG362" s="18"/>
      <c r="AK362"/>
      <c r="AL362"/>
    </row>
    <row r="363" spans="1:69" x14ac:dyDescent="0.25">
      <c r="A363" s="20">
        <v>1690</v>
      </c>
      <c r="B363" t="s">
        <v>263</v>
      </c>
      <c r="C363" t="s">
        <v>9</v>
      </c>
      <c r="D363" t="s">
        <v>373</v>
      </c>
      <c r="E363" t="s">
        <v>494</v>
      </c>
      <c r="F363" s="2">
        <v>1238744000</v>
      </c>
      <c r="G363" s="2">
        <v>0</v>
      </c>
      <c r="H363" s="2">
        <v>1238744000</v>
      </c>
      <c r="I363" s="2">
        <v>3937313</v>
      </c>
      <c r="J363" s="2">
        <v>0</v>
      </c>
      <c r="K363" s="2">
        <v>3937313</v>
      </c>
      <c r="L363" s="2">
        <v>3441815.4</v>
      </c>
      <c r="M363" s="2">
        <v>0</v>
      </c>
      <c r="N363" s="2">
        <v>3441815.4</v>
      </c>
      <c r="O363" s="15">
        <v>0.1</v>
      </c>
      <c r="P363" s="2">
        <v>0</v>
      </c>
      <c r="Q363" s="13">
        <v>0.3</v>
      </c>
      <c r="R363" s="15">
        <v>0</v>
      </c>
      <c r="S363" s="2">
        <v>1032544.62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1032544.62</v>
      </c>
      <c r="AD363" s="4">
        <f t="shared" si="5"/>
        <v>1032544.62</v>
      </c>
      <c r="AE363" t="s">
        <v>35</v>
      </c>
      <c r="AF363"/>
      <c r="AG363" s="18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</row>
    <row r="364" spans="1:69" x14ac:dyDescent="0.25">
      <c r="A364" s="20">
        <v>1691</v>
      </c>
      <c r="B364" t="s">
        <v>263</v>
      </c>
      <c r="C364" t="s">
        <v>2</v>
      </c>
      <c r="D364" t="s">
        <v>200</v>
      </c>
      <c r="E364" t="s">
        <v>496</v>
      </c>
      <c r="F364" s="2">
        <v>192837000</v>
      </c>
      <c r="G364" s="2">
        <v>0</v>
      </c>
      <c r="H364" s="2">
        <v>192837000</v>
      </c>
      <c r="I364" s="2">
        <v>674938</v>
      </c>
      <c r="J364" s="2">
        <v>0</v>
      </c>
      <c r="K364" s="2">
        <v>674938</v>
      </c>
      <c r="L364" s="2">
        <v>597803.19999999995</v>
      </c>
      <c r="M364" s="2">
        <v>0</v>
      </c>
      <c r="N364" s="2">
        <v>597803.19999999995</v>
      </c>
      <c r="O364" s="15">
        <v>0.1</v>
      </c>
      <c r="P364" s="2">
        <v>0</v>
      </c>
      <c r="Q364" s="13">
        <v>0.3</v>
      </c>
      <c r="R364" s="15">
        <v>0</v>
      </c>
      <c r="S364" s="2">
        <v>179340.96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179340.96</v>
      </c>
      <c r="AD364" s="4">
        <f t="shared" si="5"/>
        <v>179340.96</v>
      </c>
      <c r="AE364" t="s">
        <v>241</v>
      </c>
      <c r="AF364"/>
      <c r="AG364" s="18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</row>
    <row r="365" spans="1:69" x14ac:dyDescent="0.25">
      <c r="A365" s="20">
        <v>1692</v>
      </c>
      <c r="B365" t="s">
        <v>263</v>
      </c>
      <c r="C365" t="s">
        <v>2</v>
      </c>
      <c r="D365" t="s">
        <v>284</v>
      </c>
      <c r="E365" t="s">
        <v>497</v>
      </c>
      <c r="F365" s="2">
        <v>6307438000</v>
      </c>
      <c r="G365" s="2">
        <v>244012000</v>
      </c>
      <c r="H365" s="2">
        <v>6063426000</v>
      </c>
      <c r="I365" s="2">
        <v>15926640</v>
      </c>
      <c r="J365" s="2">
        <v>800969</v>
      </c>
      <c r="K365" s="2">
        <v>15125671</v>
      </c>
      <c r="L365" s="2">
        <v>13403664.800000001</v>
      </c>
      <c r="M365" s="2">
        <v>703364.2</v>
      </c>
      <c r="N365" s="2">
        <v>12700300.6</v>
      </c>
      <c r="O365" s="15">
        <v>0.1</v>
      </c>
      <c r="P365" s="2">
        <v>70336.42</v>
      </c>
      <c r="Q365" s="13">
        <v>0.3</v>
      </c>
      <c r="R365" s="15">
        <v>0</v>
      </c>
      <c r="S365" s="2">
        <v>3810090.18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3880426.6</v>
      </c>
      <c r="AD365" s="4">
        <f t="shared" si="5"/>
        <v>3880426.6</v>
      </c>
      <c r="AE365" t="s">
        <v>45</v>
      </c>
      <c r="AF365"/>
      <c r="AG365" s="18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</row>
    <row r="366" spans="1:69" x14ac:dyDescent="0.25">
      <c r="A366" s="20">
        <v>1694</v>
      </c>
      <c r="B366" t="s">
        <v>263</v>
      </c>
      <c r="C366" t="s">
        <v>2</v>
      </c>
      <c r="D366" t="s">
        <v>284</v>
      </c>
      <c r="E366" t="s">
        <v>498</v>
      </c>
      <c r="F366" s="2">
        <v>4014990000</v>
      </c>
      <c r="G366" s="2">
        <v>0</v>
      </c>
      <c r="H366" s="2">
        <v>4014990000</v>
      </c>
      <c r="I366" s="2">
        <v>10342437</v>
      </c>
      <c r="J366" s="2">
        <v>0</v>
      </c>
      <c r="K366" s="2">
        <v>10342437</v>
      </c>
      <c r="L366" s="2">
        <v>8736441</v>
      </c>
      <c r="M366" s="2">
        <v>0</v>
      </c>
      <c r="N366" s="2">
        <v>8736441</v>
      </c>
      <c r="O366" s="15">
        <v>0.1</v>
      </c>
      <c r="P366" s="2">
        <v>0</v>
      </c>
      <c r="Q366" s="13">
        <v>0.3</v>
      </c>
      <c r="R366" s="15">
        <v>0</v>
      </c>
      <c r="S366" s="2">
        <v>2620932.2999999998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2620932.2999999998</v>
      </c>
      <c r="AD366" s="4">
        <f t="shared" si="5"/>
        <v>2620932.2999999998</v>
      </c>
      <c r="AE366" t="s">
        <v>45</v>
      </c>
      <c r="AF366"/>
      <c r="AG366" s="18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</row>
    <row r="367" spans="1:69" x14ac:dyDescent="0.25">
      <c r="A367" s="20">
        <v>1695</v>
      </c>
      <c r="B367" t="s">
        <v>263</v>
      </c>
      <c r="C367" t="s">
        <v>2</v>
      </c>
      <c r="D367" t="s">
        <v>200</v>
      </c>
      <c r="E367" t="s">
        <v>499</v>
      </c>
      <c r="F367" s="2">
        <v>9524000</v>
      </c>
      <c r="G367" s="2">
        <v>0</v>
      </c>
      <c r="H367" s="2">
        <v>9524000</v>
      </c>
      <c r="I367" s="2">
        <v>33335</v>
      </c>
      <c r="J367" s="2">
        <v>0</v>
      </c>
      <c r="K367" s="2">
        <v>33335</v>
      </c>
      <c r="L367" s="2">
        <v>29525.4</v>
      </c>
      <c r="M367" s="2">
        <v>0</v>
      </c>
      <c r="N367" s="2">
        <v>29525.4</v>
      </c>
      <c r="O367" s="15">
        <v>0.1</v>
      </c>
      <c r="P367" s="2">
        <v>0</v>
      </c>
      <c r="Q367" s="13">
        <v>0.3</v>
      </c>
      <c r="R367" s="15">
        <v>0</v>
      </c>
      <c r="S367" s="2">
        <v>8857.6200000000008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8857.6200000000008</v>
      </c>
      <c r="AD367" s="4">
        <f t="shared" si="5"/>
        <v>8857.6200000000008</v>
      </c>
      <c r="AE367" t="s">
        <v>184</v>
      </c>
      <c r="AF367"/>
      <c r="AG367" s="18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</row>
    <row r="368" spans="1:69" s="32" customFormat="1" x14ac:dyDescent="0.25">
      <c r="A368" s="20">
        <v>1696</v>
      </c>
      <c r="B368" t="s">
        <v>263</v>
      </c>
      <c r="C368" t="s">
        <v>2</v>
      </c>
      <c r="D368" t="s">
        <v>319</v>
      </c>
      <c r="E368" t="s">
        <v>500</v>
      </c>
      <c r="F368" s="2">
        <v>25986000</v>
      </c>
      <c r="G368" s="2">
        <v>0</v>
      </c>
      <c r="H368" s="2">
        <v>25986000</v>
      </c>
      <c r="I368" s="2">
        <v>90951</v>
      </c>
      <c r="J368" s="2">
        <v>0</v>
      </c>
      <c r="K368" s="2">
        <v>90951</v>
      </c>
      <c r="L368" s="2">
        <v>80556.600000000006</v>
      </c>
      <c r="M368" s="2">
        <v>0</v>
      </c>
      <c r="N368" s="2">
        <v>80556.600000000006</v>
      </c>
      <c r="O368" s="15">
        <v>0.1</v>
      </c>
      <c r="P368" s="2">
        <v>0</v>
      </c>
      <c r="Q368" s="13">
        <v>0.3</v>
      </c>
      <c r="R368" s="15">
        <v>0</v>
      </c>
      <c r="S368" s="2">
        <v>24166.98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24166.98</v>
      </c>
      <c r="AC368" s="4"/>
      <c r="AD368" s="4">
        <f t="shared" si="5"/>
        <v>24166.98</v>
      </c>
      <c r="AE368" t="s">
        <v>328</v>
      </c>
      <c r="AG368" s="50"/>
      <c r="AH368" s="33"/>
      <c r="AI368" s="33"/>
      <c r="AJ368" s="33"/>
    </row>
    <row r="369" spans="1:69" x14ac:dyDescent="0.25">
      <c r="A369" s="20">
        <v>1697</v>
      </c>
      <c r="B369" t="s">
        <v>263</v>
      </c>
      <c r="C369" t="s">
        <v>2</v>
      </c>
      <c r="D369" t="s">
        <v>200</v>
      </c>
      <c r="E369" t="s">
        <v>501</v>
      </c>
      <c r="F369" s="2">
        <v>153476000</v>
      </c>
      <c r="G369" s="2">
        <v>0</v>
      </c>
      <c r="H369" s="2">
        <v>153476000</v>
      </c>
      <c r="I369" s="2">
        <v>537168</v>
      </c>
      <c r="J369" s="2">
        <v>0</v>
      </c>
      <c r="K369" s="2">
        <v>537168</v>
      </c>
      <c r="L369" s="2">
        <v>475777.6</v>
      </c>
      <c r="M369" s="2">
        <v>0</v>
      </c>
      <c r="N369" s="2">
        <v>475777.6</v>
      </c>
      <c r="O369" s="15">
        <v>0.1</v>
      </c>
      <c r="P369" s="2">
        <v>0</v>
      </c>
      <c r="Q369" s="13">
        <v>0.3</v>
      </c>
      <c r="R369" s="15">
        <v>0</v>
      </c>
      <c r="S369" s="2">
        <v>142733.28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142733.28</v>
      </c>
      <c r="AD369" s="4">
        <f t="shared" si="5"/>
        <v>142733.28</v>
      </c>
      <c r="AE369" t="s">
        <v>241</v>
      </c>
      <c r="AF369"/>
      <c r="AG369" s="18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</row>
    <row r="370" spans="1:69" x14ac:dyDescent="0.25">
      <c r="A370" s="20">
        <v>1699</v>
      </c>
      <c r="B370" t="s">
        <v>263</v>
      </c>
      <c r="C370" t="s">
        <v>9</v>
      </c>
      <c r="D370" t="s">
        <v>373</v>
      </c>
      <c r="E370" t="s">
        <v>502</v>
      </c>
      <c r="F370" s="2">
        <v>1080740000</v>
      </c>
      <c r="G370" s="2">
        <v>0</v>
      </c>
      <c r="H370" s="2">
        <v>1080740000</v>
      </c>
      <c r="I370" s="2">
        <v>3453395</v>
      </c>
      <c r="J370" s="2">
        <v>0</v>
      </c>
      <c r="K370" s="2">
        <v>3453395</v>
      </c>
      <c r="L370" s="2">
        <v>3021099</v>
      </c>
      <c r="M370" s="2">
        <v>0</v>
      </c>
      <c r="N370" s="2">
        <v>3021099</v>
      </c>
      <c r="O370" s="15">
        <v>0.1</v>
      </c>
      <c r="P370" s="2">
        <v>0</v>
      </c>
      <c r="Q370" s="13">
        <v>0.3</v>
      </c>
      <c r="R370" s="15">
        <v>0</v>
      </c>
      <c r="S370" s="2">
        <v>906329.7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906329.7</v>
      </c>
      <c r="AD370" s="4">
        <f t="shared" si="5"/>
        <v>906329.7</v>
      </c>
      <c r="AE370" t="s">
        <v>35</v>
      </c>
      <c r="AF370"/>
      <c r="AG370" s="18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</row>
    <row r="371" spans="1:69" x14ac:dyDescent="0.25">
      <c r="A371" s="20">
        <v>1700</v>
      </c>
      <c r="B371" t="s">
        <v>263</v>
      </c>
      <c r="C371" t="s">
        <v>9</v>
      </c>
      <c r="D371" t="s">
        <v>15</v>
      </c>
      <c r="E371" t="s">
        <v>503</v>
      </c>
      <c r="F371" s="2">
        <v>338314000</v>
      </c>
      <c r="G371" s="2">
        <v>0</v>
      </c>
      <c r="H371" s="2">
        <v>338314000</v>
      </c>
      <c r="I371" s="2">
        <v>1184101</v>
      </c>
      <c r="J371" s="2">
        <v>0</v>
      </c>
      <c r="K371" s="2">
        <v>1184101</v>
      </c>
      <c r="L371" s="2">
        <v>1048775.3999999999</v>
      </c>
      <c r="M371" s="2">
        <v>0</v>
      </c>
      <c r="N371" s="2">
        <v>1048775.3999999999</v>
      </c>
      <c r="O371" s="15">
        <v>0.1</v>
      </c>
      <c r="P371" s="2">
        <v>0</v>
      </c>
      <c r="Q371" s="13">
        <v>0.3</v>
      </c>
      <c r="R371" s="15">
        <v>0</v>
      </c>
      <c r="S371" s="2">
        <v>314632.62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314632.62</v>
      </c>
      <c r="AD371" s="4">
        <f t="shared" si="5"/>
        <v>314632.62</v>
      </c>
      <c r="AE371" t="s">
        <v>19</v>
      </c>
      <c r="AF371"/>
      <c r="AG371" s="18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</row>
    <row r="372" spans="1:69" x14ac:dyDescent="0.25">
      <c r="A372" s="20">
        <v>1701</v>
      </c>
      <c r="B372" t="s">
        <v>263</v>
      </c>
      <c r="C372" t="s">
        <v>2</v>
      </c>
      <c r="D372" t="s">
        <v>285</v>
      </c>
      <c r="E372" t="s">
        <v>504</v>
      </c>
      <c r="F372" s="2">
        <v>42088554000</v>
      </c>
      <c r="G372" s="2">
        <v>0</v>
      </c>
      <c r="H372" s="2">
        <v>42088554000</v>
      </c>
      <c r="I372" s="2">
        <v>63132839</v>
      </c>
      <c r="J372" s="2">
        <v>0</v>
      </c>
      <c r="K372" s="2">
        <v>63132839</v>
      </c>
      <c r="L372" s="2">
        <v>46297417.399999999</v>
      </c>
      <c r="M372" s="2">
        <v>0</v>
      </c>
      <c r="N372" s="2">
        <v>46297417.399999999</v>
      </c>
      <c r="O372" s="15">
        <v>0.1</v>
      </c>
      <c r="P372" s="2">
        <v>0</v>
      </c>
      <c r="Q372" s="13">
        <v>0.3</v>
      </c>
      <c r="R372" s="15">
        <v>0</v>
      </c>
      <c r="S372" s="2">
        <v>13889225.220000001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13889225.220000001</v>
      </c>
      <c r="AD372" s="4">
        <f t="shared" si="5"/>
        <v>13889225.220000001</v>
      </c>
      <c r="AE372" t="s">
        <v>192</v>
      </c>
      <c r="AF372"/>
      <c r="AG372" s="18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</row>
    <row r="373" spans="1:69" s="45" customFormat="1" x14ac:dyDescent="0.25">
      <c r="A373" s="20">
        <v>1702</v>
      </c>
      <c r="B373" t="s">
        <v>263</v>
      </c>
      <c r="C373" t="s">
        <v>9</v>
      </c>
      <c r="D373" t="s">
        <v>27</v>
      </c>
      <c r="E373" t="s">
        <v>505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15">
        <v>0.1</v>
      </c>
      <c r="P373" s="2">
        <v>0</v>
      </c>
      <c r="Q373" s="13">
        <v>0.3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C373" s="4"/>
      <c r="AD373" s="4">
        <f t="shared" si="5"/>
        <v>0</v>
      </c>
      <c r="AE373" t="s">
        <v>28</v>
      </c>
      <c r="AF373"/>
      <c r="AG373" s="18"/>
      <c r="AH373" s="4"/>
      <c r="AI373" s="4"/>
      <c r="AJ373" s="4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</row>
    <row r="374" spans="1:69" s="36" customFormat="1" x14ac:dyDescent="0.25">
      <c r="A374" s="46">
        <v>1703</v>
      </c>
      <c r="B374" s="36" t="s">
        <v>264</v>
      </c>
      <c r="C374" s="36" t="s">
        <v>2</v>
      </c>
      <c r="D374" s="36" t="s">
        <v>319</v>
      </c>
      <c r="E374" s="36" t="s">
        <v>506</v>
      </c>
      <c r="F374" s="37">
        <v>272461756000</v>
      </c>
      <c r="G374" s="37">
        <v>0</v>
      </c>
      <c r="H374" s="37">
        <v>272461756000</v>
      </c>
      <c r="I374" s="37">
        <v>414749655</v>
      </c>
      <c r="J374" s="37">
        <v>0</v>
      </c>
      <c r="K374" s="37">
        <v>414749655</v>
      </c>
      <c r="L374" s="37">
        <v>305764952.60000002</v>
      </c>
      <c r="M374" s="37">
        <v>0</v>
      </c>
      <c r="N374" s="37">
        <v>305764952.60000002</v>
      </c>
      <c r="O374" s="47">
        <v>0.1</v>
      </c>
      <c r="P374" s="37">
        <v>0</v>
      </c>
      <c r="Q374" s="48">
        <v>0.25</v>
      </c>
      <c r="R374" s="47">
        <v>0.5</v>
      </c>
      <c r="S374" s="37">
        <v>115382476.3</v>
      </c>
      <c r="T374" s="37">
        <v>7000000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49">
        <v>0</v>
      </c>
      <c r="AB374" s="38">
        <v>122382476.3</v>
      </c>
      <c r="AC374" s="38">
        <v>5000000</v>
      </c>
      <c r="AD374" s="38">
        <f t="shared" si="5"/>
        <v>127382476.3</v>
      </c>
      <c r="AE374" s="36" t="s">
        <v>328</v>
      </c>
      <c r="AG374" s="49"/>
      <c r="AH374" s="38"/>
      <c r="AI374" s="38"/>
      <c r="AJ374" s="38"/>
    </row>
    <row r="375" spans="1:69" s="43" customFormat="1" x14ac:dyDescent="0.25">
      <c r="A375" s="20">
        <v>1704</v>
      </c>
      <c r="B375" t="s">
        <v>263</v>
      </c>
      <c r="C375" t="s">
        <v>2</v>
      </c>
      <c r="D375" t="s">
        <v>319</v>
      </c>
      <c r="E375" t="s">
        <v>507</v>
      </c>
      <c r="F375" s="2">
        <v>6091600</v>
      </c>
      <c r="G375" s="2">
        <v>0</v>
      </c>
      <c r="H375" s="2">
        <v>6091600</v>
      </c>
      <c r="I375" s="2">
        <v>21322</v>
      </c>
      <c r="J375" s="2">
        <v>0</v>
      </c>
      <c r="K375" s="2">
        <v>21322</v>
      </c>
      <c r="L375" s="2">
        <v>18885.36</v>
      </c>
      <c r="M375" s="2">
        <v>0</v>
      </c>
      <c r="N375" s="2">
        <v>18885.36</v>
      </c>
      <c r="O375" s="15">
        <v>0.1</v>
      </c>
      <c r="P375" s="2">
        <v>0</v>
      </c>
      <c r="Q375" s="13">
        <v>0.3</v>
      </c>
      <c r="R375" s="15">
        <v>0</v>
      </c>
      <c r="S375" s="2">
        <v>5665.6080000000002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5665.6080000000002</v>
      </c>
      <c r="AC375" s="4"/>
      <c r="AD375" s="4">
        <f t="shared" si="5"/>
        <v>5665.6080000000002</v>
      </c>
      <c r="AE375" t="s">
        <v>327</v>
      </c>
      <c r="AF375"/>
      <c r="AG375" s="18"/>
      <c r="AH375" s="4"/>
      <c r="AI375" s="4"/>
      <c r="AJ375" s="4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</row>
    <row r="376" spans="1:69" x14ac:dyDescent="0.25">
      <c r="A376" s="20">
        <v>1705</v>
      </c>
      <c r="B376" t="s">
        <v>263</v>
      </c>
      <c r="C376" t="s">
        <v>2</v>
      </c>
      <c r="D376" t="s">
        <v>200</v>
      </c>
      <c r="E376" t="s">
        <v>508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15">
        <v>0.1</v>
      </c>
      <c r="P376" s="2">
        <v>0</v>
      </c>
      <c r="Q376" s="13">
        <v>0.3</v>
      </c>
      <c r="R376" s="15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0</v>
      </c>
      <c r="AD376" s="4">
        <f t="shared" si="5"/>
        <v>0</v>
      </c>
      <c r="AE376" t="s">
        <v>184</v>
      </c>
      <c r="AF376"/>
      <c r="AG376" s="18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</row>
    <row r="377" spans="1:69" x14ac:dyDescent="0.25">
      <c r="A377" s="20">
        <v>1706</v>
      </c>
      <c r="B377" t="s">
        <v>263</v>
      </c>
      <c r="C377" t="s">
        <v>2</v>
      </c>
      <c r="D377" t="s">
        <v>8</v>
      </c>
      <c r="E377" t="s">
        <v>509</v>
      </c>
      <c r="F377" s="2">
        <v>5996499000</v>
      </c>
      <c r="G377" s="2">
        <v>0</v>
      </c>
      <c r="H377" s="2">
        <v>5996499000</v>
      </c>
      <c r="I377" s="2">
        <v>17662275</v>
      </c>
      <c r="J377" s="2">
        <v>0</v>
      </c>
      <c r="K377" s="2">
        <v>17662275</v>
      </c>
      <c r="L377" s="2">
        <v>15263675.4</v>
      </c>
      <c r="M377" s="2">
        <v>0</v>
      </c>
      <c r="N377" s="2">
        <v>15263675.4</v>
      </c>
      <c r="O377" s="15">
        <v>0.1</v>
      </c>
      <c r="P377" s="2">
        <v>0</v>
      </c>
      <c r="Q377" s="13">
        <v>0.3</v>
      </c>
      <c r="R377" s="15">
        <v>0</v>
      </c>
      <c r="S377" s="2">
        <v>4579102.62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4579102.62</v>
      </c>
      <c r="AD377" s="4">
        <f t="shared" si="5"/>
        <v>4579102.62</v>
      </c>
      <c r="AE377" t="s">
        <v>38</v>
      </c>
      <c r="AF377"/>
      <c r="AG377" s="18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</row>
    <row r="378" spans="1:69" x14ac:dyDescent="0.25">
      <c r="A378" s="20">
        <v>1709</v>
      </c>
      <c r="B378" t="s">
        <v>263</v>
      </c>
      <c r="C378" t="s">
        <v>2</v>
      </c>
      <c r="D378" t="s">
        <v>285</v>
      </c>
      <c r="E378" t="s">
        <v>510</v>
      </c>
      <c r="F378" s="2">
        <v>931832000</v>
      </c>
      <c r="G378" s="2">
        <v>0</v>
      </c>
      <c r="H378" s="2">
        <v>931832000</v>
      </c>
      <c r="I378" s="2">
        <v>3112108</v>
      </c>
      <c r="J378" s="2">
        <v>0</v>
      </c>
      <c r="K378" s="2">
        <v>3112108</v>
      </c>
      <c r="L378" s="2">
        <v>2739375.2</v>
      </c>
      <c r="M378" s="2">
        <v>0</v>
      </c>
      <c r="N378" s="2">
        <v>2739375.2</v>
      </c>
      <c r="O378" s="15">
        <v>0.1</v>
      </c>
      <c r="P378" s="2">
        <v>0</v>
      </c>
      <c r="Q378" s="13">
        <v>0.3</v>
      </c>
      <c r="R378" s="15">
        <v>0</v>
      </c>
      <c r="S378" s="2">
        <v>821812.56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821812.56</v>
      </c>
      <c r="AD378" s="4">
        <f t="shared" si="5"/>
        <v>821812.56</v>
      </c>
      <c r="AE378" t="s">
        <v>192</v>
      </c>
      <c r="AF378"/>
      <c r="AG378" s="1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</row>
    <row r="379" spans="1:69" x14ac:dyDescent="0.25">
      <c r="A379" s="20">
        <v>1711</v>
      </c>
      <c r="B379" t="s">
        <v>263</v>
      </c>
      <c r="C379" t="s">
        <v>2</v>
      </c>
      <c r="D379" t="s">
        <v>8</v>
      </c>
      <c r="E379" t="s">
        <v>511</v>
      </c>
      <c r="F379" s="2">
        <v>1126882000</v>
      </c>
      <c r="G379" s="2">
        <v>0</v>
      </c>
      <c r="H379" s="2">
        <v>1126882000</v>
      </c>
      <c r="I379" s="2">
        <v>3777671</v>
      </c>
      <c r="J379" s="2">
        <v>0</v>
      </c>
      <c r="K379" s="2">
        <v>3777671</v>
      </c>
      <c r="L379" s="2">
        <v>3326918.2</v>
      </c>
      <c r="M379" s="2">
        <v>0</v>
      </c>
      <c r="N379" s="2">
        <v>3326918.2</v>
      </c>
      <c r="O379" s="15">
        <v>0.1</v>
      </c>
      <c r="P379" s="2">
        <v>0</v>
      </c>
      <c r="Q379" s="13">
        <v>0.3</v>
      </c>
      <c r="R379" s="15">
        <v>0</v>
      </c>
      <c r="S379" s="2">
        <v>998075.46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998075.46</v>
      </c>
      <c r="AD379" s="4">
        <f t="shared" si="5"/>
        <v>998075.46</v>
      </c>
      <c r="AE379" t="s">
        <v>46</v>
      </c>
      <c r="AF379"/>
      <c r="AG379" s="18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</row>
    <row r="380" spans="1:69" s="43" customFormat="1" x14ac:dyDescent="0.25">
      <c r="A380" s="20">
        <v>1712</v>
      </c>
      <c r="B380" t="s">
        <v>263</v>
      </c>
      <c r="C380" t="s">
        <v>2</v>
      </c>
      <c r="D380" t="s">
        <v>285</v>
      </c>
      <c r="E380" t="s">
        <v>512</v>
      </c>
      <c r="F380" s="2">
        <v>1614455000</v>
      </c>
      <c r="G380" s="2">
        <v>0</v>
      </c>
      <c r="H380" s="2">
        <v>1614455000</v>
      </c>
      <c r="I380" s="2">
        <v>5243656</v>
      </c>
      <c r="J380" s="2">
        <v>0</v>
      </c>
      <c r="K380" s="2">
        <v>5243656</v>
      </c>
      <c r="L380" s="2">
        <v>4597874</v>
      </c>
      <c r="M380" s="2">
        <v>0</v>
      </c>
      <c r="N380" s="2">
        <v>4597874</v>
      </c>
      <c r="O380" s="15">
        <v>0.1</v>
      </c>
      <c r="P380" s="2">
        <v>0</v>
      </c>
      <c r="Q380" s="13">
        <v>0.3</v>
      </c>
      <c r="R380" s="15">
        <v>0</v>
      </c>
      <c r="S380" s="2">
        <v>1379362.2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1379362.2</v>
      </c>
      <c r="AC380" s="4"/>
      <c r="AD380" s="4">
        <f t="shared" si="5"/>
        <v>1379362.2</v>
      </c>
      <c r="AE380" t="s">
        <v>87</v>
      </c>
      <c r="AF380"/>
      <c r="AG380" s="18"/>
      <c r="AH380" s="4"/>
      <c r="AI380" s="4"/>
      <c r="AJ380" s="4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</row>
    <row r="381" spans="1:69" x14ac:dyDescent="0.25">
      <c r="A381" s="20">
        <v>1713</v>
      </c>
      <c r="B381" t="s">
        <v>263</v>
      </c>
      <c r="C381" t="s">
        <v>2</v>
      </c>
      <c r="D381" t="s">
        <v>8</v>
      </c>
      <c r="E381" t="s">
        <v>513</v>
      </c>
      <c r="F381" s="2">
        <v>3934315000</v>
      </c>
      <c r="G381" s="2">
        <v>0</v>
      </c>
      <c r="H381" s="2">
        <v>3934315000</v>
      </c>
      <c r="I381" s="2">
        <v>10358588</v>
      </c>
      <c r="J381" s="2">
        <v>0</v>
      </c>
      <c r="K381" s="2">
        <v>10358588</v>
      </c>
      <c r="L381" s="2">
        <v>8784862</v>
      </c>
      <c r="M381" s="2">
        <v>0</v>
      </c>
      <c r="N381" s="2">
        <v>8784862</v>
      </c>
      <c r="O381" s="15">
        <v>0.1</v>
      </c>
      <c r="P381" s="2">
        <v>0</v>
      </c>
      <c r="Q381" s="13">
        <v>0.3</v>
      </c>
      <c r="R381" s="15">
        <v>0</v>
      </c>
      <c r="S381" s="2">
        <v>2635458.6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2635458.6</v>
      </c>
      <c r="AD381" s="4">
        <f t="shared" si="5"/>
        <v>2635458.6</v>
      </c>
      <c r="AE381" t="s">
        <v>50</v>
      </c>
      <c r="AF381"/>
      <c r="AG381" s="18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</row>
    <row r="382" spans="1:69" s="36" customFormat="1" x14ac:dyDescent="0.25">
      <c r="A382" s="46">
        <v>1714</v>
      </c>
      <c r="B382" s="36" t="s">
        <v>264</v>
      </c>
      <c r="C382" s="36" t="s">
        <v>2</v>
      </c>
      <c r="D382" s="36" t="s">
        <v>319</v>
      </c>
      <c r="E382" s="36" t="s">
        <v>522</v>
      </c>
      <c r="F382" s="37">
        <v>1436900000</v>
      </c>
      <c r="G382" s="37">
        <v>61088000</v>
      </c>
      <c r="H382" s="37">
        <v>1375812000</v>
      </c>
      <c r="I382" s="37">
        <v>4359198</v>
      </c>
      <c r="J382" s="37">
        <v>213808</v>
      </c>
      <c r="K382" s="37">
        <v>4145390</v>
      </c>
      <c r="L382" s="37">
        <v>3784438</v>
      </c>
      <c r="M382" s="37">
        <v>189372.79999999999</v>
      </c>
      <c r="N382" s="37">
        <v>3595065.2</v>
      </c>
      <c r="O382" s="47">
        <v>0</v>
      </c>
      <c r="P382" s="37">
        <v>0</v>
      </c>
      <c r="Q382" s="48">
        <v>0</v>
      </c>
      <c r="R382" s="47">
        <v>0</v>
      </c>
      <c r="S382" s="37">
        <v>0</v>
      </c>
      <c r="T382" s="37">
        <v>0</v>
      </c>
      <c r="U382" s="37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49">
        <v>0</v>
      </c>
      <c r="AB382" s="38">
        <v>0</v>
      </c>
      <c r="AC382" s="38">
        <v>4000000</v>
      </c>
      <c r="AD382" s="38">
        <f t="shared" si="5"/>
        <v>4000000</v>
      </c>
      <c r="AE382" s="36" t="s">
        <v>328</v>
      </c>
      <c r="AG382" s="49"/>
      <c r="AH382" s="38"/>
      <c r="AI382" s="38"/>
      <c r="AJ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</row>
    <row r="383" spans="1:69" s="41" customFormat="1" x14ac:dyDescent="0.25">
      <c r="A383" s="60">
        <v>1715</v>
      </c>
      <c r="B383" s="41" t="s">
        <v>263</v>
      </c>
      <c r="C383" s="41" t="s">
        <v>9</v>
      </c>
      <c r="D383" s="41" t="s">
        <v>374</v>
      </c>
      <c r="E383" s="41" t="s">
        <v>514</v>
      </c>
      <c r="F383" s="61">
        <v>335000000</v>
      </c>
      <c r="G383" s="61">
        <v>0</v>
      </c>
      <c r="H383" s="61">
        <v>335000000</v>
      </c>
      <c r="I383" s="61">
        <v>1043480</v>
      </c>
      <c r="J383" s="61">
        <v>0</v>
      </c>
      <c r="K383" s="61">
        <v>1043480</v>
      </c>
      <c r="L383" s="61">
        <v>909480</v>
      </c>
      <c r="M383" s="61">
        <v>0</v>
      </c>
      <c r="N383" s="61">
        <v>909480</v>
      </c>
      <c r="O383" s="62">
        <v>0.1</v>
      </c>
      <c r="P383" s="61">
        <v>0</v>
      </c>
      <c r="Q383" s="63">
        <v>0.3</v>
      </c>
      <c r="R383" s="62">
        <v>0</v>
      </c>
      <c r="S383" s="61">
        <v>272844</v>
      </c>
      <c r="T383" s="61">
        <v>0</v>
      </c>
      <c r="U383" s="61">
        <v>0</v>
      </c>
      <c r="V383" s="61">
        <v>0</v>
      </c>
      <c r="W383" s="61">
        <v>0</v>
      </c>
      <c r="X383" s="61">
        <v>0</v>
      </c>
      <c r="Y383" s="61">
        <v>0</v>
      </c>
      <c r="Z383" s="61">
        <v>0</v>
      </c>
      <c r="AA383" s="64">
        <v>0</v>
      </c>
      <c r="AB383" s="42">
        <v>272844</v>
      </c>
      <c r="AC383" s="42">
        <v>27724</v>
      </c>
      <c r="AD383" s="42">
        <f t="shared" si="5"/>
        <v>300568</v>
      </c>
      <c r="AE383" s="41" t="s">
        <v>79</v>
      </c>
      <c r="AG383" s="64"/>
      <c r="AH383" s="42"/>
      <c r="AI383" s="42"/>
      <c r="AJ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</row>
    <row r="384" spans="1:69" x14ac:dyDescent="0.25">
      <c r="A384" s="20">
        <v>1716</v>
      </c>
      <c r="B384" t="s">
        <v>263</v>
      </c>
      <c r="C384" t="s">
        <v>9</v>
      </c>
      <c r="D384" t="s">
        <v>373</v>
      </c>
      <c r="E384" t="s">
        <v>515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70</v>
      </c>
      <c r="AF384"/>
      <c r="AG384" s="18"/>
      <c r="AK384"/>
    </row>
    <row r="385" spans="1:69" x14ac:dyDescent="0.25">
      <c r="A385" s="20">
        <v>1717</v>
      </c>
      <c r="B385" t="s">
        <v>263</v>
      </c>
      <c r="C385" t="s">
        <v>9</v>
      </c>
      <c r="D385" t="s">
        <v>373</v>
      </c>
      <c r="E385" t="s">
        <v>516</v>
      </c>
      <c r="F385" s="2">
        <v>2826200000</v>
      </c>
      <c r="G385" s="2">
        <v>0</v>
      </c>
      <c r="H385" s="2">
        <v>2826200000</v>
      </c>
      <c r="I385" s="2">
        <v>7126366</v>
      </c>
      <c r="J385" s="2">
        <v>0</v>
      </c>
      <c r="K385" s="2">
        <v>7126366</v>
      </c>
      <c r="L385" s="2">
        <v>5995886</v>
      </c>
      <c r="M385" s="2">
        <v>0</v>
      </c>
      <c r="N385" s="2">
        <v>5995886</v>
      </c>
      <c r="O385" s="15">
        <v>0.1</v>
      </c>
      <c r="P385" s="2">
        <v>0</v>
      </c>
      <c r="Q385" s="13">
        <v>0.3</v>
      </c>
      <c r="R385" s="15">
        <v>0</v>
      </c>
      <c r="S385" s="2">
        <v>1798765.8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1798765.8</v>
      </c>
      <c r="AD385" s="4">
        <f t="shared" si="5"/>
        <v>1798765.8</v>
      </c>
      <c r="AE385" t="s">
        <v>35</v>
      </c>
      <c r="AF385"/>
      <c r="AG385" s="18"/>
      <c r="AK385"/>
    </row>
    <row r="386" spans="1:69" s="36" customFormat="1" x14ac:dyDescent="0.25">
      <c r="A386" s="20">
        <v>1719</v>
      </c>
      <c r="B386" t="s">
        <v>263</v>
      </c>
      <c r="C386" t="s">
        <v>2</v>
      </c>
      <c r="D386" t="s">
        <v>285</v>
      </c>
      <c r="E386" t="s">
        <v>517</v>
      </c>
      <c r="F386" s="2">
        <v>568969000</v>
      </c>
      <c r="G386" s="2">
        <v>0</v>
      </c>
      <c r="H386" s="2">
        <v>568969000</v>
      </c>
      <c r="I386" s="2">
        <v>1647392</v>
      </c>
      <c r="J386" s="2">
        <v>0</v>
      </c>
      <c r="K386" s="2">
        <v>1647392</v>
      </c>
      <c r="L386" s="2">
        <v>1419804.4</v>
      </c>
      <c r="M386" s="2">
        <v>0</v>
      </c>
      <c r="N386" s="2">
        <v>1419804.4</v>
      </c>
      <c r="O386" s="15">
        <v>0.1</v>
      </c>
      <c r="P386" s="2">
        <v>0</v>
      </c>
      <c r="Q386" s="13">
        <v>0.3</v>
      </c>
      <c r="R386" s="15">
        <v>0</v>
      </c>
      <c r="S386" s="2">
        <v>425941.32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425941.32</v>
      </c>
      <c r="AC386" s="4"/>
      <c r="AD386" s="4">
        <f t="shared" si="5"/>
        <v>425941.32</v>
      </c>
      <c r="AE386" t="s">
        <v>87</v>
      </c>
      <c r="AF386"/>
      <c r="AG386" s="18"/>
      <c r="AH386" s="4"/>
      <c r="AI386" s="4"/>
      <c r="AJ386" s="4"/>
      <c r="AK386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</row>
    <row r="387" spans="1:69" x14ac:dyDescent="0.25">
      <c r="A387" s="20">
        <v>1720</v>
      </c>
      <c r="B387" t="s">
        <v>263</v>
      </c>
      <c r="C387" t="s">
        <v>2</v>
      </c>
      <c r="D387" t="s">
        <v>319</v>
      </c>
      <c r="E387" t="s">
        <v>518</v>
      </c>
      <c r="F387" s="2">
        <v>9589300000</v>
      </c>
      <c r="G387" s="2">
        <v>0</v>
      </c>
      <c r="H387" s="2">
        <v>9589300000</v>
      </c>
      <c r="I387" s="2">
        <v>21721051</v>
      </c>
      <c r="J387" s="2">
        <v>0</v>
      </c>
      <c r="K387" s="2">
        <v>21721051</v>
      </c>
      <c r="L387" s="2">
        <v>17885331</v>
      </c>
      <c r="M387" s="2">
        <v>0</v>
      </c>
      <c r="N387" s="2">
        <v>17885331</v>
      </c>
      <c r="O387" s="15">
        <v>0.1</v>
      </c>
      <c r="P387" s="2">
        <v>0</v>
      </c>
      <c r="Q387" s="13">
        <v>0.3</v>
      </c>
      <c r="R387" s="15">
        <v>0</v>
      </c>
      <c r="S387" s="2">
        <v>5365599.3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5365599.3</v>
      </c>
      <c r="AD387" s="4">
        <f t="shared" ref="AD387:AD420" si="6">AB387+AC387</f>
        <v>5365599.3</v>
      </c>
      <c r="AE387" t="s">
        <v>327</v>
      </c>
      <c r="AF387"/>
      <c r="AG387" s="18"/>
      <c r="AK387"/>
    </row>
    <row r="388" spans="1:69" x14ac:dyDescent="0.25">
      <c r="A388" s="20">
        <v>1721</v>
      </c>
      <c r="B388" t="s">
        <v>263</v>
      </c>
      <c r="C388" t="s">
        <v>2</v>
      </c>
      <c r="D388" t="s">
        <v>284</v>
      </c>
      <c r="E388" t="s">
        <v>519</v>
      </c>
      <c r="F388" s="2">
        <v>3695924000</v>
      </c>
      <c r="G388" s="2">
        <v>0</v>
      </c>
      <c r="H388" s="2">
        <v>3695924000</v>
      </c>
      <c r="I388" s="2">
        <v>11418741</v>
      </c>
      <c r="J388" s="2">
        <v>0</v>
      </c>
      <c r="K388" s="2">
        <v>11418741</v>
      </c>
      <c r="L388" s="2">
        <v>9940371.4000000004</v>
      </c>
      <c r="M388" s="2">
        <v>0</v>
      </c>
      <c r="N388" s="2">
        <v>9940371.4000000004</v>
      </c>
      <c r="O388" s="15">
        <v>0.1</v>
      </c>
      <c r="P388" s="2">
        <v>0</v>
      </c>
      <c r="Q388" s="13">
        <v>0.3</v>
      </c>
      <c r="R388" s="15">
        <v>0</v>
      </c>
      <c r="S388" s="2">
        <v>2982111.42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2982111.42</v>
      </c>
      <c r="AD388" s="4">
        <f t="shared" si="6"/>
        <v>2982111.42</v>
      </c>
      <c r="AE388" t="s">
        <v>45</v>
      </c>
      <c r="AF388"/>
      <c r="AG388" s="1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</row>
    <row r="389" spans="1:69" x14ac:dyDescent="0.25">
      <c r="A389" s="20">
        <v>1722</v>
      </c>
      <c r="B389" t="s">
        <v>263</v>
      </c>
      <c r="C389" t="s">
        <v>9</v>
      </c>
      <c r="D389" t="s">
        <v>27</v>
      </c>
      <c r="E389" t="s">
        <v>520</v>
      </c>
      <c r="F389" s="2">
        <v>2412689000</v>
      </c>
      <c r="G389" s="2">
        <v>0</v>
      </c>
      <c r="H389" s="2">
        <v>2412689000</v>
      </c>
      <c r="I389" s="2">
        <v>6454054</v>
      </c>
      <c r="J389" s="2">
        <v>0</v>
      </c>
      <c r="K389" s="2">
        <v>6454054</v>
      </c>
      <c r="L389" s="2">
        <v>5488978.4000000004</v>
      </c>
      <c r="M389" s="2">
        <v>0</v>
      </c>
      <c r="N389" s="2">
        <v>5488978.4000000004</v>
      </c>
      <c r="O389" s="15">
        <v>0.1</v>
      </c>
      <c r="P389" s="2">
        <v>0</v>
      </c>
      <c r="Q389" s="13">
        <v>0.3</v>
      </c>
      <c r="R389" s="15">
        <v>0</v>
      </c>
      <c r="S389" s="2">
        <v>1646693.52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1646693.52</v>
      </c>
      <c r="AD389" s="4">
        <f t="shared" si="6"/>
        <v>1646693.52</v>
      </c>
      <c r="AE389" t="s">
        <v>32</v>
      </c>
      <c r="AF389"/>
      <c r="AG389" s="18"/>
      <c r="AK389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</row>
    <row r="390" spans="1:69" x14ac:dyDescent="0.25">
      <c r="A390" s="20">
        <v>1723</v>
      </c>
      <c r="B390" t="s">
        <v>263</v>
      </c>
      <c r="C390" t="s">
        <v>2</v>
      </c>
      <c r="D390" t="s">
        <v>319</v>
      </c>
      <c r="E390" t="s">
        <v>523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327</v>
      </c>
      <c r="AF390"/>
      <c r="AG390" s="18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</row>
    <row r="391" spans="1:69" x14ac:dyDescent="0.25">
      <c r="A391" s="20">
        <v>1724</v>
      </c>
      <c r="B391" t="s">
        <v>263</v>
      </c>
      <c r="C391" t="s">
        <v>2</v>
      </c>
      <c r="D391" t="s">
        <v>200</v>
      </c>
      <c r="E391" t="s">
        <v>524</v>
      </c>
      <c r="F391" s="2">
        <v>38905000</v>
      </c>
      <c r="G391" s="2">
        <v>0</v>
      </c>
      <c r="H391" s="2">
        <v>38905000</v>
      </c>
      <c r="I391" s="2">
        <v>136168</v>
      </c>
      <c r="J391" s="2">
        <v>0</v>
      </c>
      <c r="K391" s="2">
        <v>136168</v>
      </c>
      <c r="L391" s="2">
        <v>120606</v>
      </c>
      <c r="M391" s="2">
        <v>0</v>
      </c>
      <c r="N391" s="2">
        <v>120606</v>
      </c>
      <c r="O391" s="15">
        <v>0.1</v>
      </c>
      <c r="P391" s="2">
        <v>0</v>
      </c>
      <c r="Q391" s="13">
        <v>0.3</v>
      </c>
      <c r="R391" s="15">
        <v>0</v>
      </c>
      <c r="S391" s="2">
        <v>36181.800000000003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36181.800000000003</v>
      </c>
      <c r="AD391" s="4">
        <f t="shared" si="6"/>
        <v>36181.800000000003</v>
      </c>
      <c r="AE391" t="s">
        <v>241</v>
      </c>
      <c r="AF391"/>
      <c r="AG391" s="18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</row>
    <row r="392" spans="1:69" x14ac:dyDescent="0.25">
      <c r="A392" s="20">
        <v>1726</v>
      </c>
      <c r="B392" t="s">
        <v>264</v>
      </c>
      <c r="C392" t="s">
        <v>2</v>
      </c>
      <c r="D392" t="s">
        <v>319</v>
      </c>
      <c r="E392" t="s">
        <v>525</v>
      </c>
      <c r="F392" s="2">
        <v>5381327000</v>
      </c>
      <c r="G392" s="2">
        <v>0</v>
      </c>
      <c r="H392" s="2">
        <v>5381327000</v>
      </c>
      <c r="I392" s="2">
        <v>13391714</v>
      </c>
      <c r="J392" s="2">
        <v>0</v>
      </c>
      <c r="K392" s="2">
        <v>13391714</v>
      </c>
      <c r="L392" s="2">
        <v>11239183.199999999</v>
      </c>
      <c r="M392" s="2">
        <v>0</v>
      </c>
      <c r="N392" s="2">
        <v>11239183.199999999</v>
      </c>
      <c r="O392" s="15">
        <v>0</v>
      </c>
      <c r="P392" s="2">
        <v>0</v>
      </c>
      <c r="Q392" s="13">
        <v>0</v>
      </c>
      <c r="R392" s="15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0</v>
      </c>
      <c r="AD392" s="4">
        <f t="shared" si="6"/>
        <v>0</v>
      </c>
      <c r="AE392" t="s">
        <v>328</v>
      </c>
      <c r="AF392"/>
      <c r="AG392" s="18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</row>
    <row r="393" spans="1:69" s="32" customFormat="1" x14ac:dyDescent="0.25">
      <c r="A393" s="20">
        <v>1727</v>
      </c>
      <c r="B393" t="s">
        <v>263</v>
      </c>
      <c r="C393" t="s">
        <v>2</v>
      </c>
      <c r="D393" t="s">
        <v>4</v>
      </c>
      <c r="E393" t="s">
        <v>526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15">
        <v>0.1</v>
      </c>
      <c r="P393" s="2">
        <v>0</v>
      </c>
      <c r="Q393" s="13">
        <v>0.3</v>
      </c>
      <c r="R393" s="15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0</v>
      </c>
      <c r="AC393" s="4"/>
      <c r="AD393" s="4">
        <f t="shared" si="6"/>
        <v>0</v>
      </c>
      <c r="AE393" t="s">
        <v>48</v>
      </c>
      <c r="AG393" s="50"/>
      <c r="AH393" s="33"/>
      <c r="AI393" s="33"/>
      <c r="AJ393" s="33"/>
    </row>
    <row r="394" spans="1:69" x14ac:dyDescent="0.25">
      <c r="A394" s="20">
        <v>1728</v>
      </c>
      <c r="B394" t="s">
        <v>263</v>
      </c>
      <c r="C394" t="s">
        <v>2</v>
      </c>
      <c r="D394" t="s">
        <v>284</v>
      </c>
      <c r="E394" t="s">
        <v>527</v>
      </c>
      <c r="F394" s="2">
        <v>259700000</v>
      </c>
      <c r="G394" s="2">
        <v>0</v>
      </c>
      <c r="H394" s="2">
        <v>259700000</v>
      </c>
      <c r="I394" s="2">
        <v>779100</v>
      </c>
      <c r="J394" s="2">
        <v>0</v>
      </c>
      <c r="K394" s="2">
        <v>779100</v>
      </c>
      <c r="L394" s="2">
        <v>675220</v>
      </c>
      <c r="M394" s="2">
        <v>0</v>
      </c>
      <c r="N394" s="2">
        <v>675220</v>
      </c>
      <c r="O394" s="15">
        <v>0.1</v>
      </c>
      <c r="P394" s="2">
        <v>0</v>
      </c>
      <c r="Q394" s="13">
        <v>0.3</v>
      </c>
      <c r="R394" s="15">
        <v>0</v>
      </c>
      <c r="S394" s="2">
        <v>202566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202566</v>
      </c>
      <c r="AD394" s="4">
        <f t="shared" si="6"/>
        <v>202566</v>
      </c>
      <c r="AE394" t="s">
        <v>45</v>
      </c>
      <c r="AF394"/>
      <c r="AG394" s="18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</row>
    <row r="395" spans="1:69" x14ac:dyDescent="0.25">
      <c r="A395" s="20">
        <v>1729</v>
      </c>
      <c r="B395" t="s">
        <v>263</v>
      </c>
      <c r="C395" t="s">
        <v>2</v>
      </c>
      <c r="D395" t="s">
        <v>200</v>
      </c>
      <c r="E395" t="s">
        <v>528</v>
      </c>
      <c r="F395" s="2">
        <v>17634000</v>
      </c>
      <c r="G395" s="2">
        <v>0</v>
      </c>
      <c r="H395" s="2">
        <v>17634000</v>
      </c>
      <c r="I395" s="2">
        <v>61721</v>
      </c>
      <c r="J395" s="2">
        <v>0</v>
      </c>
      <c r="K395" s="2">
        <v>61721</v>
      </c>
      <c r="L395" s="2">
        <v>54667.4</v>
      </c>
      <c r="M395" s="2">
        <v>0</v>
      </c>
      <c r="N395" s="2">
        <v>54667.4</v>
      </c>
      <c r="O395" s="15">
        <v>0.1</v>
      </c>
      <c r="P395" s="2">
        <v>0</v>
      </c>
      <c r="Q395" s="13">
        <v>0.3</v>
      </c>
      <c r="R395" s="15">
        <v>0</v>
      </c>
      <c r="S395" s="2">
        <v>16400.22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16400.22</v>
      </c>
      <c r="AD395" s="4">
        <f t="shared" si="6"/>
        <v>16400.22</v>
      </c>
      <c r="AE395" t="s">
        <v>241</v>
      </c>
      <c r="AF395"/>
      <c r="AG395" s="18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</row>
    <row r="396" spans="1:69" x14ac:dyDescent="0.25">
      <c r="A396" s="20">
        <v>1731</v>
      </c>
      <c r="B396" t="s">
        <v>263</v>
      </c>
      <c r="C396" t="s">
        <v>2</v>
      </c>
      <c r="D396" t="s">
        <v>284</v>
      </c>
      <c r="E396" t="s">
        <v>529</v>
      </c>
      <c r="F396" s="2">
        <v>2133594000</v>
      </c>
      <c r="G396" s="2">
        <v>0</v>
      </c>
      <c r="H396" s="2">
        <v>2133594000</v>
      </c>
      <c r="I396" s="2">
        <v>4343331</v>
      </c>
      <c r="J396" s="2">
        <v>0</v>
      </c>
      <c r="K396" s="2">
        <v>4343331</v>
      </c>
      <c r="L396" s="2">
        <v>3489893.4</v>
      </c>
      <c r="M396" s="2">
        <v>0</v>
      </c>
      <c r="N396" s="2">
        <v>3489893.4</v>
      </c>
      <c r="O396" s="15">
        <v>0.1</v>
      </c>
      <c r="P396" s="2">
        <v>0</v>
      </c>
      <c r="Q396" s="13">
        <v>0.3</v>
      </c>
      <c r="R396" s="15">
        <v>0</v>
      </c>
      <c r="S396" s="2">
        <v>1046968.02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1046968.02</v>
      </c>
      <c r="AD396" s="4">
        <f t="shared" si="6"/>
        <v>1046968.02</v>
      </c>
      <c r="AE396" t="s">
        <v>45</v>
      </c>
      <c r="AF396"/>
      <c r="AG396" s="18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</row>
    <row r="397" spans="1:69" x14ac:dyDescent="0.25">
      <c r="A397" s="20">
        <v>1732</v>
      </c>
      <c r="B397" t="s">
        <v>263</v>
      </c>
      <c r="C397" t="s">
        <v>9</v>
      </c>
      <c r="D397" t="s">
        <v>27</v>
      </c>
      <c r="E397" t="s">
        <v>530</v>
      </c>
      <c r="F397" s="2">
        <v>2101370000</v>
      </c>
      <c r="G397" s="2">
        <v>0</v>
      </c>
      <c r="H397" s="2">
        <v>2101370000</v>
      </c>
      <c r="I397" s="2">
        <v>3152055</v>
      </c>
      <c r="J397" s="2">
        <v>0</v>
      </c>
      <c r="K397" s="2">
        <v>3152055</v>
      </c>
      <c r="L397" s="2">
        <v>2311507</v>
      </c>
      <c r="M397" s="2">
        <v>0</v>
      </c>
      <c r="N397" s="2">
        <v>2311507</v>
      </c>
      <c r="O397" s="15">
        <v>0.1</v>
      </c>
      <c r="P397" s="2">
        <v>0</v>
      </c>
      <c r="Q397" s="13">
        <v>0.3</v>
      </c>
      <c r="R397" s="15">
        <v>0</v>
      </c>
      <c r="S397" s="2">
        <v>693452.1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693452.1</v>
      </c>
      <c r="AD397" s="4">
        <f t="shared" si="6"/>
        <v>693452.1</v>
      </c>
      <c r="AE397" t="s">
        <v>76</v>
      </c>
      <c r="AF397"/>
      <c r="AG397" s="18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</row>
    <row r="398" spans="1:69" x14ac:dyDescent="0.25">
      <c r="A398" s="20">
        <v>1733</v>
      </c>
      <c r="B398" t="s">
        <v>263</v>
      </c>
      <c r="C398" t="s">
        <v>9</v>
      </c>
      <c r="D398" t="s">
        <v>27</v>
      </c>
      <c r="E398" t="s">
        <v>531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 s="1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</row>
    <row r="399" spans="1:69" x14ac:dyDescent="0.25">
      <c r="A399" s="20">
        <v>1734</v>
      </c>
      <c r="B399" t="s">
        <v>263</v>
      </c>
      <c r="C399" t="s">
        <v>9</v>
      </c>
      <c r="D399" t="s">
        <v>373</v>
      </c>
      <c r="E399" t="s">
        <v>532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15">
        <v>0.1</v>
      </c>
      <c r="P399" s="2">
        <v>0</v>
      </c>
      <c r="Q399" s="13">
        <v>0.3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70</v>
      </c>
      <c r="AF399"/>
      <c r="AG399" s="18"/>
      <c r="AK399"/>
    </row>
    <row r="400" spans="1:69" x14ac:dyDescent="0.25">
      <c r="A400" s="20">
        <v>1735</v>
      </c>
      <c r="B400" t="s">
        <v>263</v>
      </c>
      <c r="C400" t="s">
        <v>2</v>
      </c>
      <c r="D400" t="s">
        <v>284</v>
      </c>
      <c r="E400" t="s">
        <v>533</v>
      </c>
      <c r="F400" s="2">
        <v>2203331800</v>
      </c>
      <c r="G400" s="2">
        <v>18000000</v>
      </c>
      <c r="H400" s="2">
        <v>2185331800</v>
      </c>
      <c r="I400" s="2">
        <v>7093973</v>
      </c>
      <c r="J400" s="2">
        <v>63000</v>
      </c>
      <c r="K400" s="2">
        <v>7030973</v>
      </c>
      <c r="L400" s="2">
        <v>6212640.2800000003</v>
      </c>
      <c r="M400" s="2">
        <v>55800</v>
      </c>
      <c r="N400" s="2">
        <v>6156840.2800000003</v>
      </c>
      <c r="O400" s="15">
        <v>0.1</v>
      </c>
      <c r="P400" s="2">
        <v>5580</v>
      </c>
      <c r="Q400" s="13">
        <v>0.3</v>
      </c>
      <c r="R400" s="15">
        <v>0</v>
      </c>
      <c r="S400" s="2">
        <v>1847052.084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1852632.084</v>
      </c>
      <c r="AD400" s="4">
        <f t="shared" si="6"/>
        <v>1852632.084</v>
      </c>
      <c r="AE400" t="s">
        <v>45</v>
      </c>
      <c r="AF400"/>
      <c r="AG400" s="18"/>
      <c r="AK400"/>
    </row>
    <row r="401" spans="1:69" s="32" customFormat="1" x14ac:dyDescent="0.25">
      <c r="A401" s="20">
        <v>1736</v>
      </c>
      <c r="B401" t="s">
        <v>263</v>
      </c>
      <c r="C401" t="s">
        <v>2</v>
      </c>
      <c r="D401" t="s">
        <v>200</v>
      </c>
      <c r="E401" t="s">
        <v>534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0.1</v>
      </c>
      <c r="P401" s="2">
        <v>0</v>
      </c>
      <c r="Q401" s="13">
        <v>0.3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184</v>
      </c>
      <c r="AG401" s="50"/>
      <c r="AH401" s="33"/>
      <c r="AI401" s="33"/>
      <c r="AJ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</row>
    <row r="402" spans="1:69" x14ac:dyDescent="0.25">
      <c r="A402" s="20">
        <v>1737</v>
      </c>
      <c r="B402" t="s">
        <v>263</v>
      </c>
      <c r="C402" t="s">
        <v>9</v>
      </c>
      <c r="D402" t="s">
        <v>374</v>
      </c>
      <c r="E402" t="s">
        <v>535</v>
      </c>
      <c r="F402" s="2">
        <v>187672000</v>
      </c>
      <c r="G402" s="2">
        <v>0</v>
      </c>
      <c r="H402" s="2">
        <v>187672000</v>
      </c>
      <c r="I402" s="2">
        <v>656853</v>
      </c>
      <c r="J402" s="2">
        <v>0</v>
      </c>
      <c r="K402" s="2">
        <v>656853</v>
      </c>
      <c r="L402" s="2">
        <v>581784.19999999995</v>
      </c>
      <c r="M402" s="2">
        <v>0</v>
      </c>
      <c r="N402" s="2">
        <v>581784.19999999995</v>
      </c>
      <c r="O402" s="15">
        <v>0.1</v>
      </c>
      <c r="P402" s="2">
        <v>0</v>
      </c>
      <c r="Q402" s="13">
        <v>0.3</v>
      </c>
      <c r="R402" s="15">
        <v>0</v>
      </c>
      <c r="S402" s="2">
        <v>174535.26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174535.26</v>
      </c>
      <c r="AD402" s="4">
        <f t="shared" si="6"/>
        <v>174535.26</v>
      </c>
      <c r="AE402" t="s">
        <v>39</v>
      </c>
      <c r="AF402" s="51"/>
      <c r="AG402" s="18"/>
      <c r="AK402"/>
    </row>
    <row r="403" spans="1:69" x14ac:dyDescent="0.25">
      <c r="A403" s="20">
        <v>1738</v>
      </c>
      <c r="B403" t="s">
        <v>263</v>
      </c>
      <c r="C403" t="s">
        <v>9</v>
      </c>
      <c r="D403" t="s">
        <v>373</v>
      </c>
      <c r="E403" t="s">
        <v>536</v>
      </c>
      <c r="F403" s="2">
        <v>911140000</v>
      </c>
      <c r="G403" s="2">
        <v>0</v>
      </c>
      <c r="H403" s="2">
        <v>911140000</v>
      </c>
      <c r="I403" s="2">
        <v>2965590</v>
      </c>
      <c r="J403" s="2">
        <v>0</v>
      </c>
      <c r="K403" s="2">
        <v>2965590</v>
      </c>
      <c r="L403" s="2">
        <v>2601134</v>
      </c>
      <c r="M403" s="2">
        <v>0</v>
      </c>
      <c r="N403" s="2">
        <v>2601134</v>
      </c>
      <c r="O403" s="15">
        <v>0.1</v>
      </c>
      <c r="P403" s="2">
        <v>0</v>
      </c>
      <c r="Q403" s="13">
        <v>0.3</v>
      </c>
      <c r="R403" s="15">
        <v>0</v>
      </c>
      <c r="S403" s="2">
        <v>780340.2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780340.2</v>
      </c>
      <c r="AD403" s="4">
        <f t="shared" si="6"/>
        <v>780340.2</v>
      </c>
      <c r="AE403" t="s">
        <v>189</v>
      </c>
      <c r="AF403"/>
      <c r="AG403" s="18"/>
      <c r="AK403"/>
    </row>
    <row r="404" spans="1:69" x14ac:dyDescent="0.25">
      <c r="A404" s="20">
        <v>1740</v>
      </c>
      <c r="B404" t="s">
        <v>263</v>
      </c>
      <c r="C404" t="s">
        <v>2</v>
      </c>
      <c r="D404" t="s">
        <v>284</v>
      </c>
      <c r="E404" t="s">
        <v>541</v>
      </c>
      <c r="F404" s="2">
        <v>169430000</v>
      </c>
      <c r="G404" s="2">
        <v>0</v>
      </c>
      <c r="H404" s="2">
        <v>169430000</v>
      </c>
      <c r="I404" s="2">
        <v>593007</v>
      </c>
      <c r="J404" s="2">
        <v>0</v>
      </c>
      <c r="K404" s="2">
        <v>593007</v>
      </c>
      <c r="L404" s="2">
        <v>525235</v>
      </c>
      <c r="M404" s="2">
        <v>0</v>
      </c>
      <c r="N404" s="2">
        <v>525235</v>
      </c>
      <c r="O404" s="15">
        <v>0.1</v>
      </c>
      <c r="P404" s="2">
        <v>0</v>
      </c>
      <c r="Q404" s="13">
        <v>0.3</v>
      </c>
      <c r="R404" s="15">
        <v>0</v>
      </c>
      <c r="S404" s="2">
        <v>157570.5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157570.5</v>
      </c>
      <c r="AD404" s="4">
        <f t="shared" si="6"/>
        <v>157570.5</v>
      </c>
      <c r="AE404" t="s">
        <v>43</v>
      </c>
      <c r="AF404"/>
      <c r="AG404" s="18"/>
      <c r="AK404"/>
    </row>
    <row r="405" spans="1:69" x14ac:dyDescent="0.25">
      <c r="A405" s="20">
        <v>1741</v>
      </c>
      <c r="B405" t="s">
        <v>263</v>
      </c>
      <c r="C405" t="s">
        <v>2</v>
      </c>
      <c r="D405" t="s">
        <v>285</v>
      </c>
      <c r="E405" t="s">
        <v>542</v>
      </c>
      <c r="F405" s="2">
        <v>26060000</v>
      </c>
      <c r="G405" s="2">
        <v>0</v>
      </c>
      <c r="H405" s="2">
        <v>26060000</v>
      </c>
      <c r="I405" s="2">
        <v>91211</v>
      </c>
      <c r="J405" s="2">
        <v>0</v>
      </c>
      <c r="K405" s="2">
        <v>91211</v>
      </c>
      <c r="L405" s="2">
        <v>80787</v>
      </c>
      <c r="M405" s="2">
        <v>0</v>
      </c>
      <c r="N405" s="2">
        <v>80787</v>
      </c>
      <c r="O405" s="15">
        <v>0.1</v>
      </c>
      <c r="P405" s="2">
        <v>0</v>
      </c>
      <c r="Q405" s="13">
        <v>0.3</v>
      </c>
      <c r="R405" s="15">
        <v>0</v>
      </c>
      <c r="S405" s="2">
        <v>24236.1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24236.1</v>
      </c>
      <c r="AD405" s="4">
        <f t="shared" si="6"/>
        <v>24236.1</v>
      </c>
      <c r="AE405" t="s">
        <v>87</v>
      </c>
      <c r="AF405"/>
      <c r="AG405" s="18"/>
      <c r="AK405"/>
    </row>
    <row r="406" spans="1:69" x14ac:dyDescent="0.25">
      <c r="A406" s="20">
        <v>1742</v>
      </c>
      <c r="B406" t="s">
        <v>263</v>
      </c>
      <c r="C406" t="s">
        <v>2</v>
      </c>
      <c r="D406" t="s">
        <v>285</v>
      </c>
      <c r="E406" t="s">
        <v>543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15">
        <v>0.1</v>
      </c>
      <c r="P406" s="2">
        <v>0</v>
      </c>
      <c r="Q406" s="13">
        <v>0.3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166</v>
      </c>
      <c r="AF406"/>
      <c r="AG406" s="18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</row>
    <row r="407" spans="1:69" x14ac:dyDescent="0.25">
      <c r="A407" s="20">
        <v>1746</v>
      </c>
      <c r="B407" t="s">
        <v>263</v>
      </c>
      <c r="C407" t="s">
        <v>9</v>
      </c>
      <c r="D407" t="s">
        <v>373</v>
      </c>
      <c r="E407" t="s">
        <v>544</v>
      </c>
      <c r="F407" s="2">
        <v>35289832000</v>
      </c>
      <c r="G407" s="2">
        <v>0</v>
      </c>
      <c r="H407" s="2">
        <v>35289832000</v>
      </c>
      <c r="I407" s="2">
        <v>57810089</v>
      </c>
      <c r="J407" s="2">
        <v>0</v>
      </c>
      <c r="K407" s="2">
        <v>57810089</v>
      </c>
      <c r="L407" s="2">
        <v>43694156.200000003</v>
      </c>
      <c r="M407" s="2">
        <v>0</v>
      </c>
      <c r="N407" s="2">
        <v>43694156.200000003</v>
      </c>
      <c r="O407" s="15">
        <v>0.1</v>
      </c>
      <c r="P407" s="2">
        <v>0</v>
      </c>
      <c r="Q407" s="13">
        <v>0.3</v>
      </c>
      <c r="R407" s="15">
        <v>0</v>
      </c>
      <c r="S407" s="2">
        <v>13108246.859999999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13108246.859999999</v>
      </c>
      <c r="AD407" s="4">
        <f t="shared" si="6"/>
        <v>13108246.859999999</v>
      </c>
      <c r="AE407" t="s">
        <v>35</v>
      </c>
      <c r="AF407"/>
      <c r="AG407" s="18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</row>
    <row r="408" spans="1:69" x14ac:dyDescent="0.25">
      <c r="A408" s="20">
        <v>1747</v>
      </c>
      <c r="B408" t="s">
        <v>263</v>
      </c>
      <c r="C408" t="s">
        <v>9</v>
      </c>
      <c r="D408" t="s">
        <v>27</v>
      </c>
      <c r="E408" t="s">
        <v>545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15">
        <v>0.1</v>
      </c>
      <c r="P408" s="2">
        <v>0</v>
      </c>
      <c r="Q408" s="13">
        <v>0.3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32</v>
      </c>
      <c r="AF408"/>
      <c r="AG408" s="1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</row>
    <row r="409" spans="1:69" x14ac:dyDescent="0.25">
      <c r="A409" s="20">
        <v>1748</v>
      </c>
      <c r="B409" t="s">
        <v>263</v>
      </c>
      <c r="C409" t="s">
        <v>9</v>
      </c>
      <c r="D409" t="s">
        <v>27</v>
      </c>
      <c r="E409" t="s">
        <v>546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15">
        <v>0.1</v>
      </c>
      <c r="P409" s="2">
        <v>0</v>
      </c>
      <c r="Q409" s="13">
        <v>0.3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32</v>
      </c>
      <c r="AF409"/>
      <c r="AG409" s="18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</row>
    <row r="410" spans="1:69" x14ac:dyDescent="0.25">
      <c r="A410" s="20">
        <v>1749</v>
      </c>
      <c r="B410" t="s">
        <v>263</v>
      </c>
      <c r="C410" t="s">
        <v>9</v>
      </c>
      <c r="D410" t="s">
        <v>373</v>
      </c>
      <c r="E410" t="s">
        <v>547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15">
        <v>0.1</v>
      </c>
      <c r="P410" s="2">
        <v>0</v>
      </c>
      <c r="Q410" s="13">
        <v>0.3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70</v>
      </c>
      <c r="AF410"/>
      <c r="AG410" s="18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</row>
    <row r="411" spans="1:69" x14ac:dyDescent="0.25">
      <c r="A411" s="20" t="s">
        <v>537</v>
      </c>
      <c r="B411" t="s">
        <v>264</v>
      </c>
      <c r="C411" t="s">
        <v>2</v>
      </c>
      <c r="D411" t="s">
        <v>200</v>
      </c>
      <c r="E411" t="s">
        <v>217</v>
      </c>
      <c r="F411" s="2">
        <v>184240000</v>
      </c>
      <c r="G411" s="2">
        <v>0</v>
      </c>
      <c r="H411" s="2">
        <v>184240000</v>
      </c>
      <c r="I411" s="2">
        <v>644844</v>
      </c>
      <c r="J411" s="2">
        <v>0</v>
      </c>
      <c r="K411" s="2">
        <v>644844</v>
      </c>
      <c r="L411" s="2">
        <v>571148</v>
      </c>
      <c r="M411" s="2">
        <v>0</v>
      </c>
      <c r="N411" s="2">
        <v>571148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 s="18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</row>
    <row r="412" spans="1:69" x14ac:dyDescent="0.25">
      <c r="A412" s="20" t="s">
        <v>218</v>
      </c>
      <c r="B412" t="s">
        <v>264</v>
      </c>
      <c r="C412" t="s">
        <v>9</v>
      </c>
      <c r="D412" t="s">
        <v>15</v>
      </c>
      <c r="E412" t="s">
        <v>219</v>
      </c>
      <c r="F412" s="2">
        <v>517086000</v>
      </c>
      <c r="G412" s="2">
        <v>0</v>
      </c>
      <c r="H412" s="2">
        <v>517086000</v>
      </c>
      <c r="I412" s="2">
        <v>1749331</v>
      </c>
      <c r="J412" s="2">
        <v>0</v>
      </c>
      <c r="K412" s="2">
        <v>1749331</v>
      </c>
      <c r="L412" s="2">
        <v>1542496.6</v>
      </c>
      <c r="M412" s="2">
        <v>0</v>
      </c>
      <c r="N412" s="2">
        <v>1542496.6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 s="18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</row>
    <row r="413" spans="1:69" x14ac:dyDescent="0.25">
      <c r="A413" s="20" t="s">
        <v>220</v>
      </c>
      <c r="B413" t="s">
        <v>264</v>
      </c>
      <c r="C413" t="s">
        <v>9</v>
      </c>
      <c r="D413" t="s">
        <v>27</v>
      </c>
      <c r="E413" t="s">
        <v>221</v>
      </c>
      <c r="F413" s="2">
        <v>5135890700</v>
      </c>
      <c r="G413" s="2">
        <v>0</v>
      </c>
      <c r="H413" s="2">
        <v>5135890700</v>
      </c>
      <c r="I413" s="2">
        <v>10621541</v>
      </c>
      <c r="J413" s="2">
        <v>0</v>
      </c>
      <c r="K413" s="2">
        <v>10621541</v>
      </c>
      <c r="L413" s="2">
        <v>8567184.7200000007</v>
      </c>
      <c r="M413" s="2">
        <v>0</v>
      </c>
      <c r="N413" s="2">
        <v>8567184.7200000007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 s="18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</row>
    <row r="414" spans="1:69" x14ac:dyDescent="0.25">
      <c r="A414" s="20" t="s">
        <v>222</v>
      </c>
      <c r="B414" t="s">
        <v>264</v>
      </c>
      <c r="C414" t="s">
        <v>9</v>
      </c>
      <c r="D414" t="s">
        <v>373</v>
      </c>
      <c r="E414" t="s">
        <v>223</v>
      </c>
      <c r="F414" s="2">
        <v>759633000</v>
      </c>
      <c r="G414" s="2">
        <v>0</v>
      </c>
      <c r="H414" s="2">
        <v>759633000</v>
      </c>
      <c r="I414" s="2">
        <v>2658723</v>
      </c>
      <c r="J414" s="2">
        <v>0</v>
      </c>
      <c r="K414" s="2">
        <v>2658723</v>
      </c>
      <c r="L414" s="2">
        <v>2354869.7999999998</v>
      </c>
      <c r="M414" s="2">
        <v>0</v>
      </c>
      <c r="N414" s="2">
        <v>2354869.7999999998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 s="18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</row>
    <row r="415" spans="1:69" x14ac:dyDescent="0.25">
      <c r="A415" s="20" t="s">
        <v>390</v>
      </c>
      <c r="B415" t="s">
        <v>264</v>
      </c>
      <c r="C415" t="s">
        <v>9</v>
      </c>
      <c r="D415" t="s">
        <v>374</v>
      </c>
      <c r="E415" t="s">
        <v>391</v>
      </c>
      <c r="F415" s="2">
        <v>2743576000</v>
      </c>
      <c r="G415" s="2">
        <v>0</v>
      </c>
      <c r="H415" s="2">
        <v>2743576000</v>
      </c>
      <c r="I415" s="2">
        <v>7790521</v>
      </c>
      <c r="J415" s="2">
        <v>0</v>
      </c>
      <c r="K415" s="2">
        <v>7790521</v>
      </c>
      <c r="L415" s="2">
        <v>6693090.5999999996</v>
      </c>
      <c r="M415" s="2">
        <v>0</v>
      </c>
      <c r="N415" s="2">
        <v>6693090.5999999996</v>
      </c>
      <c r="O415" s="15">
        <v>0</v>
      </c>
      <c r="P415" s="2">
        <v>0</v>
      </c>
      <c r="Q415" s="13">
        <v>0</v>
      </c>
      <c r="R415" s="15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0</v>
      </c>
      <c r="AD415" s="4">
        <f t="shared" si="6"/>
        <v>0</v>
      </c>
      <c r="AE415" t="s">
        <v>1</v>
      </c>
      <c r="AF415"/>
      <c r="AG415" s="18"/>
      <c r="AK415"/>
    </row>
    <row r="416" spans="1:69" x14ac:dyDescent="0.25">
      <c r="A416" s="20" t="s">
        <v>538</v>
      </c>
      <c r="B416" t="s">
        <v>264</v>
      </c>
      <c r="C416" t="s">
        <v>2</v>
      </c>
      <c r="D416" t="s">
        <v>284</v>
      </c>
      <c r="E416" t="s">
        <v>224</v>
      </c>
      <c r="F416" s="2">
        <v>1105749000</v>
      </c>
      <c r="G416" s="2">
        <v>27380000</v>
      </c>
      <c r="H416" s="2">
        <v>1078369000</v>
      </c>
      <c r="I416" s="2">
        <v>3694635</v>
      </c>
      <c r="J416" s="2">
        <v>95830</v>
      </c>
      <c r="K416" s="2">
        <v>3598805</v>
      </c>
      <c r="L416" s="2">
        <v>3252335.4</v>
      </c>
      <c r="M416" s="2">
        <v>84878</v>
      </c>
      <c r="N416" s="2">
        <v>3167457.4</v>
      </c>
      <c r="O416" s="15">
        <v>0</v>
      </c>
      <c r="P416" s="2">
        <v>0</v>
      </c>
      <c r="Q416" s="13">
        <v>0</v>
      </c>
      <c r="R416" s="15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18">
        <v>0</v>
      </c>
      <c r="AB416" s="4">
        <v>0</v>
      </c>
      <c r="AD416" s="4">
        <f t="shared" si="6"/>
        <v>0</v>
      </c>
      <c r="AE416" t="s">
        <v>1</v>
      </c>
      <c r="AF416"/>
      <c r="AG416" s="18"/>
      <c r="AK416"/>
    </row>
    <row r="417" spans="1:37" x14ac:dyDescent="0.25">
      <c r="A417" s="20" t="s">
        <v>539</v>
      </c>
      <c r="B417" t="s">
        <v>264</v>
      </c>
      <c r="C417" t="s">
        <v>2</v>
      </c>
      <c r="D417" t="s">
        <v>285</v>
      </c>
      <c r="E417" t="s">
        <v>318</v>
      </c>
      <c r="F417" s="2">
        <v>448000</v>
      </c>
      <c r="G417" s="2">
        <v>112000</v>
      </c>
      <c r="H417" s="2">
        <v>336000</v>
      </c>
      <c r="I417" s="2">
        <v>1569</v>
      </c>
      <c r="J417" s="2">
        <v>392</v>
      </c>
      <c r="K417" s="2">
        <v>1177</v>
      </c>
      <c r="L417" s="2">
        <v>1389.8</v>
      </c>
      <c r="M417" s="2">
        <v>347.2</v>
      </c>
      <c r="N417" s="2">
        <v>1042.5999999999999</v>
      </c>
      <c r="O417" s="15">
        <v>0</v>
      </c>
      <c r="P417" s="2">
        <v>0</v>
      </c>
      <c r="Q417" s="13">
        <v>0</v>
      </c>
      <c r="R417" s="15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18">
        <v>0</v>
      </c>
      <c r="AB417" s="4">
        <v>0</v>
      </c>
      <c r="AD417" s="4">
        <f t="shared" si="6"/>
        <v>0</v>
      </c>
      <c r="AE417" t="s">
        <v>1</v>
      </c>
      <c r="AF417"/>
      <c r="AG417" s="18"/>
      <c r="AK417"/>
    </row>
    <row r="418" spans="1:37" x14ac:dyDescent="0.25">
      <c r="A418" s="20" t="s">
        <v>329</v>
      </c>
      <c r="B418" t="s">
        <v>1</v>
      </c>
      <c r="C418" t="s">
        <v>2</v>
      </c>
      <c r="D418" t="s">
        <v>319</v>
      </c>
      <c r="E418" t="s">
        <v>330</v>
      </c>
      <c r="F418" s="2">
        <v>9880000</v>
      </c>
      <c r="G418" s="2">
        <v>0</v>
      </c>
      <c r="H418" s="2">
        <v>9880000</v>
      </c>
      <c r="I418" s="2">
        <v>34580</v>
      </c>
      <c r="J418" s="2">
        <v>0</v>
      </c>
      <c r="K418" s="2">
        <v>34580</v>
      </c>
      <c r="L418" s="2">
        <v>30628</v>
      </c>
      <c r="M418" s="2">
        <v>0</v>
      </c>
      <c r="N418" s="2">
        <v>30628</v>
      </c>
      <c r="O418" s="15">
        <v>0</v>
      </c>
      <c r="P418" s="2">
        <v>0</v>
      </c>
      <c r="Q418" s="13">
        <v>0</v>
      </c>
      <c r="R418" s="15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18">
        <v>0</v>
      </c>
      <c r="AB418" s="4">
        <v>0</v>
      </c>
      <c r="AD418" s="4">
        <f t="shared" si="6"/>
        <v>0</v>
      </c>
      <c r="AE418" t="s">
        <v>1</v>
      </c>
      <c r="AF418"/>
      <c r="AG418" s="18"/>
      <c r="AK418"/>
    </row>
    <row r="419" spans="1:37" x14ac:dyDescent="0.25">
      <c r="A419" s="20" t="s">
        <v>225</v>
      </c>
      <c r="B419" t="s">
        <v>264</v>
      </c>
      <c r="C419" t="s">
        <v>2</v>
      </c>
      <c r="D419" t="s">
        <v>8</v>
      </c>
      <c r="E419" t="s">
        <v>226</v>
      </c>
      <c r="F419" s="2">
        <v>1020158800</v>
      </c>
      <c r="G419" s="2">
        <v>652120800</v>
      </c>
      <c r="H419" s="2">
        <v>368038000</v>
      </c>
      <c r="I419" s="2">
        <v>3332716</v>
      </c>
      <c r="J419" s="2">
        <v>2044581</v>
      </c>
      <c r="K419" s="2">
        <v>1288135</v>
      </c>
      <c r="L419" s="2">
        <v>2924652.48</v>
      </c>
      <c r="M419" s="2">
        <v>1783732.68</v>
      </c>
      <c r="N419" s="2">
        <v>1140919.8</v>
      </c>
      <c r="O419" s="15">
        <v>0</v>
      </c>
      <c r="P419" s="2">
        <v>0</v>
      </c>
      <c r="Q419" s="13">
        <v>0</v>
      </c>
      <c r="R419" s="15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18">
        <v>0</v>
      </c>
      <c r="AB419" s="4">
        <v>0</v>
      </c>
      <c r="AD419" s="4">
        <f t="shared" si="6"/>
        <v>0</v>
      </c>
      <c r="AE419" t="s">
        <v>1</v>
      </c>
      <c r="AF419"/>
      <c r="AG419" s="18"/>
      <c r="AK419"/>
    </row>
    <row r="420" spans="1:37" x14ac:dyDescent="0.25">
      <c r="A420" s="20" t="s">
        <v>540</v>
      </c>
      <c r="B420" t="s">
        <v>264</v>
      </c>
      <c r="C420" t="s">
        <v>2</v>
      </c>
      <c r="D420" t="s">
        <v>4</v>
      </c>
      <c r="E420" t="s">
        <v>227</v>
      </c>
      <c r="F420" s="2">
        <v>5580728800</v>
      </c>
      <c r="G420" s="2">
        <v>2415832000</v>
      </c>
      <c r="H420" s="2">
        <v>3164896800</v>
      </c>
      <c r="I420" s="2">
        <v>17430791</v>
      </c>
      <c r="J420" s="2">
        <v>7905297</v>
      </c>
      <c r="K420" s="2">
        <v>9525494</v>
      </c>
      <c r="L420" s="2">
        <v>15198499.48</v>
      </c>
      <c r="M420" s="2">
        <v>6938964.2000000002</v>
      </c>
      <c r="N420" s="2">
        <v>8259535.2800000003</v>
      </c>
      <c r="O420" s="15">
        <v>0.1</v>
      </c>
      <c r="P420" s="2">
        <v>693896.42</v>
      </c>
      <c r="Q420" s="13">
        <v>0.1</v>
      </c>
      <c r="R420" s="15">
        <v>0</v>
      </c>
      <c r="S420" s="2">
        <v>825953.52800000005</v>
      </c>
      <c r="T420" s="2">
        <v>1000000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18">
        <v>0</v>
      </c>
      <c r="AB420" s="4">
        <v>2519849.9479999999</v>
      </c>
      <c r="AD420" s="4">
        <f t="shared" si="6"/>
        <v>2519849.9479999999</v>
      </c>
      <c r="AE420" t="s">
        <v>1</v>
      </c>
      <c r="AF420"/>
      <c r="AG420" s="18"/>
      <c r="AK420"/>
    </row>
    <row r="421" spans="1:37" x14ac:dyDescent="0.25">
      <c r="B421"/>
      <c r="C421"/>
      <c r="D421"/>
      <c r="E421" s="2"/>
      <c r="F421" s="2"/>
      <c r="G421" s="2"/>
      <c r="H421" s="2"/>
      <c r="I421" s="2"/>
      <c r="J421" s="2"/>
      <c r="K421" s="2"/>
      <c r="L421" s="2"/>
      <c r="M421" s="2"/>
      <c r="N421" s="15"/>
      <c r="O421" s="2"/>
      <c r="P421" s="13"/>
      <c r="Q421" s="15"/>
      <c r="R421" s="2"/>
      <c r="S421" s="2"/>
      <c r="T421" s="2"/>
      <c r="U421" s="2"/>
      <c r="V421" s="2"/>
      <c r="W421" s="2"/>
      <c r="X421" s="2"/>
      <c r="Y421" s="2"/>
      <c r="Z421" s="18"/>
      <c r="AF421"/>
      <c r="AG421" s="18"/>
      <c r="AK421"/>
    </row>
    <row r="422" spans="1:37" x14ac:dyDescent="0.25">
      <c r="B422"/>
      <c r="C422"/>
      <c r="D422"/>
      <c r="E422" s="2"/>
      <c r="F422" s="2"/>
      <c r="G422" s="2"/>
      <c r="H422" s="2"/>
      <c r="I422" s="2"/>
      <c r="J422" s="2"/>
      <c r="K422" s="2"/>
      <c r="L422" s="2"/>
      <c r="M422" s="2"/>
      <c r="N422" s="15"/>
      <c r="O422" s="2"/>
      <c r="P422" s="13"/>
      <c r="Q422" s="15"/>
      <c r="R422" s="2"/>
      <c r="S422" s="2"/>
      <c r="T422" s="2"/>
      <c r="U422" s="2"/>
      <c r="V422" s="2"/>
      <c r="W422" s="2"/>
      <c r="X422" s="2"/>
      <c r="Y422" s="2"/>
      <c r="Z422" s="18"/>
      <c r="AF422"/>
      <c r="AG422" s="18"/>
      <c r="AK422"/>
    </row>
    <row r="423" spans="1:37" x14ac:dyDescent="0.25">
      <c r="B423"/>
      <c r="C423"/>
      <c r="D423"/>
      <c r="E423" s="2"/>
      <c r="F423" s="2"/>
      <c r="G423" s="2"/>
      <c r="H423" s="2"/>
      <c r="I423" s="2"/>
      <c r="J423" s="2"/>
      <c r="K423" s="2"/>
      <c r="L423" s="2"/>
      <c r="M423" s="2"/>
      <c r="N423" s="15"/>
      <c r="O423" s="2"/>
      <c r="P423" s="13"/>
      <c r="Q423" s="15"/>
      <c r="R423" s="2"/>
      <c r="S423" s="2"/>
      <c r="T423" s="2"/>
      <c r="U423" s="2"/>
      <c r="V423" s="2"/>
      <c r="W423" s="2"/>
      <c r="X423" s="2"/>
      <c r="Y423" s="2"/>
      <c r="Z423" s="18"/>
      <c r="AF423"/>
      <c r="AG423" s="18"/>
      <c r="AK423"/>
    </row>
    <row r="424" spans="1:37" x14ac:dyDescent="0.25">
      <c r="B424"/>
      <c r="C424"/>
      <c r="D424"/>
      <c r="E424" s="2"/>
      <c r="F424" s="2"/>
      <c r="G424" s="2"/>
      <c r="H424" s="2"/>
      <c r="I424" s="2"/>
      <c r="J424" s="2"/>
      <c r="K424" s="2"/>
      <c r="L424" s="2"/>
      <c r="M424" s="2"/>
      <c r="N424" s="15"/>
      <c r="O424" s="2"/>
      <c r="P424" s="13"/>
      <c r="Q424" s="15"/>
      <c r="R424" s="2"/>
      <c r="S424" s="2"/>
      <c r="T424" s="2"/>
      <c r="U424" s="2"/>
      <c r="V424" s="2"/>
      <c r="W424" s="2"/>
      <c r="X424" s="2"/>
      <c r="Y424" s="2"/>
      <c r="Z424" s="18"/>
      <c r="AF424"/>
      <c r="AG424" s="18"/>
      <c r="AK424"/>
    </row>
    <row r="425" spans="1:37" x14ac:dyDescent="0.25">
      <c r="B425"/>
      <c r="C425"/>
      <c r="D425"/>
      <c r="E425" s="2"/>
      <c r="F425" s="2"/>
      <c r="G425" s="2"/>
      <c r="H425" s="2"/>
      <c r="I425" s="2"/>
      <c r="J425" s="2"/>
      <c r="K425" s="2"/>
      <c r="L425" s="2"/>
      <c r="M425" s="2"/>
      <c r="N425" s="15"/>
      <c r="O425" s="2"/>
      <c r="P425" s="13"/>
      <c r="Q425" s="15"/>
      <c r="R425" s="2"/>
      <c r="S425" s="2"/>
      <c r="T425" s="2"/>
      <c r="U425" s="2"/>
      <c r="V425" s="2"/>
      <c r="W425" s="2"/>
      <c r="X425" s="2"/>
      <c r="Y425" s="2"/>
      <c r="Z425" s="18"/>
      <c r="AF425"/>
      <c r="AG425" s="18"/>
      <c r="AK425"/>
    </row>
    <row r="426" spans="1:37" x14ac:dyDescent="0.25">
      <c r="B426"/>
      <c r="C426"/>
      <c r="D426"/>
      <c r="E426" s="2"/>
      <c r="F426" s="2"/>
      <c r="G426" s="2"/>
      <c r="H426" s="2"/>
      <c r="I426" s="2"/>
      <c r="J426" s="2"/>
      <c r="K426" s="2"/>
      <c r="L426" s="2"/>
      <c r="M426" s="2"/>
      <c r="N426" s="15"/>
      <c r="O426" s="2"/>
      <c r="P426" s="13"/>
      <c r="Q426" s="15"/>
      <c r="R426" s="2"/>
      <c r="S426" s="2"/>
      <c r="T426" s="2"/>
      <c r="U426" s="2"/>
      <c r="V426" s="2"/>
      <c r="W426" s="2"/>
      <c r="X426" s="2"/>
      <c r="Y426" s="2"/>
      <c r="Z426" s="18"/>
      <c r="AF426"/>
      <c r="AG426" s="18"/>
      <c r="AK426"/>
    </row>
    <row r="427" spans="1:37" x14ac:dyDescent="0.25">
      <c r="B427"/>
      <c r="C427"/>
      <c r="D427"/>
      <c r="E427" s="2"/>
      <c r="F427" s="2"/>
      <c r="G427" s="2"/>
      <c r="H427" s="2"/>
      <c r="I427" s="2"/>
      <c r="J427" s="2"/>
      <c r="K427" s="2"/>
      <c r="L427" s="2"/>
      <c r="M427" s="2"/>
      <c r="N427" s="15"/>
      <c r="O427" s="2"/>
      <c r="P427" s="13"/>
      <c r="Q427" s="15"/>
      <c r="R427" s="2"/>
      <c r="S427" s="2"/>
      <c r="T427" s="2"/>
      <c r="U427" s="2"/>
      <c r="V427" s="2"/>
      <c r="W427" s="2"/>
      <c r="X427" s="2"/>
      <c r="Y427" s="2"/>
      <c r="Z427" s="18"/>
      <c r="AF427"/>
      <c r="AG427" s="18"/>
      <c r="AK427"/>
    </row>
    <row r="428" spans="1:37" x14ac:dyDescent="0.25">
      <c r="B428"/>
      <c r="C428"/>
      <c r="D428"/>
      <c r="E428" s="2"/>
      <c r="F428" s="2"/>
      <c r="G428" s="2"/>
      <c r="H428" s="2"/>
      <c r="I428" s="2"/>
      <c r="J428" s="2"/>
      <c r="K428" s="2"/>
      <c r="L428" s="2"/>
      <c r="M428" s="2"/>
      <c r="N428" s="15"/>
      <c r="O428" s="2"/>
      <c r="P428" s="13"/>
      <c r="Q428" s="15"/>
      <c r="R428" s="2"/>
      <c r="S428" s="2"/>
      <c r="T428" s="2"/>
      <c r="U428" s="2"/>
      <c r="V428" s="2"/>
      <c r="W428" s="2"/>
      <c r="X428" s="2"/>
      <c r="Y428" s="2"/>
      <c r="Z428" s="18"/>
      <c r="AF428"/>
      <c r="AG428" s="18"/>
      <c r="AK428"/>
    </row>
    <row r="429" spans="1:37" x14ac:dyDescent="0.25">
      <c r="B429"/>
      <c r="C429"/>
      <c r="D429"/>
      <c r="E429" s="2"/>
      <c r="F429" s="2"/>
      <c r="G429" s="2"/>
      <c r="H429" s="2"/>
      <c r="I429" s="2"/>
      <c r="J429" s="2"/>
      <c r="K429" s="2"/>
      <c r="L429" s="2"/>
      <c r="M429" s="2"/>
      <c r="N429" s="15"/>
      <c r="O429" s="2"/>
      <c r="P429" s="13"/>
      <c r="Q429" s="15"/>
      <c r="R429" s="2"/>
      <c r="S429" s="2"/>
      <c r="T429" s="2"/>
      <c r="U429" s="2"/>
      <c r="V429" s="2"/>
      <c r="W429" s="2"/>
      <c r="X429" s="2"/>
      <c r="Y429" s="2"/>
      <c r="Z429" s="18"/>
      <c r="AF429"/>
      <c r="AG429" s="18"/>
      <c r="AK429"/>
    </row>
    <row r="430" spans="1:37" x14ac:dyDescent="0.25">
      <c r="B430"/>
      <c r="C430"/>
      <c r="D430"/>
      <c r="E430" s="2"/>
      <c r="F430" s="2"/>
      <c r="G430" s="2"/>
      <c r="H430" s="2"/>
      <c r="I430" s="2"/>
      <c r="J430" s="2"/>
      <c r="K430" s="2"/>
      <c r="L430" s="2"/>
      <c r="M430" s="2"/>
      <c r="N430" s="15"/>
      <c r="O430" s="2"/>
      <c r="P430" s="13"/>
      <c r="Q430" s="15"/>
      <c r="R430" s="2"/>
      <c r="S430" s="2"/>
      <c r="T430" s="2"/>
      <c r="U430" s="2"/>
      <c r="V430" s="2"/>
      <c r="W430" s="2"/>
      <c r="X430" s="2"/>
      <c r="Y430" s="2"/>
      <c r="Z430" s="18"/>
      <c r="AF430"/>
      <c r="AG430" s="18"/>
      <c r="AK430"/>
    </row>
    <row r="431" spans="1:37" x14ac:dyDescent="0.25">
      <c r="B431"/>
      <c r="C431"/>
      <c r="D431"/>
      <c r="E431" s="2"/>
      <c r="F431" s="2"/>
      <c r="G431" s="2"/>
      <c r="H431" s="2"/>
      <c r="I431" s="2"/>
      <c r="J431" s="2"/>
      <c r="K431" s="2"/>
      <c r="L431" s="2"/>
      <c r="M431" s="2"/>
      <c r="N431" s="15"/>
      <c r="O431" s="2"/>
      <c r="P431" s="13"/>
      <c r="Q431" s="15"/>
      <c r="R431" s="2"/>
      <c r="S431" s="2"/>
      <c r="T431" s="2"/>
      <c r="U431" s="2"/>
      <c r="V431" s="2"/>
      <c r="W431" s="2"/>
      <c r="X431" s="2"/>
      <c r="Y431" s="2"/>
      <c r="Z431" s="18"/>
      <c r="AF431"/>
      <c r="AG431" s="18"/>
      <c r="AK431"/>
    </row>
    <row r="432" spans="1:37" x14ac:dyDescent="0.25">
      <c r="B432"/>
      <c r="C432"/>
      <c r="D432"/>
      <c r="E432" s="2"/>
      <c r="F432" s="2"/>
      <c r="G432" s="2"/>
      <c r="H432" s="2"/>
      <c r="I432" s="2"/>
      <c r="J432" s="2"/>
      <c r="K432" s="2"/>
      <c r="L432" s="2"/>
      <c r="M432" s="2"/>
      <c r="N432" s="15"/>
      <c r="O432" s="2"/>
      <c r="P432" s="13"/>
      <c r="Q432" s="15"/>
      <c r="R432" s="2"/>
      <c r="S432" s="2"/>
      <c r="T432" s="2"/>
      <c r="U432" s="2"/>
      <c r="V432" s="2"/>
      <c r="W432" s="2"/>
      <c r="X432" s="2"/>
      <c r="Y432" s="2"/>
      <c r="Z432" s="18"/>
      <c r="AF432"/>
      <c r="AG432" s="18"/>
      <c r="AK432"/>
    </row>
    <row r="433" spans="2:37" x14ac:dyDescent="0.25">
      <c r="B433"/>
      <c r="C433"/>
      <c r="D433"/>
      <c r="E433" s="2"/>
      <c r="F433" s="2"/>
      <c r="G433" s="2"/>
      <c r="H433" s="2"/>
      <c r="I433" s="2"/>
      <c r="J433" s="2"/>
      <c r="K433" s="2"/>
      <c r="L433" s="2"/>
      <c r="M433" s="2"/>
      <c r="N433" s="15"/>
      <c r="O433" s="2"/>
      <c r="P433" s="13"/>
      <c r="Q433" s="15"/>
      <c r="R433" s="2"/>
      <c r="S433" s="2"/>
      <c r="T433" s="2"/>
      <c r="U433" s="2"/>
      <c r="V433" s="2"/>
      <c r="W433" s="2"/>
      <c r="X433" s="2"/>
      <c r="Y433" s="2"/>
      <c r="Z433" s="18"/>
      <c r="AF433"/>
      <c r="AG433" s="18"/>
      <c r="AK433"/>
    </row>
    <row r="434" spans="2:37" x14ac:dyDescent="0.25">
      <c r="B434"/>
      <c r="C434"/>
      <c r="D434" s="2"/>
      <c r="E434" s="2"/>
      <c r="F434" s="2"/>
      <c r="G434" s="2"/>
      <c r="H434" s="2"/>
      <c r="I434" s="2"/>
      <c r="J434" s="2"/>
      <c r="K434" s="2"/>
      <c r="L434" s="15"/>
      <c r="M434" s="2"/>
      <c r="N434" s="13"/>
      <c r="O434" s="15"/>
      <c r="P434" s="2"/>
      <c r="Q434" s="2"/>
      <c r="R434" s="2"/>
      <c r="S434" s="2"/>
      <c r="T434" s="2"/>
      <c r="U434" s="2"/>
      <c r="V434" s="2"/>
      <c r="W434" s="2"/>
      <c r="X434" s="18"/>
      <c r="AF434"/>
    </row>
    <row r="435" spans="2:37" x14ac:dyDescent="0.25">
      <c r="B435"/>
      <c r="C435"/>
      <c r="D435" s="2"/>
      <c r="E435" s="2"/>
      <c r="F435" s="2"/>
      <c r="G435" s="2"/>
      <c r="H435" s="2"/>
      <c r="I435" s="2"/>
      <c r="J435" s="2"/>
      <c r="K435" s="2"/>
      <c r="L435" s="15"/>
      <c r="M435" s="2"/>
      <c r="N435" s="13"/>
      <c r="O435" s="15"/>
      <c r="P435" s="2"/>
      <c r="Q435" s="2"/>
      <c r="R435" s="2"/>
      <c r="S435" s="2"/>
      <c r="T435" s="2"/>
      <c r="U435" s="2"/>
      <c r="V435" s="2"/>
      <c r="W435" s="2"/>
      <c r="X435" s="18"/>
      <c r="AF435"/>
    </row>
    <row r="436" spans="2:37" x14ac:dyDescent="0.25">
      <c r="B436"/>
      <c r="C436"/>
      <c r="D436" s="2"/>
      <c r="E436" s="2"/>
      <c r="F436" s="2"/>
      <c r="G436" s="2"/>
      <c r="H436" s="2"/>
      <c r="I436" s="2"/>
      <c r="J436" s="2"/>
      <c r="K436" s="2"/>
      <c r="L436" s="15"/>
      <c r="M436" s="2"/>
      <c r="N436" s="13"/>
      <c r="O436" s="15"/>
      <c r="P436" s="2"/>
      <c r="Q436" s="2"/>
      <c r="R436" s="2"/>
      <c r="S436" s="2"/>
      <c r="T436" s="2"/>
      <c r="U436" s="2"/>
      <c r="V436" s="2"/>
      <c r="W436" s="2"/>
      <c r="X436" s="18"/>
      <c r="AF436"/>
    </row>
  </sheetData>
  <autoFilter ref="A1:AE420"/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workbookViewId="0">
      <pane ySplit="1" topLeftCell="A14" activePane="bottomLeft" state="frozen"/>
      <selection activeCell="U1" sqref="U1"/>
      <selection pane="bottomLeft" activeCell="AE30" sqref="AE30"/>
    </sheetView>
  </sheetViews>
  <sheetFormatPr defaultRowHeight="15" x14ac:dyDescent="0.25"/>
  <cols>
    <col min="1" max="1" width="9.7109375" customWidth="1"/>
    <col min="2" max="2" width="8" customWidth="1"/>
    <col min="3" max="3" width="9.85546875" customWidth="1"/>
    <col min="4" max="4" width="11.5703125" customWidth="1"/>
    <col min="5" max="5" width="32" customWidth="1"/>
    <col min="6" max="6" width="18.5703125" customWidth="1"/>
    <col min="7" max="7" width="27.42578125" customWidth="1"/>
    <col min="8" max="8" width="26.28515625" hidden="1" customWidth="1"/>
    <col min="9" max="19" width="26.28515625" customWidth="1"/>
    <col min="20" max="20" width="26.140625" customWidth="1"/>
    <col min="21" max="49" width="26.85546875" customWidth="1"/>
    <col min="50" max="51" width="26.140625" customWidth="1"/>
    <col min="52" max="89" width="26.28515625" customWidth="1"/>
    <col min="90" max="90" width="24.140625" customWidth="1"/>
    <col min="91" max="91" width="19.140625" style="4" customWidth="1"/>
    <col min="92" max="92" width="29" style="4" customWidth="1"/>
    <col min="93" max="93" width="17.5703125" style="4" customWidth="1"/>
    <col min="94" max="94" width="25.28515625" customWidth="1"/>
    <col min="95" max="95" width="17.85546875" customWidth="1"/>
  </cols>
  <sheetData>
    <row r="1" spans="1:93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548</v>
      </c>
      <c r="AD1" s="17" t="s">
        <v>265</v>
      </c>
      <c r="AE1" s="17" t="s">
        <v>495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5"/>
      <c r="AS1" s="17"/>
      <c r="AT1" s="5"/>
      <c r="AU1" s="17"/>
      <c r="AV1" s="5"/>
      <c r="AW1" s="17"/>
      <c r="AX1" s="5"/>
      <c r="AY1" s="17"/>
      <c r="AZ1" s="5"/>
      <c r="CM1"/>
      <c r="CN1"/>
      <c r="CO1"/>
    </row>
    <row r="2" spans="1:93" x14ac:dyDescent="0.25">
      <c r="A2" s="20">
        <v>57</v>
      </c>
      <c r="B2" t="s">
        <v>274</v>
      </c>
      <c r="C2" t="s">
        <v>9</v>
      </c>
      <c r="D2" t="s">
        <v>15</v>
      </c>
      <c r="E2" t="s">
        <v>17</v>
      </c>
      <c r="F2" s="2">
        <v>32176370000</v>
      </c>
      <c r="G2" s="2">
        <v>0</v>
      </c>
      <c r="H2" s="2">
        <v>32176370000</v>
      </c>
      <c r="I2" s="2">
        <v>67829100</v>
      </c>
      <c r="J2" s="2">
        <v>0</v>
      </c>
      <c r="K2" s="2">
        <v>67829100</v>
      </c>
      <c r="L2" s="2">
        <v>54958552</v>
      </c>
      <c r="M2" s="2">
        <v>0</v>
      </c>
      <c r="N2" s="2">
        <v>54958552</v>
      </c>
      <c r="O2" s="15">
        <v>0.1</v>
      </c>
      <c r="P2" s="2">
        <v>0</v>
      </c>
      <c r="Q2" s="13">
        <v>0.15</v>
      </c>
      <c r="R2" s="15">
        <v>0</v>
      </c>
      <c r="S2" s="2">
        <v>8243782.7999999998</v>
      </c>
      <c r="T2" s="2">
        <v>0</v>
      </c>
      <c r="U2" s="2">
        <v>469108484.04000002</v>
      </c>
      <c r="V2" s="2">
        <v>0</v>
      </c>
      <c r="W2" s="2">
        <v>469108484.04000002</v>
      </c>
      <c r="X2" s="2">
        <v>374087884900</v>
      </c>
      <c r="Y2" s="2">
        <v>0</v>
      </c>
      <c r="Z2" s="2">
        <v>374087884900</v>
      </c>
      <c r="AA2" s="18">
        <v>18764339.3616</v>
      </c>
      <c r="AB2" s="4">
        <v>27008122.161600001</v>
      </c>
      <c r="AC2" s="4">
        <f>L2+U2</f>
        <v>524067036.04000002</v>
      </c>
      <c r="AD2" s="4">
        <v>6000000</v>
      </c>
      <c r="AE2" s="4"/>
      <c r="AF2" s="4">
        <f>AB2+AD2+AE2</f>
        <v>33008122.161600001</v>
      </c>
      <c r="AG2" t="s">
        <v>16</v>
      </c>
      <c r="AH2" s="4"/>
      <c r="AI2" s="4"/>
      <c r="AK2" s="4"/>
      <c r="AL2" s="4"/>
      <c r="AN2" s="4"/>
      <c r="AO2" s="4"/>
      <c r="AQ2" s="4"/>
      <c r="AS2" s="4"/>
      <c r="AT2" s="38"/>
      <c r="AU2" s="38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1"/>
      <c r="CN2" s="31"/>
      <c r="CO2" s="31"/>
    </row>
    <row r="3" spans="1:93" x14ac:dyDescent="0.25">
      <c r="A3" s="20">
        <v>69</v>
      </c>
      <c r="B3" t="s">
        <v>274</v>
      </c>
      <c r="C3" t="s">
        <v>2</v>
      </c>
      <c r="D3" t="s">
        <v>4</v>
      </c>
      <c r="E3" t="s">
        <v>278</v>
      </c>
      <c r="F3" s="2">
        <v>22071297000</v>
      </c>
      <c r="G3" s="2">
        <v>12137663000</v>
      </c>
      <c r="H3" s="2">
        <v>9933634000</v>
      </c>
      <c r="I3" s="2">
        <v>52939606</v>
      </c>
      <c r="J3" s="2">
        <v>27642476</v>
      </c>
      <c r="K3" s="2">
        <v>25297130</v>
      </c>
      <c r="L3" s="2">
        <v>44111087.200000003</v>
      </c>
      <c r="M3" s="2">
        <v>22787410.800000001</v>
      </c>
      <c r="N3" s="2">
        <v>21323676.399999999</v>
      </c>
      <c r="O3" s="15">
        <v>0.1</v>
      </c>
      <c r="P3" s="2">
        <v>2278741.08</v>
      </c>
      <c r="Q3" s="13">
        <v>0.15</v>
      </c>
      <c r="R3" s="15">
        <v>0</v>
      </c>
      <c r="S3" s="2">
        <v>3198551.46</v>
      </c>
      <c r="T3" s="2">
        <v>0</v>
      </c>
      <c r="U3" s="2">
        <v>179070085.52000001</v>
      </c>
      <c r="V3" s="2">
        <v>78149113.599999994</v>
      </c>
      <c r="W3" s="2">
        <v>100920971.92</v>
      </c>
      <c r="X3" s="2">
        <v>137442963700</v>
      </c>
      <c r="Y3" s="2">
        <v>65265071000</v>
      </c>
      <c r="Z3" s="2">
        <v>72177892700</v>
      </c>
      <c r="AA3" s="18">
        <v>3809120.2936</v>
      </c>
      <c r="AB3" s="4">
        <v>9286412.8335999995</v>
      </c>
      <c r="AC3" s="4">
        <f t="shared" ref="AC3:AC41" si="0">L3+U3</f>
        <v>223181172.72000003</v>
      </c>
      <c r="AD3" s="4">
        <v>3000000</v>
      </c>
      <c r="AE3" s="4"/>
      <c r="AF3" s="4">
        <f t="shared" ref="AF3:AF41" si="1">AB3+AD3+AE3</f>
        <v>12286412.8336</v>
      </c>
      <c r="AG3" t="s">
        <v>21</v>
      </c>
      <c r="AH3" s="4"/>
      <c r="AI3" s="4"/>
      <c r="AK3" s="4"/>
      <c r="AL3" s="4"/>
      <c r="AN3" s="4"/>
      <c r="AO3" s="4"/>
      <c r="AQ3" s="4"/>
      <c r="AS3" s="4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1"/>
      <c r="CN3" s="31"/>
      <c r="CO3" s="31"/>
    </row>
    <row r="4" spans="1:93" s="41" customFormat="1" x14ac:dyDescent="0.25">
      <c r="A4" s="60">
        <v>71</v>
      </c>
      <c r="B4" s="41" t="s">
        <v>274</v>
      </c>
      <c r="C4" s="41" t="s">
        <v>9</v>
      </c>
      <c r="D4" s="41" t="s">
        <v>15</v>
      </c>
      <c r="E4" s="41" t="s">
        <v>24</v>
      </c>
      <c r="F4" s="61">
        <v>8636536000</v>
      </c>
      <c r="G4" s="61">
        <v>0</v>
      </c>
      <c r="H4" s="61">
        <v>8636536000</v>
      </c>
      <c r="I4" s="61">
        <v>21370418</v>
      </c>
      <c r="J4" s="61">
        <v>0</v>
      </c>
      <c r="K4" s="61">
        <v>21370418</v>
      </c>
      <c r="L4" s="61">
        <v>17915803.600000001</v>
      </c>
      <c r="M4" s="61">
        <v>0</v>
      </c>
      <c r="N4" s="61">
        <v>17915803.600000001</v>
      </c>
      <c r="O4" s="62">
        <v>0.1</v>
      </c>
      <c r="P4" s="61">
        <v>0</v>
      </c>
      <c r="Q4" s="63">
        <v>0.1</v>
      </c>
      <c r="R4" s="62">
        <v>0</v>
      </c>
      <c r="S4" s="61">
        <v>1791580.36</v>
      </c>
      <c r="T4" s="61">
        <v>0</v>
      </c>
      <c r="U4" s="61">
        <v>250764070.75999999</v>
      </c>
      <c r="V4" s="61">
        <v>0</v>
      </c>
      <c r="W4" s="61">
        <v>250764070.75999999</v>
      </c>
      <c r="X4" s="61">
        <v>188904958100</v>
      </c>
      <c r="Y4" s="61">
        <v>0</v>
      </c>
      <c r="Z4" s="61">
        <v>188904958100</v>
      </c>
      <c r="AA4" s="64">
        <v>10030562.830399999</v>
      </c>
      <c r="AB4" s="42">
        <v>11822143.190400001</v>
      </c>
      <c r="AC4" s="42">
        <f t="shared" si="0"/>
        <v>268679874.36000001</v>
      </c>
      <c r="AD4" s="42">
        <v>4000000</v>
      </c>
      <c r="AE4" s="42">
        <v>669485.09200000018</v>
      </c>
      <c r="AF4" s="42">
        <f t="shared" si="1"/>
        <v>16491628.282400001</v>
      </c>
      <c r="AG4" s="41" t="s">
        <v>16</v>
      </c>
      <c r="AH4" s="42"/>
      <c r="AI4" s="42"/>
      <c r="AK4" s="42"/>
      <c r="AL4" s="42"/>
      <c r="AN4" s="42"/>
      <c r="AO4" s="42"/>
      <c r="AQ4" s="42"/>
      <c r="AS4" s="42"/>
      <c r="AU4" s="42"/>
      <c r="AV4" s="65"/>
      <c r="AW4" s="42"/>
      <c r="CM4" s="42"/>
      <c r="CN4" s="42"/>
      <c r="CO4" s="42"/>
    </row>
    <row r="5" spans="1:93" x14ac:dyDescent="0.25">
      <c r="A5" s="20">
        <v>123</v>
      </c>
      <c r="B5" t="s">
        <v>274</v>
      </c>
      <c r="C5" t="s">
        <v>9</v>
      </c>
      <c r="D5" t="s">
        <v>15</v>
      </c>
      <c r="E5" t="s">
        <v>26</v>
      </c>
      <c r="F5" s="2">
        <v>25284265000</v>
      </c>
      <c r="G5" s="2">
        <v>0</v>
      </c>
      <c r="H5" s="2">
        <v>25284265000</v>
      </c>
      <c r="I5" s="2">
        <v>59688882</v>
      </c>
      <c r="J5" s="2">
        <v>0</v>
      </c>
      <c r="K5" s="2">
        <v>59688882</v>
      </c>
      <c r="L5" s="2">
        <v>49575176</v>
      </c>
      <c r="M5" s="2">
        <v>0</v>
      </c>
      <c r="N5" s="2">
        <v>49575176</v>
      </c>
      <c r="O5" s="15">
        <v>0.1</v>
      </c>
      <c r="P5" s="2">
        <v>0</v>
      </c>
      <c r="Q5" s="13">
        <v>0.15</v>
      </c>
      <c r="R5" s="15">
        <v>0</v>
      </c>
      <c r="S5" s="2">
        <v>7436276.4000000004</v>
      </c>
      <c r="T5" s="2">
        <v>0</v>
      </c>
      <c r="U5" s="2">
        <v>64479737.799999997</v>
      </c>
      <c r="V5" s="2">
        <v>2669459</v>
      </c>
      <c r="W5" s="2">
        <v>61810278.799999997</v>
      </c>
      <c r="X5" s="2">
        <v>33162218000</v>
      </c>
      <c r="Y5" s="2">
        <v>1407825000</v>
      </c>
      <c r="Z5" s="2">
        <v>31754393000</v>
      </c>
      <c r="AA5" s="18">
        <v>0</v>
      </c>
      <c r="AB5" s="4">
        <v>7436276.4000000004</v>
      </c>
      <c r="AC5" s="4">
        <f t="shared" si="0"/>
        <v>114054913.8</v>
      </c>
      <c r="AD5" s="4">
        <v>0</v>
      </c>
      <c r="AE5" s="4"/>
      <c r="AF5" s="4">
        <f t="shared" si="1"/>
        <v>7436276.4000000004</v>
      </c>
      <c r="AG5" t="s">
        <v>16</v>
      </c>
      <c r="AH5" s="4"/>
      <c r="AI5" s="4"/>
      <c r="AK5" s="4"/>
      <c r="AL5" s="4"/>
      <c r="AN5" s="4"/>
      <c r="AO5" s="4"/>
      <c r="AQ5" s="4"/>
      <c r="AS5" s="4"/>
      <c r="AU5" s="4"/>
      <c r="AW5" s="4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1"/>
      <c r="CN5" s="31"/>
      <c r="CO5" s="31"/>
    </row>
    <row r="6" spans="1:93" x14ac:dyDescent="0.25">
      <c r="A6" s="20">
        <v>135</v>
      </c>
      <c r="B6" t="s">
        <v>274</v>
      </c>
      <c r="C6" t="s">
        <v>9</v>
      </c>
      <c r="D6" t="s">
        <v>27</v>
      </c>
      <c r="E6" t="s">
        <v>28</v>
      </c>
      <c r="F6" s="2">
        <v>6046606000</v>
      </c>
      <c r="G6" s="2">
        <v>0</v>
      </c>
      <c r="H6" s="2">
        <v>6046606000</v>
      </c>
      <c r="I6" s="2">
        <v>16628019</v>
      </c>
      <c r="J6" s="2">
        <v>0</v>
      </c>
      <c r="K6" s="2">
        <v>16628019</v>
      </c>
      <c r="L6" s="2">
        <v>14209376.6</v>
      </c>
      <c r="M6" s="2">
        <v>0</v>
      </c>
      <c r="N6" s="2">
        <v>14209376.6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155590725.80000001</v>
      </c>
      <c r="V6" s="2">
        <v>0</v>
      </c>
      <c r="W6" s="2">
        <v>155590725.80000001</v>
      </c>
      <c r="X6" s="2">
        <v>93853418000</v>
      </c>
      <c r="Y6" s="2">
        <v>0</v>
      </c>
      <c r="Z6" s="2">
        <v>93853418000</v>
      </c>
      <c r="AA6" s="18">
        <v>4667721.7740000002</v>
      </c>
      <c r="AB6" s="4">
        <v>4667721.7740000002</v>
      </c>
      <c r="AC6" s="4">
        <f t="shared" si="0"/>
        <v>169800102.40000001</v>
      </c>
      <c r="AD6" s="4">
        <v>2000000</v>
      </c>
      <c r="AE6" s="4"/>
      <c r="AF6" s="4">
        <f t="shared" si="1"/>
        <v>6667721.7740000002</v>
      </c>
      <c r="AG6" t="s">
        <v>29</v>
      </c>
      <c r="AH6" s="4"/>
      <c r="AI6" s="4"/>
      <c r="AK6" s="4"/>
      <c r="AL6" s="4"/>
      <c r="AN6" s="4"/>
      <c r="AO6" s="4"/>
      <c r="AQ6" s="4"/>
      <c r="AS6" s="4"/>
      <c r="AU6" s="4"/>
      <c r="AW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M6" s="4"/>
      <c r="BN6" s="4"/>
      <c r="CM6"/>
      <c r="CN6"/>
      <c r="CO6"/>
    </row>
    <row r="7" spans="1:93" x14ac:dyDescent="0.25">
      <c r="A7" s="20">
        <v>162</v>
      </c>
      <c r="B7" t="s">
        <v>274</v>
      </c>
      <c r="C7" t="s">
        <v>9</v>
      </c>
      <c r="D7" t="s">
        <v>27</v>
      </c>
      <c r="E7" t="s">
        <v>32</v>
      </c>
      <c r="F7" s="2">
        <v>4355208000</v>
      </c>
      <c r="G7" s="2">
        <v>0</v>
      </c>
      <c r="H7" s="2">
        <v>4355208000</v>
      </c>
      <c r="I7" s="2">
        <v>11645805</v>
      </c>
      <c r="J7" s="2">
        <v>0</v>
      </c>
      <c r="K7" s="2">
        <v>11645805</v>
      </c>
      <c r="L7" s="2">
        <v>9903721.8000000007</v>
      </c>
      <c r="M7" s="2">
        <v>0</v>
      </c>
      <c r="N7" s="2">
        <v>9903721.8000000007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167855449.19999999</v>
      </c>
      <c r="V7" s="2">
        <v>0</v>
      </c>
      <c r="W7" s="2">
        <v>167855449.19999999</v>
      </c>
      <c r="X7" s="2">
        <v>91969967000</v>
      </c>
      <c r="Y7" s="2">
        <v>0</v>
      </c>
      <c r="Z7" s="2">
        <v>91969967000</v>
      </c>
      <c r="AA7" s="18">
        <v>5035663.4759999998</v>
      </c>
      <c r="AB7" s="4">
        <v>5035663.4759999998</v>
      </c>
      <c r="AC7" s="4">
        <f t="shared" si="0"/>
        <v>177759171</v>
      </c>
      <c r="AD7" s="4">
        <v>2000000</v>
      </c>
      <c r="AE7" s="4"/>
      <c r="AF7" s="4">
        <f t="shared" si="1"/>
        <v>7035663.4759999998</v>
      </c>
      <c r="AG7" t="s">
        <v>29</v>
      </c>
      <c r="AH7" s="4"/>
      <c r="AI7" s="4"/>
      <c r="AK7" s="4"/>
      <c r="AL7" s="4"/>
      <c r="AN7" s="4"/>
      <c r="AO7" s="4"/>
      <c r="AQ7" s="4"/>
      <c r="AS7" s="4"/>
      <c r="AU7" s="4"/>
      <c r="AW7" s="4"/>
      <c r="AY7" s="4"/>
      <c r="AZ7" s="4"/>
      <c r="BA7" s="4"/>
      <c r="BC7" s="4"/>
      <c r="BD7" s="4"/>
      <c r="BG7" s="4"/>
      <c r="BH7" s="4"/>
      <c r="BJ7" s="4"/>
      <c r="BK7" s="4"/>
      <c r="BM7" s="4"/>
      <c r="BN7" s="4"/>
      <c r="CM7"/>
      <c r="CN7"/>
      <c r="CO7"/>
    </row>
    <row r="8" spans="1:93" s="41" customFormat="1" x14ac:dyDescent="0.25">
      <c r="A8" s="20">
        <v>201</v>
      </c>
      <c r="B8" t="s">
        <v>274</v>
      </c>
      <c r="C8" t="s">
        <v>2</v>
      </c>
      <c r="D8" t="s">
        <v>8</v>
      </c>
      <c r="E8" t="s">
        <v>33</v>
      </c>
      <c r="F8" s="2">
        <v>18725659500</v>
      </c>
      <c r="G8" s="2">
        <v>4394629000</v>
      </c>
      <c r="H8" s="2">
        <v>14331030500</v>
      </c>
      <c r="I8" s="2">
        <v>41673378</v>
      </c>
      <c r="J8" s="2">
        <v>8368559</v>
      </c>
      <c r="K8" s="2">
        <v>33304819</v>
      </c>
      <c r="L8" s="2">
        <v>34183114.200000003</v>
      </c>
      <c r="M8" s="2">
        <v>6610707.4000000004</v>
      </c>
      <c r="N8" s="2">
        <v>27572406.800000001</v>
      </c>
      <c r="O8" s="15">
        <v>0.1</v>
      </c>
      <c r="P8" s="2">
        <v>661070.74</v>
      </c>
      <c r="Q8" s="13">
        <v>0.15</v>
      </c>
      <c r="R8" s="15">
        <v>0</v>
      </c>
      <c r="S8" s="2">
        <v>4135861.02</v>
      </c>
      <c r="T8" s="2">
        <v>0</v>
      </c>
      <c r="U8" s="2">
        <v>179477371.91999999</v>
      </c>
      <c r="V8" s="2">
        <v>16353161.6</v>
      </c>
      <c r="W8" s="2">
        <v>163124210.31999999</v>
      </c>
      <c r="X8" s="2">
        <v>115208450200</v>
      </c>
      <c r="Y8" s="2">
        <v>7359726000</v>
      </c>
      <c r="Z8" s="2">
        <v>107848724200</v>
      </c>
      <c r="AA8" s="18">
        <v>5057257.9255999997</v>
      </c>
      <c r="AB8" s="4">
        <v>9854189.6855999995</v>
      </c>
      <c r="AC8" s="4">
        <f t="shared" si="0"/>
        <v>213660486.12</v>
      </c>
      <c r="AD8" s="4">
        <v>3000000</v>
      </c>
      <c r="AE8" s="4"/>
      <c r="AF8" s="4">
        <f t="shared" si="1"/>
        <v>12854189.6856</v>
      </c>
      <c r="AG8" t="s">
        <v>14</v>
      </c>
      <c r="AH8" s="4"/>
      <c r="AI8" s="4"/>
      <c r="AJ8"/>
      <c r="AK8" s="4"/>
      <c r="AL8" s="4"/>
      <c r="AM8"/>
      <c r="AN8" s="42"/>
      <c r="AO8" s="42"/>
      <c r="AQ8" s="42"/>
      <c r="AS8" s="42"/>
      <c r="AU8" s="42"/>
      <c r="AW8" s="42"/>
      <c r="AY8" s="42"/>
    </row>
    <row r="9" spans="1:93" s="36" customFormat="1" x14ac:dyDescent="0.25">
      <c r="A9" s="46">
        <v>202</v>
      </c>
      <c r="B9" s="36" t="s">
        <v>274</v>
      </c>
      <c r="C9" s="36" t="s">
        <v>2</v>
      </c>
      <c r="D9" s="36" t="s">
        <v>4</v>
      </c>
      <c r="E9" s="36" t="s">
        <v>6</v>
      </c>
      <c r="F9" s="37">
        <v>62086342000</v>
      </c>
      <c r="G9" s="37">
        <v>31094190000</v>
      </c>
      <c r="H9" s="37">
        <v>30992152000</v>
      </c>
      <c r="I9" s="37">
        <v>124722445</v>
      </c>
      <c r="J9" s="37">
        <v>58518932</v>
      </c>
      <c r="K9" s="37">
        <v>66203513</v>
      </c>
      <c r="L9" s="37">
        <v>99887908.200000003</v>
      </c>
      <c r="M9" s="37">
        <v>46081256</v>
      </c>
      <c r="N9" s="37">
        <v>53806652.200000003</v>
      </c>
      <c r="O9" s="47">
        <v>0.1</v>
      </c>
      <c r="P9" s="37">
        <v>4608125.5999999996</v>
      </c>
      <c r="Q9" s="48">
        <v>0.2</v>
      </c>
      <c r="R9" s="47">
        <v>0</v>
      </c>
      <c r="S9" s="37">
        <v>10761330.439999999</v>
      </c>
      <c r="T9" s="37">
        <v>0</v>
      </c>
      <c r="U9" s="37">
        <v>105113892.95999999</v>
      </c>
      <c r="V9" s="37">
        <v>41800757.560000002</v>
      </c>
      <c r="W9" s="37">
        <v>63313135.399999999</v>
      </c>
      <c r="X9" s="37">
        <v>54337015100</v>
      </c>
      <c r="Y9" s="37">
        <v>21272576100</v>
      </c>
      <c r="Z9" s="37">
        <v>33064439000</v>
      </c>
      <c r="AA9" s="49">
        <v>0</v>
      </c>
      <c r="AB9" s="38">
        <v>15369456.039999999</v>
      </c>
      <c r="AC9" s="38">
        <f t="shared" si="0"/>
        <v>205001801.16</v>
      </c>
      <c r="AD9" s="38"/>
      <c r="AE9" s="38">
        <v>1000000</v>
      </c>
      <c r="AF9" s="38">
        <f t="shared" si="1"/>
        <v>16369456.039999999</v>
      </c>
      <c r="AG9" s="36" t="s">
        <v>21</v>
      </c>
      <c r="AH9" s="38"/>
      <c r="AI9" s="38"/>
      <c r="AK9" s="38"/>
      <c r="AL9" s="38"/>
      <c r="AN9" s="38"/>
      <c r="AO9" s="38"/>
      <c r="AQ9" s="38"/>
      <c r="AS9" s="38"/>
      <c r="AU9" s="38"/>
      <c r="AW9" s="38"/>
      <c r="AY9" s="38"/>
    </row>
    <row r="10" spans="1:93" x14ac:dyDescent="0.25">
      <c r="A10" s="20">
        <v>208</v>
      </c>
      <c r="B10" t="s">
        <v>274</v>
      </c>
      <c r="C10" t="s">
        <v>2</v>
      </c>
      <c r="D10" t="s">
        <v>8</v>
      </c>
      <c r="E10" t="s">
        <v>38</v>
      </c>
      <c r="F10" s="2">
        <v>12469944000</v>
      </c>
      <c r="G10" s="2">
        <v>1643354000</v>
      </c>
      <c r="H10" s="2">
        <v>10826590000</v>
      </c>
      <c r="I10" s="2">
        <v>30615682</v>
      </c>
      <c r="J10" s="2">
        <v>2484033</v>
      </c>
      <c r="K10" s="2">
        <v>28131649</v>
      </c>
      <c r="L10" s="2">
        <v>25627704.399999999</v>
      </c>
      <c r="M10" s="2">
        <v>1826691.4</v>
      </c>
      <c r="N10" s="2">
        <v>23801013</v>
      </c>
      <c r="O10" s="15">
        <v>0.1</v>
      </c>
      <c r="P10" s="2">
        <v>182669.14</v>
      </c>
      <c r="Q10" s="13">
        <v>0.1</v>
      </c>
      <c r="R10" s="15">
        <v>0</v>
      </c>
      <c r="S10" s="2">
        <v>2380101.2999999998</v>
      </c>
      <c r="T10" s="2">
        <v>0</v>
      </c>
      <c r="U10" s="2">
        <v>220126886.40000001</v>
      </c>
      <c r="V10" s="2">
        <v>14830039.4</v>
      </c>
      <c r="W10" s="2">
        <v>205296847</v>
      </c>
      <c r="X10" s="2">
        <v>122242986500</v>
      </c>
      <c r="Y10" s="2">
        <v>5591426500</v>
      </c>
      <c r="Z10" s="2">
        <v>116651560000</v>
      </c>
      <c r="AA10" s="18">
        <v>8360174.2740000002</v>
      </c>
      <c r="AB10" s="4">
        <v>10922944.714</v>
      </c>
      <c r="AC10" s="4">
        <f t="shared" si="0"/>
        <v>245754590.80000001</v>
      </c>
      <c r="AD10" s="4">
        <v>4000000</v>
      </c>
      <c r="AE10" s="4"/>
      <c r="AF10" s="4">
        <f t="shared" si="1"/>
        <v>14922944.714</v>
      </c>
      <c r="AG10" t="s">
        <v>14</v>
      </c>
      <c r="AH10" s="4"/>
      <c r="AI10" s="4"/>
      <c r="AK10" s="4"/>
      <c r="AL10" s="4"/>
      <c r="AN10" s="4"/>
      <c r="AO10" s="4"/>
      <c r="AQ10" s="4"/>
      <c r="AS10" s="4"/>
      <c r="AU10" s="4"/>
      <c r="AW10" s="4"/>
      <c r="AY10" s="4"/>
      <c r="CM10"/>
      <c r="CN10"/>
      <c r="CO10"/>
    </row>
    <row r="11" spans="1:93" x14ac:dyDescent="0.25">
      <c r="A11" s="20">
        <v>209</v>
      </c>
      <c r="B11" t="s">
        <v>274</v>
      </c>
      <c r="C11" t="s">
        <v>9</v>
      </c>
      <c r="D11" t="s">
        <v>15</v>
      </c>
      <c r="E11" t="s">
        <v>19</v>
      </c>
      <c r="F11" s="2">
        <v>16296056000</v>
      </c>
      <c r="G11" s="2">
        <v>0</v>
      </c>
      <c r="H11" s="2">
        <v>16296056000</v>
      </c>
      <c r="I11" s="2">
        <v>35837834</v>
      </c>
      <c r="J11" s="2">
        <v>0</v>
      </c>
      <c r="K11" s="2">
        <v>35837834</v>
      </c>
      <c r="L11" s="2">
        <v>29319411.600000001</v>
      </c>
      <c r="M11" s="2">
        <v>0</v>
      </c>
      <c r="N11" s="2">
        <v>29319411.600000001</v>
      </c>
      <c r="O11" s="15">
        <v>0.1</v>
      </c>
      <c r="P11" s="2">
        <v>0</v>
      </c>
      <c r="Q11" s="13">
        <v>0.1</v>
      </c>
      <c r="R11" s="15">
        <v>0</v>
      </c>
      <c r="S11" s="2">
        <v>2931941.16</v>
      </c>
      <c r="T11" s="2">
        <v>0</v>
      </c>
      <c r="U11" s="2">
        <v>76959552.200000003</v>
      </c>
      <c r="V11" s="2">
        <v>0</v>
      </c>
      <c r="W11" s="2">
        <v>76959552.200000003</v>
      </c>
      <c r="X11" s="2">
        <v>43269332000</v>
      </c>
      <c r="Y11" s="2">
        <v>0</v>
      </c>
      <c r="Z11" s="2">
        <v>43269332000</v>
      </c>
      <c r="AA11" s="18">
        <v>0</v>
      </c>
      <c r="AB11" s="4">
        <v>2931941.16</v>
      </c>
      <c r="AC11" s="4">
        <f t="shared" si="0"/>
        <v>106278963.80000001</v>
      </c>
      <c r="AD11" s="4">
        <v>0</v>
      </c>
      <c r="AE11" s="4"/>
      <c r="AF11" s="4">
        <f t="shared" si="1"/>
        <v>2931941.16</v>
      </c>
      <c r="AG11" t="s">
        <v>16</v>
      </c>
      <c r="AH11" s="4"/>
      <c r="AI11" s="4"/>
      <c r="AK11" s="4"/>
      <c r="AL11" s="4"/>
      <c r="AN11" s="4"/>
      <c r="AO11" s="4"/>
      <c r="AQ11" s="4"/>
      <c r="AS11" s="4"/>
      <c r="AU11" s="4"/>
      <c r="AW11" s="4"/>
      <c r="AY11" s="4"/>
      <c r="CM11"/>
      <c r="CN11"/>
      <c r="CO11"/>
    </row>
    <row r="12" spans="1:93" x14ac:dyDescent="0.25">
      <c r="A12" s="20">
        <v>216</v>
      </c>
      <c r="B12" t="s">
        <v>274</v>
      </c>
      <c r="C12" t="s">
        <v>9</v>
      </c>
      <c r="D12" t="s">
        <v>374</v>
      </c>
      <c r="E12" t="s">
        <v>39</v>
      </c>
      <c r="F12" s="2">
        <v>69527468800</v>
      </c>
      <c r="G12" s="2">
        <v>0</v>
      </c>
      <c r="H12" s="2">
        <v>69527468800</v>
      </c>
      <c r="I12" s="2">
        <v>124264553</v>
      </c>
      <c r="J12" s="2">
        <v>0</v>
      </c>
      <c r="K12" s="2">
        <v>124264553</v>
      </c>
      <c r="L12" s="2">
        <v>96453565.480000004</v>
      </c>
      <c r="M12" s="2">
        <v>0</v>
      </c>
      <c r="N12" s="2">
        <v>96453565.480000004</v>
      </c>
      <c r="O12" s="15">
        <v>0.1</v>
      </c>
      <c r="P12" s="2">
        <v>0</v>
      </c>
      <c r="Q12" s="13">
        <v>0.2</v>
      </c>
      <c r="R12" s="15">
        <v>0</v>
      </c>
      <c r="S12" s="2">
        <v>19290713.096000001</v>
      </c>
      <c r="T12" s="2">
        <v>0</v>
      </c>
      <c r="U12" s="2">
        <v>221556159.19999999</v>
      </c>
      <c r="V12" s="2">
        <v>0</v>
      </c>
      <c r="W12" s="2">
        <v>221556159.19999999</v>
      </c>
      <c r="X12" s="2">
        <v>158255552000</v>
      </c>
      <c r="Y12" s="2">
        <v>0</v>
      </c>
      <c r="Z12" s="2">
        <v>158255552000</v>
      </c>
      <c r="AA12" s="18">
        <v>8862246.3680000007</v>
      </c>
      <c r="AB12" s="4">
        <v>28152959.464000002</v>
      </c>
      <c r="AC12" s="4">
        <f t="shared" si="0"/>
        <v>318009724.68000001</v>
      </c>
      <c r="AD12" s="4">
        <v>6000000</v>
      </c>
      <c r="AE12" s="4"/>
      <c r="AF12" s="4">
        <f t="shared" si="1"/>
        <v>34152959.464000002</v>
      </c>
      <c r="AG12" t="s">
        <v>23</v>
      </c>
      <c r="AH12" s="4"/>
      <c r="AI12" s="4"/>
      <c r="AK12" s="4"/>
      <c r="AL12" s="4"/>
      <c r="AN12" s="4"/>
      <c r="AO12" s="4"/>
      <c r="AQ12" s="4"/>
      <c r="AS12" s="4"/>
      <c r="AU12" s="4"/>
      <c r="AW12" s="4"/>
      <c r="AY12" s="4"/>
      <c r="CM12"/>
      <c r="CN12"/>
      <c r="CO12"/>
    </row>
    <row r="13" spans="1:93" x14ac:dyDescent="0.25">
      <c r="A13" s="20">
        <v>229</v>
      </c>
      <c r="B13" t="s">
        <v>274</v>
      </c>
      <c r="C13" t="s">
        <v>2</v>
      </c>
      <c r="D13" t="s">
        <v>4</v>
      </c>
      <c r="E13" t="s">
        <v>41</v>
      </c>
      <c r="F13" s="2">
        <v>34502573000</v>
      </c>
      <c r="G13" s="2">
        <v>241400000</v>
      </c>
      <c r="H13" s="2">
        <v>34261173000</v>
      </c>
      <c r="I13" s="2">
        <v>67323580</v>
      </c>
      <c r="J13" s="2">
        <v>844900</v>
      </c>
      <c r="K13" s="2">
        <v>66478680</v>
      </c>
      <c r="L13" s="2">
        <v>53522550.799999997</v>
      </c>
      <c r="M13" s="2">
        <v>748340</v>
      </c>
      <c r="N13" s="2">
        <v>52774210.799999997</v>
      </c>
      <c r="O13" s="15">
        <v>0.1</v>
      </c>
      <c r="P13" s="2">
        <v>74834</v>
      </c>
      <c r="Q13" s="13">
        <v>0.15</v>
      </c>
      <c r="R13" s="15">
        <v>0</v>
      </c>
      <c r="S13" s="2">
        <v>7916131.6200000001</v>
      </c>
      <c r="T13" s="2">
        <v>0</v>
      </c>
      <c r="U13" s="2">
        <v>155734547.19999999</v>
      </c>
      <c r="V13" s="2">
        <v>36298613.200000003</v>
      </c>
      <c r="W13" s="2">
        <v>119435934</v>
      </c>
      <c r="X13" s="2">
        <v>110607017000</v>
      </c>
      <c r="Y13" s="2">
        <v>16735647000</v>
      </c>
      <c r="Z13" s="2">
        <v>93871370000</v>
      </c>
      <c r="AA13" s="18">
        <v>3946064.1519999998</v>
      </c>
      <c r="AB13" s="4">
        <v>11937029.772</v>
      </c>
      <c r="AC13" s="4">
        <f t="shared" si="0"/>
        <v>209257098</v>
      </c>
      <c r="AD13" s="4">
        <v>3000000</v>
      </c>
      <c r="AE13" s="4"/>
      <c r="AF13" s="4">
        <f t="shared" si="1"/>
        <v>14937029.772</v>
      </c>
      <c r="AG13" t="s">
        <v>21</v>
      </c>
      <c r="AH13" s="4"/>
      <c r="AI13" s="4"/>
      <c r="AK13" s="4"/>
      <c r="AL13" s="4"/>
      <c r="AN13" s="4"/>
      <c r="AO13" s="4"/>
      <c r="AQ13" s="4"/>
      <c r="AS13" s="4"/>
      <c r="AU13" s="4"/>
      <c r="AW13" s="4"/>
      <c r="AY13" s="4"/>
      <c r="CM13"/>
      <c r="CN13"/>
      <c r="CO13"/>
    </row>
    <row r="14" spans="1:93" x14ac:dyDescent="0.25">
      <c r="A14" s="20">
        <v>234</v>
      </c>
      <c r="B14" t="s">
        <v>274</v>
      </c>
      <c r="C14" t="s">
        <v>2</v>
      </c>
      <c r="D14" t="s">
        <v>8</v>
      </c>
      <c r="E14" t="s">
        <v>42</v>
      </c>
      <c r="F14" s="2">
        <v>2538814000</v>
      </c>
      <c r="G14" s="2">
        <v>878414000</v>
      </c>
      <c r="H14" s="2">
        <v>1660400000</v>
      </c>
      <c r="I14" s="2">
        <v>8125898</v>
      </c>
      <c r="J14" s="2">
        <v>3016497</v>
      </c>
      <c r="K14" s="2">
        <v>5109401</v>
      </c>
      <c r="L14" s="2">
        <v>7110372.4000000004</v>
      </c>
      <c r="M14" s="2">
        <v>2665131.4</v>
      </c>
      <c r="N14" s="2">
        <v>4445241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130356609.40000001</v>
      </c>
      <c r="V14" s="2">
        <v>22154767</v>
      </c>
      <c r="W14" s="2">
        <v>108201842.40000001</v>
      </c>
      <c r="X14" s="2">
        <v>71968334000</v>
      </c>
      <c r="Y14" s="2">
        <v>15075895000</v>
      </c>
      <c r="Z14" s="2">
        <v>56892439000</v>
      </c>
      <c r="AA14" s="18">
        <v>0</v>
      </c>
      <c r="AB14" s="4">
        <v>0</v>
      </c>
      <c r="AC14" s="4">
        <f t="shared" si="0"/>
        <v>137466981.80000001</v>
      </c>
      <c r="AD14" s="4">
        <v>0</v>
      </c>
      <c r="AE14" s="4"/>
      <c r="AF14" s="4">
        <f t="shared" si="1"/>
        <v>0</v>
      </c>
      <c r="AG14" t="s">
        <v>14</v>
      </c>
      <c r="AH14" s="4"/>
      <c r="AI14" s="4"/>
      <c r="AK14" s="4"/>
      <c r="AL14" s="4"/>
      <c r="AN14" s="4"/>
      <c r="AO14" s="4"/>
      <c r="AQ14" s="4"/>
      <c r="AS14" s="4"/>
      <c r="AU14" s="4"/>
      <c r="AW14" s="4"/>
      <c r="AY14" s="4"/>
      <c r="CM14"/>
      <c r="CN14"/>
      <c r="CO14"/>
    </row>
    <row r="15" spans="1:93" x14ac:dyDescent="0.25">
      <c r="A15" s="20">
        <v>277</v>
      </c>
      <c r="B15" t="s">
        <v>274</v>
      </c>
      <c r="C15" t="s">
        <v>2</v>
      </c>
      <c r="D15" t="s">
        <v>284</v>
      </c>
      <c r="E15" t="s">
        <v>43</v>
      </c>
      <c r="F15" s="2">
        <v>5025433000</v>
      </c>
      <c r="G15" s="2">
        <v>1779820000</v>
      </c>
      <c r="H15" s="2">
        <v>3245613000</v>
      </c>
      <c r="I15" s="2">
        <v>12860262</v>
      </c>
      <c r="J15" s="2">
        <v>3637631</v>
      </c>
      <c r="K15" s="2">
        <v>9222631</v>
      </c>
      <c r="L15" s="2">
        <v>10850088.800000001</v>
      </c>
      <c r="M15" s="2">
        <v>2925703</v>
      </c>
      <c r="N15" s="2">
        <v>7924385.7999999998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296498113.88</v>
      </c>
      <c r="V15" s="2">
        <v>34016538</v>
      </c>
      <c r="W15" s="2">
        <v>262481575.88</v>
      </c>
      <c r="X15" s="2">
        <v>218024962800</v>
      </c>
      <c r="Y15" s="2">
        <v>23287245000</v>
      </c>
      <c r="Z15" s="2">
        <v>194737717800</v>
      </c>
      <c r="AA15" s="18">
        <v>10839428.415200001</v>
      </c>
      <c r="AB15" s="4">
        <v>10839428.415200001</v>
      </c>
      <c r="AC15" s="4">
        <f t="shared" si="0"/>
        <v>307348202.68000001</v>
      </c>
      <c r="AD15" s="4">
        <v>6000000</v>
      </c>
      <c r="AE15" s="4"/>
      <c r="AF15" s="4">
        <f t="shared" si="1"/>
        <v>16839428.415200002</v>
      </c>
      <c r="AG15" t="s">
        <v>3</v>
      </c>
      <c r="AH15" s="4"/>
      <c r="AI15" s="4"/>
      <c r="AK15" s="4"/>
      <c r="AL15" s="4"/>
      <c r="AN15" s="4"/>
      <c r="AO15" s="4"/>
      <c r="AQ15" s="4"/>
      <c r="AS15" s="4"/>
      <c r="AU15" s="4"/>
      <c r="AW15" s="4"/>
      <c r="AY15" s="4"/>
      <c r="CM15"/>
      <c r="CN15"/>
      <c r="CO15"/>
    </row>
    <row r="16" spans="1:93" x14ac:dyDescent="0.25">
      <c r="A16" s="20">
        <v>283</v>
      </c>
      <c r="B16" t="s">
        <v>274</v>
      </c>
      <c r="C16" t="s">
        <v>2</v>
      </c>
      <c r="D16" t="s">
        <v>284</v>
      </c>
      <c r="E16" t="s">
        <v>45</v>
      </c>
      <c r="F16" s="2">
        <v>8600000</v>
      </c>
      <c r="G16" s="2">
        <v>0</v>
      </c>
      <c r="H16" s="2">
        <v>8600000</v>
      </c>
      <c r="I16" s="2">
        <v>30100</v>
      </c>
      <c r="J16" s="2">
        <v>0</v>
      </c>
      <c r="K16" s="2">
        <v>30100</v>
      </c>
      <c r="L16" s="2">
        <v>26660</v>
      </c>
      <c r="M16" s="2">
        <v>0</v>
      </c>
      <c r="N16" s="2">
        <v>26660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473268212.72000003</v>
      </c>
      <c r="V16" s="2">
        <v>51350190.399999999</v>
      </c>
      <c r="W16" s="2">
        <v>421918022.31999999</v>
      </c>
      <c r="X16" s="2">
        <v>300070733200</v>
      </c>
      <c r="Y16" s="2">
        <v>26091734000</v>
      </c>
      <c r="Z16" s="2">
        <v>273978999200</v>
      </c>
      <c r="AA16" s="18">
        <v>17390222.796799999</v>
      </c>
      <c r="AB16" s="4">
        <v>17390222.796799999</v>
      </c>
      <c r="AC16" s="4">
        <f t="shared" si="0"/>
        <v>473294872.72000003</v>
      </c>
      <c r="AD16" s="4">
        <v>6000000</v>
      </c>
      <c r="AE16" s="4"/>
      <c r="AF16" s="4">
        <f t="shared" si="1"/>
        <v>23390222.796799999</v>
      </c>
      <c r="AG16" t="s">
        <v>3</v>
      </c>
      <c r="AH16" s="4"/>
      <c r="AI16" s="4"/>
      <c r="AK16" s="4"/>
      <c r="AL16" s="4"/>
      <c r="AN16" s="4"/>
      <c r="AO16" s="4"/>
      <c r="AQ16" s="4"/>
      <c r="AS16" s="4"/>
      <c r="AU16" s="4"/>
      <c r="AW16" s="4"/>
      <c r="AY16" s="4"/>
      <c r="CM16"/>
      <c r="CN16"/>
      <c r="CO16"/>
    </row>
    <row r="17" spans="1:93" x14ac:dyDescent="0.25">
      <c r="A17" s="20">
        <v>287</v>
      </c>
      <c r="B17" t="s">
        <v>274</v>
      </c>
      <c r="C17" t="s">
        <v>2</v>
      </c>
      <c r="D17" t="s">
        <v>8</v>
      </c>
      <c r="E17" t="s">
        <v>46</v>
      </c>
      <c r="F17" s="2">
        <v>12684164000</v>
      </c>
      <c r="G17" s="2">
        <v>10533831000</v>
      </c>
      <c r="H17" s="2">
        <v>2150333000</v>
      </c>
      <c r="I17" s="2">
        <v>28054703</v>
      </c>
      <c r="J17" s="2">
        <v>22445122</v>
      </c>
      <c r="K17" s="2">
        <v>5609581</v>
      </c>
      <c r="L17" s="2">
        <v>22981037.399999999</v>
      </c>
      <c r="M17" s="2">
        <v>18231589.600000001</v>
      </c>
      <c r="N17" s="2">
        <v>4749447.8</v>
      </c>
      <c r="O17" s="15">
        <v>0.1</v>
      </c>
      <c r="P17" s="2">
        <v>1823158.96</v>
      </c>
      <c r="Q17" s="13">
        <v>0.1</v>
      </c>
      <c r="R17" s="15">
        <v>0</v>
      </c>
      <c r="S17" s="2">
        <v>474944.78</v>
      </c>
      <c r="T17" s="2">
        <v>0</v>
      </c>
      <c r="U17" s="2">
        <v>297262267.60000002</v>
      </c>
      <c r="V17" s="2">
        <v>7764957.2000000002</v>
      </c>
      <c r="W17" s="2">
        <v>289497310.39999998</v>
      </c>
      <c r="X17" s="2">
        <v>211627136000</v>
      </c>
      <c r="Y17" s="2">
        <v>3694827000</v>
      </c>
      <c r="Z17" s="2">
        <v>207932309000</v>
      </c>
      <c r="AA17" s="18">
        <v>11657541.988</v>
      </c>
      <c r="AB17" s="4">
        <v>13955645.728</v>
      </c>
      <c r="AC17" s="4">
        <f t="shared" si="0"/>
        <v>320243305</v>
      </c>
      <c r="AD17" s="4">
        <v>6000000</v>
      </c>
      <c r="AE17" s="4"/>
      <c r="AF17" s="4">
        <f t="shared" si="1"/>
        <v>19955645.728</v>
      </c>
      <c r="AG17" t="s">
        <v>14</v>
      </c>
      <c r="AH17" s="4"/>
      <c r="AI17" s="4"/>
      <c r="AK17" s="4"/>
      <c r="AL17" s="4"/>
      <c r="AN17" s="4"/>
      <c r="AO17" s="4"/>
      <c r="AQ17" s="4"/>
      <c r="AS17" s="4"/>
      <c r="AU17" s="4"/>
      <c r="AW17" s="4"/>
      <c r="AY17" s="4"/>
      <c r="CM17"/>
      <c r="CN17"/>
      <c r="CO17"/>
    </row>
    <row r="18" spans="1:93" x14ac:dyDescent="0.25">
      <c r="A18" s="20">
        <v>294</v>
      </c>
      <c r="B18" t="s">
        <v>274</v>
      </c>
      <c r="C18" t="s">
        <v>2</v>
      </c>
      <c r="D18" t="s">
        <v>4</v>
      </c>
      <c r="E18" t="s">
        <v>48</v>
      </c>
      <c r="F18" s="2">
        <v>38747907000</v>
      </c>
      <c r="G18" s="2">
        <v>985740000</v>
      </c>
      <c r="H18" s="2">
        <v>37762167000</v>
      </c>
      <c r="I18" s="2">
        <v>89193824</v>
      </c>
      <c r="J18" s="2">
        <v>3019590</v>
      </c>
      <c r="K18" s="2">
        <v>86174234</v>
      </c>
      <c r="L18" s="2">
        <v>73694661.200000003</v>
      </c>
      <c r="M18" s="2">
        <v>2625294</v>
      </c>
      <c r="N18" s="2">
        <v>71069367.200000003</v>
      </c>
      <c r="O18" s="15">
        <v>0.1</v>
      </c>
      <c r="P18" s="2">
        <v>262529.40000000002</v>
      </c>
      <c r="Q18" s="13">
        <v>0.2</v>
      </c>
      <c r="R18" s="15">
        <v>0</v>
      </c>
      <c r="S18" s="2">
        <v>14213873.439999999</v>
      </c>
      <c r="T18" s="2">
        <v>0</v>
      </c>
      <c r="U18" s="2">
        <v>105291451.40000001</v>
      </c>
      <c r="V18" s="2">
        <v>18213245.199999999</v>
      </c>
      <c r="W18" s="2">
        <v>87078206.200000003</v>
      </c>
      <c r="X18" s="2">
        <v>49581934000</v>
      </c>
      <c r="Y18" s="2">
        <v>7827457000</v>
      </c>
      <c r="Z18" s="2">
        <v>41754477000</v>
      </c>
      <c r="AA18" s="18">
        <v>0</v>
      </c>
      <c r="AB18" s="4">
        <v>14476402.84</v>
      </c>
      <c r="AC18" s="4">
        <f t="shared" si="0"/>
        <v>178986112.60000002</v>
      </c>
      <c r="AD18" s="4">
        <v>2000000</v>
      </c>
      <c r="AE18" s="4"/>
      <c r="AF18" s="4">
        <f t="shared" si="1"/>
        <v>16476402.84</v>
      </c>
      <c r="AG18" t="s">
        <v>21</v>
      </c>
      <c r="AH18" s="4"/>
      <c r="AI18" s="4"/>
      <c r="AK18" s="4"/>
      <c r="AL18" s="4"/>
      <c r="AN18" s="4"/>
      <c r="AO18" s="4"/>
      <c r="AQ18" s="4"/>
      <c r="AS18" s="4"/>
      <c r="AU18" s="4"/>
      <c r="AW18" s="4"/>
      <c r="AY18" s="4"/>
      <c r="CM18"/>
      <c r="CN18"/>
      <c r="CO18"/>
    </row>
    <row r="19" spans="1:93" x14ac:dyDescent="0.25">
      <c r="A19" s="20">
        <v>305</v>
      </c>
      <c r="B19" t="s">
        <v>274</v>
      </c>
      <c r="C19" t="s">
        <v>2</v>
      </c>
      <c r="D19" t="s">
        <v>8</v>
      </c>
      <c r="E19" t="s">
        <v>50</v>
      </c>
      <c r="F19" s="2">
        <v>982610000</v>
      </c>
      <c r="G19" s="2">
        <v>0</v>
      </c>
      <c r="H19" s="2">
        <v>982610000</v>
      </c>
      <c r="I19" s="2">
        <v>2603728</v>
      </c>
      <c r="J19" s="2">
        <v>0</v>
      </c>
      <c r="K19" s="2">
        <v>2603728</v>
      </c>
      <c r="L19" s="2">
        <v>2210684</v>
      </c>
      <c r="M19" s="2">
        <v>0</v>
      </c>
      <c r="N19" s="2">
        <v>2210684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224938924.03999999</v>
      </c>
      <c r="V19" s="2">
        <v>44140456.200000003</v>
      </c>
      <c r="W19" s="2">
        <v>180798467.84</v>
      </c>
      <c r="X19" s="2">
        <v>115715789900</v>
      </c>
      <c r="Y19" s="2">
        <v>19941492000</v>
      </c>
      <c r="Z19" s="2">
        <v>95774297900</v>
      </c>
      <c r="AA19" s="18">
        <v>7673343.2756000003</v>
      </c>
      <c r="AB19" s="4">
        <v>7673343.2756000003</v>
      </c>
      <c r="AC19" s="4">
        <f t="shared" si="0"/>
        <v>227149608.03999999</v>
      </c>
      <c r="AD19" s="4">
        <v>3000000</v>
      </c>
      <c r="AE19" s="4"/>
      <c r="AF19" s="4">
        <f t="shared" si="1"/>
        <v>10673343.275600001</v>
      </c>
      <c r="AG19" t="s">
        <v>14</v>
      </c>
      <c r="AH19" s="4"/>
      <c r="AI19" s="4"/>
      <c r="AK19" s="4"/>
      <c r="AL19" s="4"/>
      <c r="AN19" s="4"/>
      <c r="AO19" s="4"/>
      <c r="AQ19" s="4"/>
      <c r="AS19" s="4"/>
      <c r="AU19" s="4"/>
      <c r="AW19" s="4"/>
      <c r="AY19" s="4"/>
      <c r="CM19"/>
      <c r="CN19"/>
      <c r="CO19"/>
    </row>
    <row r="20" spans="1:93" x14ac:dyDescent="0.25">
      <c r="A20" s="20">
        <v>380</v>
      </c>
      <c r="B20" t="s">
        <v>274</v>
      </c>
      <c r="C20" t="s">
        <v>9</v>
      </c>
      <c r="D20" t="s">
        <v>373</v>
      </c>
      <c r="E20" t="s">
        <v>62</v>
      </c>
      <c r="F20" s="2">
        <v>115640000</v>
      </c>
      <c r="G20" s="2">
        <v>0</v>
      </c>
      <c r="H20" s="2">
        <v>115640000</v>
      </c>
      <c r="I20" s="2">
        <v>404740</v>
      </c>
      <c r="J20" s="2">
        <v>0</v>
      </c>
      <c r="K20" s="2">
        <v>404740</v>
      </c>
      <c r="L20" s="2">
        <v>358484</v>
      </c>
      <c r="M20" s="2">
        <v>0</v>
      </c>
      <c r="N20" s="2">
        <v>358484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177635967.47999999</v>
      </c>
      <c r="V20" s="2">
        <v>0</v>
      </c>
      <c r="W20" s="2">
        <v>177635967.47999999</v>
      </c>
      <c r="X20" s="2">
        <v>143853426300</v>
      </c>
      <c r="Y20" s="2">
        <v>0</v>
      </c>
      <c r="Z20" s="2">
        <v>143853426300</v>
      </c>
      <c r="AA20" s="18">
        <v>5329079.0244000005</v>
      </c>
      <c r="AB20" s="4">
        <v>5329079.0244000005</v>
      </c>
      <c r="AC20" s="4">
        <f t="shared" si="0"/>
        <v>177994451.47999999</v>
      </c>
      <c r="AD20" s="4">
        <v>2000000</v>
      </c>
      <c r="AE20" s="4"/>
      <c r="AF20" s="4">
        <f t="shared" si="1"/>
        <v>7329079.0244000005</v>
      </c>
      <c r="AG20" t="s">
        <v>63</v>
      </c>
      <c r="AH20" s="4"/>
      <c r="AI20" s="4"/>
      <c r="AK20" s="4"/>
      <c r="AL20" s="4"/>
      <c r="AN20" s="4"/>
      <c r="AO20" s="4"/>
      <c r="AQ20" s="4"/>
      <c r="AS20" s="4"/>
      <c r="AU20" s="4"/>
      <c r="AW20" s="4"/>
      <c r="AY20" s="4"/>
      <c r="CM20"/>
      <c r="CN20"/>
      <c r="CO20"/>
    </row>
    <row r="21" spans="1:93" x14ac:dyDescent="0.25">
      <c r="A21" s="20">
        <v>400</v>
      </c>
      <c r="B21" t="s">
        <v>274</v>
      </c>
      <c r="C21" t="s">
        <v>9</v>
      </c>
      <c r="D21" t="s">
        <v>373</v>
      </c>
      <c r="E21" t="s">
        <v>70</v>
      </c>
      <c r="F21" s="2">
        <v>24060000</v>
      </c>
      <c r="G21" s="2">
        <v>0</v>
      </c>
      <c r="H21" s="2">
        <v>24060000</v>
      </c>
      <c r="I21" s="2">
        <v>84210</v>
      </c>
      <c r="J21" s="2">
        <v>0</v>
      </c>
      <c r="K21" s="2">
        <v>84210</v>
      </c>
      <c r="L21" s="2">
        <v>74586</v>
      </c>
      <c r="M21" s="2">
        <v>0</v>
      </c>
      <c r="N21" s="2">
        <v>74586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151702189.59999999</v>
      </c>
      <c r="V21" s="2">
        <v>0</v>
      </c>
      <c r="W21" s="2">
        <v>151702189.59999999</v>
      </c>
      <c r="X21" s="2">
        <v>105283088500</v>
      </c>
      <c r="Y21" s="2">
        <v>0</v>
      </c>
      <c r="Z21" s="2">
        <v>105283088500</v>
      </c>
      <c r="AA21" s="18">
        <v>4551065.6880000001</v>
      </c>
      <c r="AB21" s="4">
        <v>4551065.6880000001</v>
      </c>
      <c r="AC21" s="4">
        <f t="shared" si="0"/>
        <v>151776775.59999999</v>
      </c>
      <c r="AD21" s="4">
        <v>2000000</v>
      </c>
      <c r="AE21" s="4"/>
      <c r="AF21" s="4">
        <f t="shared" si="1"/>
        <v>6551065.6880000001</v>
      </c>
      <c r="AG21" t="s">
        <v>35</v>
      </c>
      <c r="AH21" s="4"/>
      <c r="AI21" s="4"/>
      <c r="AK21" s="4"/>
      <c r="AL21" s="4"/>
      <c r="AN21" s="4"/>
      <c r="AO21" s="4"/>
      <c r="AQ21" s="4"/>
      <c r="AS21" s="4"/>
      <c r="AU21" s="4"/>
      <c r="AW21" s="4"/>
      <c r="AY21" s="4"/>
      <c r="CM21"/>
      <c r="CN21"/>
      <c r="CO21"/>
    </row>
    <row r="22" spans="1:93" x14ac:dyDescent="0.25">
      <c r="A22" s="20">
        <v>418</v>
      </c>
      <c r="B22" t="s">
        <v>274</v>
      </c>
      <c r="C22" t="s">
        <v>9</v>
      </c>
      <c r="D22" t="s">
        <v>373</v>
      </c>
      <c r="E22" t="s">
        <v>35</v>
      </c>
      <c r="F22" s="2">
        <v>64020000</v>
      </c>
      <c r="G22" s="2">
        <v>0</v>
      </c>
      <c r="H22" s="2">
        <v>64020000</v>
      </c>
      <c r="I22" s="2">
        <v>224070</v>
      </c>
      <c r="J22" s="2">
        <v>0</v>
      </c>
      <c r="K22" s="2">
        <v>224070</v>
      </c>
      <c r="L22" s="2">
        <v>198462</v>
      </c>
      <c r="M22" s="2">
        <v>0</v>
      </c>
      <c r="N22" s="2">
        <v>198462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298934537.80000001</v>
      </c>
      <c r="V22" s="2">
        <v>0</v>
      </c>
      <c r="W22" s="2">
        <v>298934537.80000001</v>
      </c>
      <c r="X22" s="2">
        <v>178140308000</v>
      </c>
      <c r="Y22" s="2">
        <v>0</v>
      </c>
      <c r="Z22" s="2">
        <v>178140308000</v>
      </c>
      <c r="AA22" s="18">
        <v>11957381.512</v>
      </c>
      <c r="AB22" s="4">
        <v>11957381.512</v>
      </c>
      <c r="AC22" s="4">
        <f t="shared" si="0"/>
        <v>299132999.80000001</v>
      </c>
      <c r="AD22" s="4">
        <v>6000000</v>
      </c>
      <c r="AE22" s="4"/>
      <c r="AF22" s="4">
        <f t="shared" si="1"/>
        <v>17957381.512000002</v>
      </c>
      <c r="AG22" t="s">
        <v>11</v>
      </c>
      <c r="AH22" s="4"/>
      <c r="AI22" s="4"/>
      <c r="AK22" s="4"/>
      <c r="AL22" s="4"/>
      <c r="AN22" s="4"/>
      <c r="AO22" s="4"/>
      <c r="AQ22" s="4"/>
      <c r="AS22" s="4"/>
      <c r="AU22" s="4"/>
      <c r="AW22" s="4"/>
      <c r="AY22" s="4"/>
      <c r="CM22"/>
      <c r="CN22"/>
      <c r="CO22"/>
    </row>
    <row r="23" spans="1:93" x14ac:dyDescent="0.25">
      <c r="A23" s="20">
        <v>419</v>
      </c>
      <c r="B23" t="s">
        <v>274</v>
      </c>
      <c r="C23" t="s">
        <v>9</v>
      </c>
      <c r="D23" t="s">
        <v>373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79891520.719999999</v>
      </c>
      <c r="V23" s="2">
        <v>0</v>
      </c>
      <c r="W23" s="2">
        <v>79891520.719999999</v>
      </c>
      <c r="X23" s="2">
        <v>49237503200</v>
      </c>
      <c r="Y23" s="2">
        <v>0</v>
      </c>
      <c r="Z23" s="2">
        <v>49237503200</v>
      </c>
      <c r="AA23" s="18">
        <v>0</v>
      </c>
      <c r="AB23" s="4">
        <v>0</v>
      </c>
      <c r="AC23" s="4">
        <f t="shared" si="0"/>
        <v>79891520.719999999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S23" s="4"/>
      <c r="AU23" s="4"/>
      <c r="AW23" s="4"/>
      <c r="AY23" s="4"/>
      <c r="CM23"/>
      <c r="CN23"/>
      <c r="CO23"/>
    </row>
    <row r="24" spans="1:93" x14ac:dyDescent="0.25">
      <c r="A24" s="20">
        <v>425</v>
      </c>
      <c r="B24" t="s">
        <v>274</v>
      </c>
      <c r="C24" t="s">
        <v>9</v>
      </c>
      <c r="D24" t="s">
        <v>27</v>
      </c>
      <c r="E24" t="s">
        <v>76</v>
      </c>
      <c r="F24" s="2">
        <v>14120868000</v>
      </c>
      <c r="G24" s="2">
        <v>0</v>
      </c>
      <c r="H24" s="2">
        <v>14120868000</v>
      </c>
      <c r="I24" s="2">
        <v>29699652</v>
      </c>
      <c r="J24" s="2">
        <v>0</v>
      </c>
      <c r="K24" s="2">
        <v>29699652</v>
      </c>
      <c r="L24" s="2">
        <v>24051304.800000001</v>
      </c>
      <c r="M24" s="2">
        <v>0</v>
      </c>
      <c r="N24" s="2">
        <v>24051304.800000001</v>
      </c>
      <c r="O24" s="15">
        <v>0.1</v>
      </c>
      <c r="P24" s="2">
        <v>0</v>
      </c>
      <c r="Q24" s="13">
        <v>0.1</v>
      </c>
      <c r="R24" s="15">
        <v>0</v>
      </c>
      <c r="S24" s="2">
        <v>2405130.48</v>
      </c>
      <c r="T24" s="2">
        <v>0</v>
      </c>
      <c r="U24" s="2">
        <v>117392451.40000001</v>
      </c>
      <c r="V24" s="2">
        <v>0</v>
      </c>
      <c r="W24" s="2">
        <v>117392451.40000001</v>
      </c>
      <c r="X24" s="2">
        <v>69848156500</v>
      </c>
      <c r="Y24" s="2">
        <v>0</v>
      </c>
      <c r="Z24" s="2">
        <v>69848156500</v>
      </c>
      <c r="AA24" s="18">
        <v>0</v>
      </c>
      <c r="AB24" s="4">
        <v>2405130.48</v>
      </c>
      <c r="AC24" s="4">
        <f t="shared" si="0"/>
        <v>141443756.20000002</v>
      </c>
      <c r="AD24" s="4">
        <v>0</v>
      </c>
      <c r="AE24" s="4"/>
      <c r="AF24" s="4">
        <f t="shared" si="1"/>
        <v>2405130.48</v>
      </c>
      <c r="AG24" t="s">
        <v>17</v>
      </c>
      <c r="AH24" s="4"/>
      <c r="AI24" s="4"/>
      <c r="AK24" s="4"/>
      <c r="AL24" s="4"/>
      <c r="AN24" s="4"/>
      <c r="AO24" s="4"/>
      <c r="AQ24" s="4"/>
      <c r="AS24" s="4"/>
      <c r="AU24" s="4"/>
      <c r="AW24" s="4"/>
      <c r="AY24" s="4"/>
      <c r="CM24"/>
      <c r="CN24"/>
      <c r="CO24"/>
    </row>
    <row r="25" spans="1:93" x14ac:dyDescent="0.25">
      <c r="A25" s="20">
        <v>430</v>
      </c>
      <c r="B25" t="s">
        <v>274</v>
      </c>
      <c r="C25" t="s">
        <v>9</v>
      </c>
      <c r="D25" t="s">
        <v>374</v>
      </c>
      <c r="E25" t="s">
        <v>79</v>
      </c>
      <c r="F25" s="2">
        <v>99126687000</v>
      </c>
      <c r="G25" s="2">
        <v>0</v>
      </c>
      <c r="H25" s="2">
        <v>99126687000</v>
      </c>
      <c r="I25" s="2">
        <v>162713643</v>
      </c>
      <c r="J25" s="2">
        <v>0</v>
      </c>
      <c r="K25" s="2">
        <v>162713643</v>
      </c>
      <c r="L25" s="2">
        <v>123062968.2</v>
      </c>
      <c r="M25" s="2">
        <v>0</v>
      </c>
      <c r="N25" s="2">
        <v>123062968.2</v>
      </c>
      <c r="O25" s="15">
        <v>0.1</v>
      </c>
      <c r="P25" s="2">
        <v>0</v>
      </c>
      <c r="Q25" s="13">
        <v>0.25</v>
      </c>
      <c r="R25" s="15">
        <v>0</v>
      </c>
      <c r="S25" s="2">
        <v>30765742.050000001</v>
      </c>
      <c r="T25" s="2">
        <v>0</v>
      </c>
      <c r="U25" s="2">
        <v>179396523</v>
      </c>
      <c r="V25" s="2">
        <v>0</v>
      </c>
      <c r="W25" s="2">
        <v>179396523</v>
      </c>
      <c r="X25" s="2">
        <v>134032960000</v>
      </c>
      <c r="Y25" s="2">
        <v>0</v>
      </c>
      <c r="Z25" s="2">
        <v>134032960000</v>
      </c>
      <c r="AA25" s="18">
        <v>5381895.6900000004</v>
      </c>
      <c r="AB25" s="4">
        <v>36147637.740000002</v>
      </c>
      <c r="AC25" s="4">
        <f t="shared" si="0"/>
        <v>302459491.19999999</v>
      </c>
      <c r="AD25" s="4">
        <v>6000000</v>
      </c>
      <c r="AE25" s="4"/>
      <c r="AF25" s="4">
        <f t="shared" si="1"/>
        <v>42147637.740000002</v>
      </c>
      <c r="AG25" t="s">
        <v>23</v>
      </c>
      <c r="AH25" s="4"/>
      <c r="AI25" s="4"/>
      <c r="AK25" s="4"/>
      <c r="AL25" s="4"/>
      <c r="AN25" s="4"/>
      <c r="AO25" s="4"/>
      <c r="AQ25" s="4"/>
      <c r="AS25" s="4"/>
      <c r="AU25" s="4"/>
      <c r="AW25" s="4"/>
      <c r="AY25" s="4"/>
      <c r="CM25"/>
      <c r="CN25"/>
      <c r="CO25"/>
    </row>
    <row r="26" spans="1:93" x14ac:dyDescent="0.25">
      <c r="A26" s="20">
        <v>443</v>
      </c>
      <c r="B26" t="s">
        <v>274</v>
      </c>
      <c r="C26" t="s">
        <v>9</v>
      </c>
      <c r="D26" t="s">
        <v>15</v>
      </c>
      <c r="E26" t="s">
        <v>31</v>
      </c>
      <c r="F26" s="2">
        <v>15072706400</v>
      </c>
      <c r="G26" s="2">
        <v>0</v>
      </c>
      <c r="H26" s="2">
        <v>15072706400</v>
      </c>
      <c r="I26" s="2">
        <v>40555328</v>
      </c>
      <c r="J26" s="2">
        <v>0</v>
      </c>
      <c r="K26" s="2">
        <v>40555328</v>
      </c>
      <c r="L26" s="2">
        <v>34526245.439999998</v>
      </c>
      <c r="M26" s="2">
        <v>0</v>
      </c>
      <c r="N26" s="2">
        <v>34526245.439999998</v>
      </c>
      <c r="O26" s="15">
        <v>0.1</v>
      </c>
      <c r="P26" s="2">
        <v>0</v>
      </c>
      <c r="Q26" s="13">
        <v>0.15</v>
      </c>
      <c r="R26" s="15">
        <v>0</v>
      </c>
      <c r="S26" s="2">
        <v>5178936.8159999996</v>
      </c>
      <c r="T26" s="2">
        <v>0</v>
      </c>
      <c r="U26" s="2">
        <v>127028840</v>
      </c>
      <c r="V26" s="2">
        <v>0</v>
      </c>
      <c r="W26" s="2">
        <v>127028840</v>
      </c>
      <c r="X26" s="2">
        <v>67280630000</v>
      </c>
      <c r="Y26" s="2">
        <v>0</v>
      </c>
      <c r="Z26" s="2">
        <v>67280630000</v>
      </c>
      <c r="AA26" s="18">
        <v>0</v>
      </c>
      <c r="AB26" s="4">
        <v>5178936.8159999996</v>
      </c>
      <c r="AC26" s="4">
        <f t="shared" si="0"/>
        <v>161555085.44</v>
      </c>
      <c r="AD26" s="4">
        <v>2000000</v>
      </c>
      <c r="AE26" s="4"/>
      <c r="AF26" s="4">
        <f t="shared" si="1"/>
        <v>7178936.8159999996</v>
      </c>
      <c r="AG26" t="s">
        <v>16</v>
      </c>
      <c r="AH26" s="4"/>
      <c r="AI26" s="4"/>
      <c r="AK26" s="4"/>
      <c r="AL26" s="4"/>
      <c r="AN26" s="4"/>
      <c r="AO26" s="4"/>
      <c r="AQ26" s="4"/>
      <c r="AS26" s="4"/>
      <c r="AU26" s="4"/>
      <c r="AW26" s="4"/>
      <c r="AY26" s="4"/>
      <c r="CM26"/>
      <c r="CN26"/>
      <c r="CO26"/>
    </row>
    <row r="27" spans="1:93" x14ac:dyDescent="0.25">
      <c r="A27" s="20">
        <v>475</v>
      </c>
      <c r="B27" t="s">
        <v>274</v>
      </c>
      <c r="C27" t="s">
        <v>2</v>
      </c>
      <c r="D27" t="s">
        <v>285</v>
      </c>
      <c r="E27" t="s">
        <v>87</v>
      </c>
      <c r="F27" s="2">
        <v>9734579000</v>
      </c>
      <c r="G27" s="2">
        <v>0</v>
      </c>
      <c r="H27" s="2">
        <v>9734579000</v>
      </c>
      <c r="I27" s="2">
        <v>19699235</v>
      </c>
      <c r="J27" s="2">
        <v>0</v>
      </c>
      <c r="K27" s="2">
        <v>19699235</v>
      </c>
      <c r="L27" s="2">
        <v>15805403.4</v>
      </c>
      <c r="M27" s="2">
        <v>0</v>
      </c>
      <c r="N27" s="2">
        <v>15805403.4</v>
      </c>
      <c r="O27" s="15">
        <v>0.1</v>
      </c>
      <c r="P27" s="2">
        <v>0</v>
      </c>
      <c r="Q27" s="13">
        <v>0.1</v>
      </c>
      <c r="R27" s="15">
        <v>0</v>
      </c>
      <c r="S27" s="2">
        <v>1580540.34</v>
      </c>
      <c r="T27" s="2">
        <v>0</v>
      </c>
      <c r="U27" s="2">
        <v>294924506.80000001</v>
      </c>
      <c r="V27" s="2">
        <v>70246215.079999998</v>
      </c>
      <c r="W27" s="2">
        <v>224678291.72</v>
      </c>
      <c r="X27" s="2">
        <v>182593218000</v>
      </c>
      <c r="Y27" s="2">
        <v>48829059800</v>
      </c>
      <c r="Z27" s="2">
        <v>133764158200</v>
      </c>
      <c r="AA27" s="18">
        <v>9689593.8195999991</v>
      </c>
      <c r="AB27" s="4">
        <v>11270134.159600001</v>
      </c>
      <c r="AC27" s="4">
        <f t="shared" si="0"/>
        <v>310729910.19999999</v>
      </c>
      <c r="AD27" s="4">
        <v>6000000</v>
      </c>
      <c r="AE27" s="4"/>
      <c r="AF27" s="4">
        <f t="shared" si="1"/>
        <v>17270134.159600001</v>
      </c>
      <c r="AG27" t="s">
        <v>13</v>
      </c>
      <c r="AH27" s="4"/>
      <c r="AI27" s="4"/>
      <c r="AK27" s="4"/>
      <c r="AL27" s="4"/>
      <c r="AN27" s="4"/>
      <c r="AO27" s="4"/>
      <c r="AQ27" s="4"/>
      <c r="AS27" s="4"/>
      <c r="AU27" s="4"/>
      <c r="AW27" s="4"/>
      <c r="AY27" s="4"/>
      <c r="CM27"/>
      <c r="CN27"/>
      <c r="CO27"/>
    </row>
    <row r="28" spans="1:93" x14ac:dyDescent="0.25">
      <c r="A28" s="20">
        <v>591</v>
      </c>
      <c r="B28" t="s">
        <v>274</v>
      </c>
      <c r="C28" t="s">
        <v>2</v>
      </c>
      <c r="D28" t="s">
        <v>284</v>
      </c>
      <c r="E28" t="s">
        <v>95</v>
      </c>
      <c r="F28" s="2">
        <v>8934247000</v>
      </c>
      <c r="G28" s="2">
        <v>7076301000</v>
      </c>
      <c r="H28" s="2">
        <v>1857946000</v>
      </c>
      <c r="I28" s="2">
        <v>20003419</v>
      </c>
      <c r="J28" s="2">
        <v>14897570</v>
      </c>
      <c r="K28" s="2">
        <v>5105849</v>
      </c>
      <c r="L28" s="2">
        <v>16429720.199999999</v>
      </c>
      <c r="M28" s="2">
        <v>12067049.6</v>
      </c>
      <c r="N28" s="2">
        <v>4362670.5999999996</v>
      </c>
      <c r="O28" s="15">
        <v>0.1</v>
      </c>
      <c r="P28" s="2">
        <v>1206704.96</v>
      </c>
      <c r="Q28" s="13">
        <v>0.1</v>
      </c>
      <c r="R28" s="15">
        <v>0</v>
      </c>
      <c r="S28" s="2">
        <v>436267.06</v>
      </c>
      <c r="T28" s="2">
        <v>0</v>
      </c>
      <c r="U28" s="2">
        <v>493011892.04000002</v>
      </c>
      <c r="V28" s="2">
        <v>22469533.600000001</v>
      </c>
      <c r="W28" s="2">
        <v>470542358.44</v>
      </c>
      <c r="X28" s="2">
        <v>335050844900</v>
      </c>
      <c r="Y28" s="2">
        <v>8052021000</v>
      </c>
      <c r="Z28" s="2">
        <v>326998823900</v>
      </c>
      <c r="AA28" s="18">
        <v>19046389.673599999</v>
      </c>
      <c r="AB28" s="4">
        <v>20689361.693599999</v>
      </c>
      <c r="AC28" s="4">
        <f t="shared" si="0"/>
        <v>509441612.24000001</v>
      </c>
      <c r="AD28" s="4">
        <v>6000000</v>
      </c>
      <c r="AE28" s="4"/>
      <c r="AF28" s="4">
        <f t="shared" si="1"/>
        <v>26689361.693599999</v>
      </c>
      <c r="AG28" t="s">
        <v>3</v>
      </c>
      <c r="AH28" s="4"/>
      <c r="AI28" s="4"/>
      <c r="AK28" s="4"/>
      <c r="AL28" s="4"/>
      <c r="AN28" s="4"/>
      <c r="AO28" s="4"/>
      <c r="AQ28" s="4"/>
      <c r="AS28" s="4"/>
      <c r="AU28" s="4"/>
      <c r="AW28" s="4"/>
      <c r="AY28" s="4"/>
      <c r="CM28"/>
      <c r="CN28"/>
      <c r="CO28"/>
    </row>
    <row r="29" spans="1:93" x14ac:dyDescent="0.25">
      <c r="A29" s="20">
        <v>815</v>
      </c>
      <c r="B29" t="s">
        <v>274</v>
      </c>
      <c r="C29" t="s">
        <v>2</v>
      </c>
      <c r="D29" t="s">
        <v>285</v>
      </c>
      <c r="E29" t="s">
        <v>166</v>
      </c>
      <c r="F29" s="2">
        <v>6084529000</v>
      </c>
      <c r="G29" s="2">
        <v>935982000</v>
      </c>
      <c r="H29" s="2">
        <v>5148547000</v>
      </c>
      <c r="I29" s="2">
        <v>13442299</v>
      </c>
      <c r="J29" s="2">
        <v>2299937</v>
      </c>
      <c r="K29" s="2">
        <v>11142362</v>
      </c>
      <c r="L29" s="2">
        <v>11008487.4</v>
      </c>
      <c r="M29" s="2">
        <v>1925544.2</v>
      </c>
      <c r="N29" s="2">
        <v>9082943.1999999993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83664288.400000006</v>
      </c>
      <c r="V29" s="2">
        <v>2562891.6</v>
      </c>
      <c r="W29" s="2">
        <v>81101396.799999997</v>
      </c>
      <c r="X29" s="2">
        <v>39114504000</v>
      </c>
      <c r="Y29" s="2">
        <v>885451000</v>
      </c>
      <c r="Z29" s="2">
        <v>38229053000</v>
      </c>
      <c r="AA29" s="18">
        <v>0</v>
      </c>
      <c r="AB29" s="4">
        <v>0</v>
      </c>
      <c r="AC29" s="4">
        <f t="shared" si="0"/>
        <v>94672775.800000012</v>
      </c>
      <c r="AD29" s="4">
        <v>0</v>
      </c>
      <c r="AE29" s="4"/>
      <c r="AF29" s="4">
        <f t="shared" si="1"/>
        <v>0</v>
      </c>
      <c r="AG29" t="s">
        <v>13</v>
      </c>
      <c r="AH29" s="4"/>
      <c r="AI29" s="4"/>
      <c r="AK29" s="4"/>
      <c r="AL29" s="4"/>
      <c r="AN29" s="4"/>
      <c r="AO29" s="4"/>
      <c r="AQ29" s="4"/>
      <c r="AS29" s="4"/>
      <c r="AU29" s="4"/>
      <c r="AW29" s="4"/>
      <c r="AY29" s="4"/>
      <c r="CM29"/>
      <c r="CN29"/>
      <c r="CO29"/>
    </row>
    <row r="30" spans="1:93" x14ac:dyDescent="0.25">
      <c r="A30" s="20">
        <v>961</v>
      </c>
      <c r="B30" t="s">
        <v>274</v>
      </c>
      <c r="C30" t="s">
        <v>2</v>
      </c>
      <c r="D30" t="s">
        <v>200</v>
      </c>
      <c r="E30" t="s">
        <v>184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457039076.07999998</v>
      </c>
      <c r="V30" s="2">
        <v>1999257.6000000001</v>
      </c>
      <c r="W30" s="2">
        <v>455039818.48000002</v>
      </c>
      <c r="X30" s="2">
        <v>308341674800</v>
      </c>
      <c r="Y30" s="2">
        <v>695511000</v>
      </c>
      <c r="Z30" s="2">
        <v>307646163800</v>
      </c>
      <c r="AA30" s="18">
        <v>18221585.315200001</v>
      </c>
      <c r="AB30" s="4">
        <v>18221585.315200001</v>
      </c>
      <c r="AC30" s="4">
        <f t="shared" si="0"/>
        <v>457039076.07999998</v>
      </c>
      <c r="AD30" s="4">
        <v>6000000</v>
      </c>
      <c r="AE30" s="4"/>
      <c r="AF30" s="4">
        <f t="shared" si="1"/>
        <v>24221585.315200001</v>
      </c>
      <c r="AG30" t="s">
        <v>203</v>
      </c>
      <c r="AH30" s="4"/>
      <c r="AI30" s="4"/>
      <c r="AK30" s="4"/>
      <c r="AL30" s="4"/>
      <c r="AN30" s="4"/>
      <c r="AO30" s="4"/>
      <c r="AQ30" s="4"/>
      <c r="AS30" s="4"/>
      <c r="AU30" s="4"/>
      <c r="AW30" s="4"/>
      <c r="AY30" s="4"/>
      <c r="CM30"/>
      <c r="CN30"/>
      <c r="CO30"/>
    </row>
    <row r="31" spans="1:93" x14ac:dyDescent="0.25">
      <c r="A31" s="20">
        <v>988</v>
      </c>
      <c r="B31" t="s">
        <v>274</v>
      </c>
      <c r="C31" t="s">
        <v>9</v>
      </c>
      <c r="D31" t="s">
        <v>373</v>
      </c>
      <c r="E31" t="s">
        <v>189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171340185.84</v>
      </c>
      <c r="V31" s="2">
        <v>0</v>
      </c>
      <c r="W31" s="2">
        <v>171340185.84</v>
      </c>
      <c r="X31" s="2">
        <v>116205802900</v>
      </c>
      <c r="Y31" s="2">
        <v>0</v>
      </c>
      <c r="Z31" s="2">
        <v>116205802900</v>
      </c>
      <c r="AA31" s="18">
        <v>5140205.5751999998</v>
      </c>
      <c r="AB31" s="4">
        <v>5140205.5751999998</v>
      </c>
      <c r="AC31" s="4">
        <f t="shared" si="0"/>
        <v>171340185.84</v>
      </c>
      <c r="AD31" s="4">
        <v>2000000</v>
      </c>
      <c r="AE31" s="4"/>
      <c r="AF31" s="4">
        <f t="shared" si="1"/>
        <v>7140205.5751999998</v>
      </c>
      <c r="AG31" t="s">
        <v>11</v>
      </c>
      <c r="AH31" s="4"/>
      <c r="AI31" s="4"/>
      <c r="AK31" s="4"/>
      <c r="AL31" s="4"/>
      <c r="AN31" s="4"/>
      <c r="AO31" s="4"/>
      <c r="AQ31" s="4"/>
      <c r="AS31" s="4"/>
      <c r="AU31" s="4"/>
      <c r="AW31" s="4"/>
      <c r="AY31" s="4"/>
      <c r="CM31"/>
      <c r="CN31"/>
      <c r="CO31"/>
    </row>
    <row r="32" spans="1:93" x14ac:dyDescent="0.25">
      <c r="A32" s="20">
        <v>1002</v>
      </c>
      <c r="B32" t="s">
        <v>274</v>
      </c>
      <c r="C32" t="s">
        <v>2</v>
      </c>
      <c r="D32" t="s">
        <v>285</v>
      </c>
      <c r="E32" t="s">
        <v>192</v>
      </c>
      <c r="F32" s="2">
        <v>10411265000</v>
      </c>
      <c r="G32" s="2">
        <v>1338427000</v>
      </c>
      <c r="H32" s="2">
        <v>9072838000</v>
      </c>
      <c r="I32" s="2">
        <v>25618916</v>
      </c>
      <c r="J32" s="2">
        <v>2146649</v>
      </c>
      <c r="K32" s="2">
        <v>23472267</v>
      </c>
      <c r="L32" s="2">
        <v>21454410</v>
      </c>
      <c r="M32" s="2">
        <v>1611278.2</v>
      </c>
      <c r="N32" s="2">
        <v>19843131.800000001</v>
      </c>
      <c r="O32" s="15">
        <v>0.1</v>
      </c>
      <c r="P32" s="2">
        <v>161127.82</v>
      </c>
      <c r="Q32" s="13">
        <v>0.1</v>
      </c>
      <c r="R32" s="15">
        <v>0</v>
      </c>
      <c r="S32" s="2">
        <v>1984313.18</v>
      </c>
      <c r="T32" s="2">
        <v>0</v>
      </c>
      <c r="U32" s="2">
        <v>175283928.31999999</v>
      </c>
      <c r="V32" s="2">
        <v>6381686</v>
      </c>
      <c r="W32" s="2">
        <v>168902242.31999999</v>
      </c>
      <c r="X32" s="2">
        <v>129966784200</v>
      </c>
      <c r="Y32" s="2">
        <v>4091350000</v>
      </c>
      <c r="Z32" s="2">
        <v>125875434200</v>
      </c>
      <c r="AA32" s="18">
        <v>5130884.1295999996</v>
      </c>
      <c r="AB32" s="4">
        <v>7276325.1295999996</v>
      </c>
      <c r="AC32" s="4">
        <f t="shared" si="0"/>
        <v>196738338.31999999</v>
      </c>
      <c r="AD32" s="4">
        <v>3000000</v>
      </c>
      <c r="AE32" s="4"/>
      <c r="AF32" s="4">
        <f t="shared" si="1"/>
        <v>10276325.1296</v>
      </c>
      <c r="AG32" t="s">
        <v>13</v>
      </c>
      <c r="AH32" s="4"/>
      <c r="AI32" s="4"/>
      <c r="AK32" s="4"/>
      <c r="AL32" s="4"/>
      <c r="AN32" s="4"/>
      <c r="AO32" s="4"/>
      <c r="AQ32" s="4"/>
      <c r="AS32" s="4"/>
      <c r="AU32" s="4"/>
      <c r="AW32" s="4"/>
      <c r="AY32" s="4"/>
      <c r="CM32"/>
      <c r="CN32"/>
      <c r="CO32"/>
    </row>
    <row r="33" spans="1:93" s="41" customFormat="1" x14ac:dyDescent="0.25">
      <c r="A33" s="20">
        <v>1119</v>
      </c>
      <c r="B33" t="s">
        <v>274</v>
      </c>
      <c r="C33" t="s">
        <v>2</v>
      </c>
      <c r="D33" t="s">
        <v>4</v>
      </c>
      <c r="E33" t="s">
        <v>215</v>
      </c>
      <c r="F33" s="2">
        <v>41779998000</v>
      </c>
      <c r="G33" s="2">
        <v>1270459000</v>
      </c>
      <c r="H33" s="2">
        <v>40509539000</v>
      </c>
      <c r="I33" s="2">
        <v>84853787</v>
      </c>
      <c r="J33" s="2">
        <v>3938991</v>
      </c>
      <c r="K33" s="2">
        <v>80914796</v>
      </c>
      <c r="L33" s="2">
        <v>68141787.799999997</v>
      </c>
      <c r="M33" s="2">
        <v>3430807.4</v>
      </c>
      <c r="N33" s="2">
        <v>64710980.399999999</v>
      </c>
      <c r="O33" s="15">
        <v>0.1</v>
      </c>
      <c r="P33" s="2">
        <v>343080.74</v>
      </c>
      <c r="Q33" s="13">
        <v>0.2</v>
      </c>
      <c r="R33" s="15">
        <v>0</v>
      </c>
      <c r="S33" s="2">
        <v>12942196.08</v>
      </c>
      <c r="T33" s="2">
        <v>0</v>
      </c>
      <c r="U33" s="2">
        <v>237941483.88</v>
      </c>
      <c r="V33" s="2">
        <v>3087643</v>
      </c>
      <c r="W33" s="2">
        <v>234853840.88</v>
      </c>
      <c r="X33" s="2">
        <v>185623612800</v>
      </c>
      <c r="Y33" s="2">
        <v>1237790000</v>
      </c>
      <c r="Z33" s="2">
        <v>184385822800</v>
      </c>
      <c r="AA33" s="18">
        <v>9425030.0651999991</v>
      </c>
      <c r="AB33" s="4">
        <v>22710306.885200001</v>
      </c>
      <c r="AC33" s="4">
        <f t="shared" si="0"/>
        <v>306083271.68000001</v>
      </c>
      <c r="AD33" s="4">
        <v>6000000</v>
      </c>
      <c r="AE33" s="4"/>
      <c r="AF33" s="4">
        <f t="shared" si="1"/>
        <v>28710306.885200001</v>
      </c>
      <c r="AG33" t="s">
        <v>21</v>
      </c>
      <c r="AH33" s="4"/>
      <c r="AI33" s="4"/>
      <c r="AJ33"/>
      <c r="AK33" s="4"/>
      <c r="AL33" s="4"/>
      <c r="AM33"/>
      <c r="AN33" s="4"/>
      <c r="AO33" s="4"/>
      <c r="AP33"/>
      <c r="AQ33" s="4"/>
      <c r="AR33"/>
      <c r="AS33" s="4"/>
      <c r="AT33"/>
      <c r="AU33" s="4"/>
      <c r="AV33"/>
      <c r="AW33" s="4"/>
      <c r="AX33"/>
      <c r="AY33" s="4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</row>
    <row r="34" spans="1:93" x14ac:dyDescent="0.25">
      <c r="A34" s="20">
        <v>1181</v>
      </c>
      <c r="B34" t="s">
        <v>274</v>
      </c>
      <c r="C34" t="s">
        <v>2</v>
      </c>
      <c r="D34" t="s">
        <v>200</v>
      </c>
      <c r="E34" t="s">
        <v>241</v>
      </c>
      <c r="F34" s="2">
        <v>19155866000</v>
      </c>
      <c r="G34" s="2">
        <v>0</v>
      </c>
      <c r="H34" s="2">
        <v>19155866000</v>
      </c>
      <c r="I34" s="2">
        <v>36196298</v>
      </c>
      <c r="J34" s="2">
        <v>0</v>
      </c>
      <c r="K34" s="2">
        <v>36196298</v>
      </c>
      <c r="L34" s="2">
        <v>28533951.600000001</v>
      </c>
      <c r="M34" s="2">
        <v>0</v>
      </c>
      <c r="N34" s="2">
        <v>28533951.600000001</v>
      </c>
      <c r="O34" s="15">
        <v>0.1</v>
      </c>
      <c r="P34" s="2">
        <v>0</v>
      </c>
      <c r="Q34" s="13">
        <v>0.1</v>
      </c>
      <c r="R34" s="15">
        <v>0</v>
      </c>
      <c r="S34" s="2">
        <v>2853395.16</v>
      </c>
      <c r="T34" s="2">
        <v>0</v>
      </c>
      <c r="U34" s="2">
        <v>405035147.04000002</v>
      </c>
      <c r="V34" s="2">
        <v>223820</v>
      </c>
      <c r="W34" s="2">
        <v>404811327.04000002</v>
      </c>
      <c r="X34" s="2">
        <v>273685579900</v>
      </c>
      <c r="Y34" s="2">
        <v>72200000</v>
      </c>
      <c r="Z34" s="2">
        <v>273613379900</v>
      </c>
      <c r="AA34" s="18">
        <v>16194691.2816</v>
      </c>
      <c r="AB34" s="4">
        <v>19048086.441599999</v>
      </c>
      <c r="AC34" s="4">
        <f t="shared" si="0"/>
        <v>433569098.64000005</v>
      </c>
      <c r="AD34" s="4">
        <v>6000000</v>
      </c>
      <c r="AE34" s="4"/>
      <c r="AF34" s="4">
        <f t="shared" si="1"/>
        <v>25048086.441599999</v>
      </c>
      <c r="AG34" t="s">
        <v>203</v>
      </c>
      <c r="AH34" s="4"/>
      <c r="AI34" s="4"/>
      <c r="AK34" s="4"/>
      <c r="AL34" s="4"/>
      <c r="AN34" s="4"/>
      <c r="AO34" s="4"/>
      <c r="AQ34" s="4"/>
      <c r="AS34" s="4"/>
      <c r="AU34" s="4"/>
      <c r="AW34" s="4"/>
      <c r="AY34" s="4"/>
      <c r="CM34"/>
      <c r="CN34"/>
      <c r="CO34"/>
    </row>
    <row r="35" spans="1:93" x14ac:dyDescent="0.25">
      <c r="A35" s="20">
        <v>1203</v>
      </c>
      <c r="B35" t="s">
        <v>274</v>
      </c>
      <c r="C35" t="s">
        <v>2</v>
      </c>
      <c r="D35" t="s">
        <v>4</v>
      </c>
      <c r="E35" t="s">
        <v>250</v>
      </c>
      <c r="F35" s="2">
        <v>5924600000</v>
      </c>
      <c r="G35" s="2">
        <v>0</v>
      </c>
      <c r="H35" s="2">
        <v>5924600000</v>
      </c>
      <c r="I35" s="2">
        <v>13588376</v>
      </c>
      <c r="J35" s="2">
        <v>0</v>
      </c>
      <c r="K35" s="2">
        <v>13588376</v>
      </c>
      <c r="L35" s="2">
        <v>11218536</v>
      </c>
      <c r="M35" s="2">
        <v>0</v>
      </c>
      <c r="N35" s="2">
        <v>11218536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167287083.80000001</v>
      </c>
      <c r="V35" s="2">
        <v>0</v>
      </c>
      <c r="W35" s="2">
        <v>167287083.80000001</v>
      </c>
      <c r="X35" s="2">
        <v>136147753000</v>
      </c>
      <c r="Y35" s="2">
        <v>0</v>
      </c>
      <c r="Z35" s="2">
        <v>136147753000</v>
      </c>
      <c r="AA35" s="18">
        <v>5018612.5140000004</v>
      </c>
      <c r="AB35" s="4">
        <v>5018612.5140000004</v>
      </c>
      <c r="AC35" s="4">
        <f t="shared" si="0"/>
        <v>178505619.80000001</v>
      </c>
      <c r="AD35" s="4">
        <v>2000000</v>
      </c>
      <c r="AE35" s="4"/>
      <c r="AF35" s="4">
        <f t="shared" si="1"/>
        <v>7018612.5140000004</v>
      </c>
      <c r="AG35" t="s">
        <v>21</v>
      </c>
      <c r="AH35" s="4"/>
      <c r="AI35" s="4"/>
      <c r="AK35" s="4"/>
      <c r="AL35" s="4"/>
      <c r="AN35" s="4"/>
      <c r="AO35" s="4"/>
      <c r="AQ35" s="42"/>
      <c r="AR35" s="41"/>
      <c r="AS35" s="42"/>
      <c r="AT35" s="41"/>
      <c r="AU35" s="42"/>
      <c r="AV35" s="41"/>
      <c r="AW35" s="42"/>
      <c r="AX35" s="41"/>
      <c r="AY35" s="42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</row>
    <row r="36" spans="1:93" s="36" customFormat="1" x14ac:dyDescent="0.25">
      <c r="A36" s="20">
        <v>1404</v>
      </c>
      <c r="B36" t="s">
        <v>274</v>
      </c>
      <c r="C36" t="s">
        <v>2</v>
      </c>
      <c r="D36" t="s">
        <v>319</v>
      </c>
      <c r="E36" t="s">
        <v>327</v>
      </c>
      <c r="F36" s="2">
        <v>32918347000</v>
      </c>
      <c r="G36" s="2">
        <v>40494000</v>
      </c>
      <c r="H36" s="2">
        <v>32877853000</v>
      </c>
      <c r="I36" s="2">
        <v>74560901</v>
      </c>
      <c r="J36" s="2">
        <v>141731</v>
      </c>
      <c r="K36" s="2">
        <v>74419170</v>
      </c>
      <c r="L36" s="2">
        <v>61393562.200000003</v>
      </c>
      <c r="M36" s="2">
        <v>125533.4</v>
      </c>
      <c r="N36" s="2">
        <v>61268028.799999997</v>
      </c>
      <c r="O36" s="15">
        <v>0.1</v>
      </c>
      <c r="P36" s="2">
        <v>12553.34</v>
      </c>
      <c r="Q36" s="13">
        <v>0.2</v>
      </c>
      <c r="R36" s="15">
        <v>0</v>
      </c>
      <c r="S36" s="2">
        <v>12253605.76</v>
      </c>
      <c r="T36" s="2">
        <v>0</v>
      </c>
      <c r="U36" s="2">
        <v>66743129.119999997</v>
      </c>
      <c r="V36" s="2">
        <v>1279577.8</v>
      </c>
      <c r="W36" s="2">
        <v>65463551.32</v>
      </c>
      <c r="X36" s="2">
        <v>28763612200</v>
      </c>
      <c r="Y36" s="2">
        <v>682283000</v>
      </c>
      <c r="Z36" s="2">
        <v>28081329200</v>
      </c>
      <c r="AA36" s="18">
        <v>0</v>
      </c>
      <c r="AB36" s="4">
        <v>12266159.1</v>
      </c>
      <c r="AC36" s="4">
        <f t="shared" si="0"/>
        <v>128136691.31999999</v>
      </c>
      <c r="AD36" s="4">
        <v>0</v>
      </c>
      <c r="AE36" s="4"/>
      <c r="AF36" s="4">
        <f t="shared" si="1"/>
        <v>12266159.1</v>
      </c>
      <c r="AG36" t="s">
        <v>320</v>
      </c>
      <c r="AH36" s="38"/>
      <c r="AI36" s="38"/>
      <c r="AK36" s="38"/>
      <c r="AL36" s="38"/>
      <c r="AN36" s="38"/>
      <c r="AO36" s="38"/>
      <c r="AQ36" s="38"/>
      <c r="AS36" s="38"/>
      <c r="AU36" s="38"/>
      <c r="AW36" s="38"/>
      <c r="AY36" s="38"/>
    </row>
    <row r="37" spans="1:93" s="30" customFormat="1" x14ac:dyDescent="0.25">
      <c r="A37" s="20">
        <v>1406</v>
      </c>
      <c r="B37" t="s">
        <v>274</v>
      </c>
      <c r="C37" t="s">
        <v>2</v>
      </c>
      <c r="D37" t="s">
        <v>319</v>
      </c>
      <c r="E37" t="s">
        <v>328</v>
      </c>
      <c r="F37" s="2">
        <v>20832064000</v>
      </c>
      <c r="G37" s="2">
        <v>0</v>
      </c>
      <c r="H37" s="2">
        <v>20832064000</v>
      </c>
      <c r="I37" s="2">
        <v>38099824</v>
      </c>
      <c r="J37" s="2">
        <v>0</v>
      </c>
      <c r="K37" s="2">
        <v>38099824</v>
      </c>
      <c r="L37" s="2">
        <v>29766998.399999999</v>
      </c>
      <c r="M37" s="2">
        <v>0</v>
      </c>
      <c r="N37" s="2">
        <v>29766998.399999999</v>
      </c>
      <c r="O37" s="15">
        <v>0.1</v>
      </c>
      <c r="P37" s="2">
        <v>0</v>
      </c>
      <c r="Q37" s="13">
        <v>0.1</v>
      </c>
      <c r="R37" s="15">
        <v>0</v>
      </c>
      <c r="S37" s="2">
        <v>2976699.84</v>
      </c>
      <c r="T37" s="2">
        <v>0</v>
      </c>
      <c r="U37" s="2">
        <v>390929440.80000001</v>
      </c>
      <c r="V37" s="2">
        <v>202795.8</v>
      </c>
      <c r="W37" s="2">
        <v>390726645</v>
      </c>
      <c r="X37" s="2">
        <v>310245258000</v>
      </c>
      <c r="Y37" s="2">
        <v>65418000</v>
      </c>
      <c r="Z37" s="2">
        <v>310179840000</v>
      </c>
      <c r="AA37" s="18">
        <v>15631093.757999999</v>
      </c>
      <c r="AB37" s="4">
        <v>18607793.598000001</v>
      </c>
      <c r="AC37" s="4">
        <f t="shared" si="0"/>
        <v>420696439.19999999</v>
      </c>
      <c r="AD37" s="4">
        <v>6000000</v>
      </c>
      <c r="AE37" s="4"/>
      <c r="AF37" s="4">
        <f t="shared" si="1"/>
        <v>24607793.598000001</v>
      </c>
      <c r="AG37" t="s">
        <v>320</v>
      </c>
      <c r="AH37" s="4"/>
      <c r="AI37" s="4"/>
      <c r="AJ37"/>
      <c r="AK37" s="4"/>
      <c r="AL37" s="4"/>
      <c r="AM37"/>
      <c r="AN37" s="4"/>
      <c r="AO37" s="4"/>
      <c r="AP37"/>
      <c r="AQ37" s="4"/>
      <c r="AR37"/>
      <c r="AS37" s="4"/>
      <c r="AT37"/>
      <c r="AU37" s="4"/>
      <c r="AV37"/>
      <c r="AW37" s="4"/>
      <c r="AX37"/>
      <c r="AY37" s="4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</row>
    <row r="38" spans="1:93" s="41" customFormat="1" x14ac:dyDescent="0.25">
      <c r="A38" s="60">
        <v>1610</v>
      </c>
      <c r="B38" s="41" t="s">
        <v>274</v>
      </c>
      <c r="C38" s="41" t="s">
        <v>2</v>
      </c>
      <c r="D38" s="41" t="s">
        <v>375</v>
      </c>
      <c r="E38" s="41" t="s">
        <v>418</v>
      </c>
      <c r="F38" s="61">
        <v>644260000</v>
      </c>
      <c r="G38" s="61">
        <v>0</v>
      </c>
      <c r="H38" s="61">
        <v>644260000</v>
      </c>
      <c r="I38" s="61">
        <v>2110020</v>
      </c>
      <c r="J38" s="61">
        <v>0</v>
      </c>
      <c r="K38" s="61">
        <v>2110020</v>
      </c>
      <c r="L38" s="61">
        <v>1852316</v>
      </c>
      <c r="M38" s="61">
        <v>0</v>
      </c>
      <c r="N38" s="61">
        <v>1852316</v>
      </c>
      <c r="O38" s="62">
        <v>0</v>
      </c>
      <c r="P38" s="61">
        <v>0</v>
      </c>
      <c r="Q38" s="63">
        <v>0</v>
      </c>
      <c r="R38" s="62">
        <v>0</v>
      </c>
      <c r="S38" s="61">
        <v>0</v>
      </c>
      <c r="T38" s="61">
        <v>0</v>
      </c>
      <c r="U38" s="61">
        <v>35043390.240000002</v>
      </c>
      <c r="V38" s="61">
        <v>168860</v>
      </c>
      <c r="W38" s="61">
        <v>34874530.240000002</v>
      </c>
      <c r="X38" s="61">
        <v>20869779400</v>
      </c>
      <c r="Y38" s="61">
        <v>61475000</v>
      </c>
      <c r="Z38" s="61">
        <v>20808304400</v>
      </c>
      <c r="AA38" s="64">
        <v>0</v>
      </c>
      <c r="AB38" s="42">
        <v>0</v>
      </c>
      <c r="AC38" s="42">
        <f t="shared" si="0"/>
        <v>36895706.240000002</v>
      </c>
      <c r="AD38" s="42">
        <v>0</v>
      </c>
      <c r="AE38" s="42">
        <v>4000000</v>
      </c>
      <c r="AF38" s="42">
        <f t="shared" si="1"/>
        <v>4000000</v>
      </c>
      <c r="AG38" s="41" t="s">
        <v>458</v>
      </c>
      <c r="AH38" s="42"/>
      <c r="AI38" s="42"/>
      <c r="AK38" s="42"/>
      <c r="AL38" s="42"/>
      <c r="AN38" s="42"/>
      <c r="AO38" s="42"/>
      <c r="AQ38" s="42"/>
      <c r="AS38" s="42"/>
      <c r="AU38" s="42"/>
      <c r="AW38" s="42"/>
      <c r="AY38" s="42"/>
    </row>
    <row r="39" spans="1:93" s="30" customFormat="1" x14ac:dyDescent="0.25">
      <c r="A39" s="20">
        <v>1611</v>
      </c>
      <c r="B39" t="s">
        <v>274</v>
      </c>
      <c r="C39" t="s">
        <v>2</v>
      </c>
      <c r="D39" t="s">
        <v>284</v>
      </c>
      <c r="E39" t="s">
        <v>435</v>
      </c>
      <c r="F39" s="2">
        <v>8326139000</v>
      </c>
      <c r="G39" s="2">
        <v>0</v>
      </c>
      <c r="H39" s="2">
        <v>8326139000</v>
      </c>
      <c r="I39" s="2">
        <v>19261021</v>
      </c>
      <c r="J39" s="2">
        <v>0</v>
      </c>
      <c r="K39" s="2">
        <v>19261021</v>
      </c>
      <c r="L39" s="2">
        <v>15930565.4</v>
      </c>
      <c r="M39" s="2">
        <v>0</v>
      </c>
      <c r="N39" s="2">
        <v>15930565.4</v>
      </c>
      <c r="O39" s="15">
        <v>0.1</v>
      </c>
      <c r="P39" s="2">
        <v>0</v>
      </c>
      <c r="Q39" s="13">
        <v>0.1</v>
      </c>
      <c r="R39" s="15">
        <v>0</v>
      </c>
      <c r="S39" s="2">
        <v>1593056.54</v>
      </c>
      <c r="T39" s="2">
        <v>0</v>
      </c>
      <c r="U39" s="2">
        <v>21890602</v>
      </c>
      <c r="V39" s="2">
        <v>0</v>
      </c>
      <c r="W39" s="2">
        <v>21890602</v>
      </c>
      <c r="X39" s="2">
        <v>11523500000</v>
      </c>
      <c r="Y39" s="2">
        <v>0</v>
      </c>
      <c r="Z39" s="2">
        <v>11523500000</v>
      </c>
      <c r="AA39" s="18">
        <v>0</v>
      </c>
      <c r="AB39" s="4">
        <v>1593056.54</v>
      </c>
      <c r="AC39" s="4">
        <f t="shared" si="0"/>
        <v>37821167.399999999</v>
      </c>
      <c r="AD39" s="4">
        <v>0</v>
      </c>
      <c r="AE39" s="4"/>
      <c r="AF39" s="4">
        <f t="shared" si="1"/>
        <v>1593056.54</v>
      </c>
      <c r="AG39" t="s">
        <v>3</v>
      </c>
      <c r="AH39" s="4"/>
      <c r="AI39" s="4"/>
      <c r="AJ39"/>
      <c r="AK39" s="4"/>
      <c r="AL39" s="4"/>
      <c r="AM39"/>
      <c r="AN39" s="4"/>
      <c r="AO39" s="4"/>
      <c r="AP39"/>
      <c r="AQ39" s="4"/>
      <c r="AR39"/>
      <c r="AS39" s="4"/>
      <c r="AT39"/>
      <c r="AU39" s="4"/>
      <c r="AV39"/>
      <c r="AW39" s="4"/>
      <c r="AX39"/>
      <c r="AY39" s="4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</row>
    <row r="40" spans="1:93" s="41" customFormat="1" x14ac:dyDescent="0.25">
      <c r="A40" s="60">
        <v>1634</v>
      </c>
      <c r="B40" s="41" t="s">
        <v>274</v>
      </c>
      <c r="C40" s="41" t="s">
        <v>2</v>
      </c>
      <c r="D40" s="41" t="s">
        <v>375</v>
      </c>
      <c r="E40" s="41" t="s">
        <v>448</v>
      </c>
      <c r="F40" s="61">
        <v>2754413000</v>
      </c>
      <c r="G40" s="61">
        <v>0</v>
      </c>
      <c r="H40" s="61">
        <v>2754413000</v>
      </c>
      <c r="I40" s="61">
        <v>7383967</v>
      </c>
      <c r="J40" s="61">
        <v>0</v>
      </c>
      <c r="K40" s="61">
        <v>7383967</v>
      </c>
      <c r="L40" s="61">
        <v>6282201.7999999998</v>
      </c>
      <c r="M40" s="61">
        <v>0</v>
      </c>
      <c r="N40" s="61">
        <v>6282201.7999999998</v>
      </c>
      <c r="O40" s="62">
        <v>0</v>
      </c>
      <c r="P40" s="61">
        <v>0</v>
      </c>
      <c r="Q40" s="63">
        <v>0</v>
      </c>
      <c r="R40" s="62">
        <v>0</v>
      </c>
      <c r="S40" s="61">
        <v>0</v>
      </c>
      <c r="T40" s="61">
        <v>0</v>
      </c>
      <c r="U40" s="61">
        <v>41241351.600000001</v>
      </c>
      <c r="V40" s="61">
        <v>140182</v>
      </c>
      <c r="W40" s="61">
        <v>41101169.600000001</v>
      </c>
      <c r="X40" s="61">
        <v>27496091000</v>
      </c>
      <c r="Y40" s="61">
        <v>45220000</v>
      </c>
      <c r="Z40" s="61">
        <v>27450871000</v>
      </c>
      <c r="AA40" s="64">
        <v>0</v>
      </c>
      <c r="AB40" s="42">
        <v>0</v>
      </c>
      <c r="AC40" s="42">
        <f t="shared" si="0"/>
        <v>47523553.399999999</v>
      </c>
      <c r="AD40" s="42">
        <v>0</v>
      </c>
      <c r="AE40" s="42">
        <v>4000000</v>
      </c>
      <c r="AF40" s="42">
        <f t="shared" si="1"/>
        <v>4000000</v>
      </c>
      <c r="AG40" s="41" t="s">
        <v>458</v>
      </c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61"/>
      <c r="AS40" s="42"/>
      <c r="AT40" s="61"/>
      <c r="AU40" s="61"/>
      <c r="CM40" s="42"/>
      <c r="CN40" s="42"/>
      <c r="CO40" s="42"/>
    </row>
    <row r="41" spans="1:93" s="30" customFormat="1" x14ac:dyDescent="0.25">
      <c r="A41" s="20" t="s">
        <v>229</v>
      </c>
      <c r="B41" t="s">
        <v>274</v>
      </c>
      <c r="C41" t="s">
        <v>2</v>
      </c>
      <c r="D41" t="s">
        <v>200</v>
      </c>
      <c r="E41" t="s">
        <v>228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15">
        <v>0.1</v>
      </c>
      <c r="P41" s="2">
        <v>0</v>
      </c>
      <c r="Q41" s="13">
        <v>0.3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C41" s="4">
        <f t="shared" si="0"/>
        <v>0</v>
      </c>
      <c r="AD41" s="4">
        <v>0</v>
      </c>
      <c r="AE41" s="4"/>
      <c r="AF41" s="4">
        <f t="shared" si="1"/>
        <v>0</v>
      </c>
      <c r="AG41" t="s">
        <v>203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35"/>
      <c r="AS41" s="4"/>
      <c r="AT41" s="35"/>
      <c r="AU41" s="35"/>
      <c r="CM41" s="31"/>
      <c r="CN41" s="31"/>
      <c r="CO41" s="31"/>
    </row>
    <row r="42" spans="1:93" s="30" customFormat="1" x14ac:dyDescent="0.25">
      <c r="CM42" s="31"/>
      <c r="CN42" s="31"/>
      <c r="CO42" s="31"/>
    </row>
    <row r="43" spans="1:93" s="30" customFormat="1" x14ac:dyDescent="0.25">
      <c r="CM43" s="31"/>
      <c r="CN43" s="31"/>
      <c r="CO43" s="31"/>
    </row>
    <row r="44" spans="1:93" s="30" customFormat="1" x14ac:dyDescent="0.25">
      <c r="CM44" s="31"/>
      <c r="CN44" s="31"/>
      <c r="CO44" s="31"/>
    </row>
    <row r="45" spans="1:93" s="30" customFormat="1" x14ac:dyDescent="0.25">
      <c r="CM45" s="31"/>
      <c r="CN45" s="31"/>
      <c r="CO45" s="31"/>
    </row>
  </sheetData>
  <autoFilter ref="A1:AG41"/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4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385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284</v>
      </c>
      <c r="D2" s="29">
        <v>2</v>
      </c>
      <c r="E2" s="69" t="s">
        <v>3</v>
      </c>
      <c r="F2" s="70">
        <v>787465208900</v>
      </c>
      <c r="G2" s="70">
        <v>1220492690.4400001</v>
      </c>
      <c r="H2" s="71">
        <v>1.4999999999999999E-2</v>
      </c>
      <c r="I2" s="4">
        <f>H2*G2</f>
        <v>18307390.356600001</v>
      </c>
      <c r="J2" s="25">
        <v>7.4999999999999997E-3</v>
      </c>
      <c r="K2" s="4">
        <v>0</v>
      </c>
      <c r="L2" s="4">
        <f>I2+K2</f>
        <v>18307390.356600001</v>
      </c>
      <c r="M2"/>
      <c r="N2" s="4">
        <f>L2+M2</f>
        <v>18307390.356600001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285</v>
      </c>
      <c r="D3" s="29">
        <v>1</v>
      </c>
      <c r="E3" s="69" t="s">
        <v>13</v>
      </c>
      <c r="F3" s="70">
        <v>377905327200</v>
      </c>
      <c r="G3" s="70">
        <v>602142414.12</v>
      </c>
      <c r="H3" s="71">
        <v>1.4999999999999999E-2</v>
      </c>
      <c r="I3" s="4">
        <f>H3*G3</f>
        <v>9032136.2117999997</v>
      </c>
      <c r="J3" s="25">
        <v>3.5999999999999999E-3</v>
      </c>
      <c r="K3" s="4">
        <v>0</v>
      </c>
      <c r="L3" s="4">
        <f>I3+K3</f>
        <v>9032136.2117999997</v>
      </c>
      <c r="M3" s="4">
        <v>7000000</v>
      </c>
      <c r="N3" s="4">
        <f>M3+L3</f>
        <v>16032136.2118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s="69" t="s">
        <v>14</v>
      </c>
      <c r="F4" s="70">
        <v>853241030900</v>
      </c>
      <c r="G4" s="70">
        <v>1332067580.6400001</v>
      </c>
      <c r="H4" s="71">
        <v>1.4999999999999999E-2</v>
      </c>
      <c r="I4" s="4">
        <f t="shared" ref="I4:I6" si="0">H4*G4</f>
        <v>19981013.709600002</v>
      </c>
      <c r="J4" s="25">
        <v>8.0999999999999996E-3</v>
      </c>
      <c r="K4" s="4">
        <v>0</v>
      </c>
      <c r="L4" s="4">
        <f t="shared" ref="L4:L6" si="1">I4+K4</f>
        <v>19981013.709600002</v>
      </c>
      <c r="M4"/>
      <c r="N4" s="4">
        <f t="shared" ref="N4:N5" si="2">M4+L4</f>
        <v>19981013.709600002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200</v>
      </c>
      <c r="D5" s="29">
        <v>2</v>
      </c>
      <c r="E5" s="69" t="s">
        <v>203</v>
      </c>
      <c r="F5" s="70">
        <v>1290694994700</v>
      </c>
      <c r="G5" s="70">
        <v>1651830462.1199999</v>
      </c>
      <c r="H5" s="71">
        <v>1.4999999999999999E-2</v>
      </c>
      <c r="I5" s="4">
        <f t="shared" si="0"/>
        <v>24777456.931799997</v>
      </c>
      <c r="J5" s="25">
        <v>1.23E-2</v>
      </c>
      <c r="K5" s="4">
        <v>20000000</v>
      </c>
      <c r="L5" s="4">
        <f t="shared" si="1"/>
        <v>44777456.931799993</v>
      </c>
      <c r="M5" s="4">
        <v>7606511.3940000003</v>
      </c>
      <c r="N5" s="4">
        <f t="shared" si="2"/>
        <v>52383968.325799994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s="69" t="s">
        <v>21</v>
      </c>
      <c r="F6" s="70">
        <v>884433741400</v>
      </c>
      <c r="G6" s="70">
        <v>1316213575.4400001</v>
      </c>
      <c r="H6" s="71">
        <v>1.4999999999999999E-2</v>
      </c>
      <c r="I6" s="70">
        <f t="shared" si="0"/>
        <v>19743203.6316</v>
      </c>
      <c r="J6" s="25">
        <v>8.6E-3</v>
      </c>
      <c r="K6" s="4">
        <v>0</v>
      </c>
      <c r="L6" s="4">
        <f t="shared" si="1"/>
        <v>19743203.6316</v>
      </c>
      <c r="M6"/>
      <c r="N6" s="4">
        <f>M6+L6</f>
        <v>19743203.6316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373</v>
      </c>
      <c r="D7" s="29">
        <v>3</v>
      </c>
      <c r="E7" s="69" t="s">
        <v>11</v>
      </c>
      <c r="F7" s="70">
        <v>618444503700</v>
      </c>
      <c r="G7" s="70">
        <v>931137498.51999998</v>
      </c>
      <c r="H7" s="71">
        <v>8.0000000000000002E-3</v>
      </c>
      <c r="I7" s="70">
        <f t="shared" ref="I7:I12" si="3">H7*G7</f>
        <v>7449099.9881600002</v>
      </c>
      <c r="J7" s="25">
        <v>5.7999999999999996E-3</v>
      </c>
      <c r="K7" s="4">
        <v>0</v>
      </c>
      <c r="L7" s="4">
        <f t="shared" ref="L7:L12" si="4">I7+K7</f>
        <v>7449099.9881600002</v>
      </c>
      <c r="M7"/>
      <c r="N7" s="4">
        <f t="shared" ref="N7:N8" si="5">M7+L7</f>
        <v>7449099.9881600002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374</v>
      </c>
      <c r="D8" s="29">
        <v>1</v>
      </c>
      <c r="E8" s="69" t="s">
        <v>23</v>
      </c>
      <c r="F8" s="70">
        <v>478406583800</v>
      </c>
      <c r="G8" s="70">
        <v>644139257.48000002</v>
      </c>
      <c r="H8" s="71">
        <v>8.0000000000000002E-3</v>
      </c>
      <c r="I8" s="70">
        <f t="shared" si="3"/>
        <v>5153114.0598400002</v>
      </c>
      <c r="J8" s="25">
        <v>4.7000000000000002E-3</v>
      </c>
      <c r="K8" s="4">
        <v>0</v>
      </c>
      <c r="L8" s="4">
        <f t="shared" si="4"/>
        <v>5153114.0598400002</v>
      </c>
      <c r="M8" s="4">
        <v>7000000</v>
      </c>
      <c r="N8" s="4">
        <f t="shared" si="5"/>
        <v>12153114.059840001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s="69" t="s">
        <v>29</v>
      </c>
      <c r="F9" s="70">
        <v>311585939200</v>
      </c>
      <c r="G9" s="70">
        <v>537635446.32000005</v>
      </c>
      <c r="H9" s="71">
        <v>8.0000000000000002E-3</v>
      </c>
      <c r="I9" s="70">
        <f t="shared" si="3"/>
        <v>4301083.5705600008</v>
      </c>
      <c r="J9" s="25">
        <v>2.8999999999999998E-3</v>
      </c>
      <c r="K9" s="4">
        <v>0</v>
      </c>
      <c r="L9" s="4">
        <f t="shared" si="4"/>
        <v>4301083.5705600008</v>
      </c>
      <c r="N9" s="4">
        <f>L9+M9</f>
        <v>4301083.5705600008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s="69" t="s">
        <v>16</v>
      </c>
      <c r="F10" s="70">
        <v>775846834400</v>
      </c>
      <c r="G10" s="70">
        <v>1135150114.24</v>
      </c>
      <c r="H10" s="71">
        <v>8.0000000000000002E-3</v>
      </c>
      <c r="I10" s="70">
        <f t="shared" si="3"/>
        <v>9081200.9139200002</v>
      </c>
      <c r="J10" s="25">
        <v>7.4000000000000003E-3</v>
      </c>
      <c r="K10" s="4">
        <v>0</v>
      </c>
      <c r="L10" s="4">
        <f t="shared" si="4"/>
        <v>9081200.9139200002</v>
      </c>
      <c r="M10"/>
      <c r="N10" s="4">
        <f t="shared" ref="N10:N12" si="6">L10+M10</f>
        <v>9081200.9139200002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384</v>
      </c>
      <c r="D11" s="29">
        <v>1</v>
      </c>
      <c r="E11" s="69" t="s">
        <v>320</v>
      </c>
      <c r="F11" s="70">
        <v>392769161200</v>
      </c>
      <c r="G11" s="70">
        <v>548863758.51999998</v>
      </c>
      <c r="H11" s="71">
        <v>1.4999999999999999E-2</v>
      </c>
      <c r="I11" s="70">
        <f t="shared" si="3"/>
        <v>8232956.377799999</v>
      </c>
      <c r="J11" s="25">
        <v>3.7000000000000002E-3</v>
      </c>
      <c r="K11" s="4">
        <v>0</v>
      </c>
      <c r="L11" s="4">
        <f t="shared" si="4"/>
        <v>8232956.377799999</v>
      </c>
      <c r="M11" s="4">
        <v>7000000</v>
      </c>
      <c r="N11" s="4">
        <f t="shared" si="6"/>
        <v>15232956.377799999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1583</v>
      </c>
      <c r="B12" t="s">
        <v>2</v>
      </c>
      <c r="C12" t="s">
        <v>375</v>
      </c>
      <c r="D12" s="29">
        <v>1</v>
      </c>
      <c r="E12" s="69" t="s">
        <v>458</v>
      </c>
      <c r="F12" s="70">
        <v>51764543400</v>
      </c>
      <c r="G12" s="70">
        <v>84419259.640000001</v>
      </c>
      <c r="H12" s="71">
        <v>1.4999999999999999E-2</v>
      </c>
      <c r="I12" s="70">
        <f t="shared" si="3"/>
        <v>1266288.8946</v>
      </c>
      <c r="J12" s="25">
        <v>5.0000000000000001E-4</v>
      </c>
      <c r="K12" s="4">
        <v>0</v>
      </c>
      <c r="L12" s="4">
        <f t="shared" si="4"/>
        <v>1266288.8946</v>
      </c>
      <c r="M12"/>
      <c r="N12" s="4">
        <f t="shared" si="6"/>
        <v>1266288.8946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6822557868800</v>
      </c>
      <c r="G16" s="4">
        <f>SUM(G2:G12)</f>
        <v>10004092057.48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4638274007700</v>
      </c>
      <c r="G19" s="2">
        <v>6756029740.9200001</v>
      </c>
      <c r="L19" t="s">
        <v>409</v>
      </c>
      <c r="M19" s="59">
        <v>380325569.69999999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2184283861100</v>
      </c>
      <c r="G20" s="2">
        <v>3248062316.5599999</v>
      </c>
      <c r="L20" s="72">
        <v>0.02</v>
      </c>
      <c r="M20">
        <f>M19*0.02</f>
        <v>7606511.3940000003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233</v>
      </c>
      <c r="F21" s="4">
        <f>SUM(F19,F20)</f>
        <v>6822557868800</v>
      </c>
      <c r="G21" s="4">
        <f>SUM(G19,G20)</f>
        <v>10004092057.48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549</v>
      </c>
      <c r="F25" s="4">
        <v>52568618000000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550</v>
      </c>
      <c r="F26" s="73">
        <f>(F4/F25)/2</f>
        <v>8.1154980229839781E-3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E27" t="s">
        <v>551</v>
      </c>
      <c r="F27" s="73">
        <f>(F2/F25/2)</f>
        <v>7.4898793125967285E-3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9" sqref="E9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2184283861100</v>
      </c>
      <c r="D2" s="18"/>
      <c r="E2" s="2">
        <v>3248062316.5599999</v>
      </c>
      <c r="F2" s="2"/>
      <c r="G2" s="4">
        <f>0.6%*E2</f>
        <v>19488373.899360001</v>
      </c>
    </row>
    <row r="3" spans="1:9" x14ac:dyDescent="0.25">
      <c r="A3" s="45" t="s">
        <v>143</v>
      </c>
      <c r="B3" s="45" t="s">
        <v>144</v>
      </c>
      <c r="C3" s="67">
        <v>2184283861100</v>
      </c>
      <c r="D3" s="66">
        <v>4638274007700</v>
      </c>
      <c r="E3" s="68">
        <v>3248062316.5599999</v>
      </c>
      <c r="F3" s="68">
        <v>6756029740.9200001</v>
      </c>
      <c r="G3" s="38">
        <f>0.4%*F3+0.1%*E3</f>
        <v>30272181.280239999</v>
      </c>
      <c r="H3" s="38">
        <v>16830</v>
      </c>
      <c r="I3" s="38">
        <f>G3+H3</f>
        <v>30289011.280239999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0" sqref="E20"/>
    </sheetView>
  </sheetViews>
  <sheetFormatPr defaultRowHeight="15" x14ac:dyDescent="0.25"/>
  <cols>
    <col min="1" max="1" width="20.140625" customWidth="1"/>
    <col min="2" max="2" width="14.7109375" customWidth="1"/>
  </cols>
  <sheetData>
    <row r="1" spans="1:2" x14ac:dyDescent="0.25">
      <c r="B1" s="52">
        <v>25317133.092</v>
      </c>
    </row>
    <row r="2" spans="1:2" x14ac:dyDescent="0.25">
      <c r="A2" t="s">
        <v>24</v>
      </c>
      <c r="B2" s="4">
        <v>24647648</v>
      </c>
    </row>
    <row r="3" spans="1:2" x14ac:dyDescent="0.25">
      <c r="B3" s="4">
        <f>B1-B2</f>
        <v>669485.09200000018</v>
      </c>
    </row>
    <row r="5" spans="1:2" x14ac:dyDescent="0.25">
      <c r="B5" s="4">
        <v>24349663.222440001</v>
      </c>
    </row>
    <row r="6" spans="1:2" x14ac:dyDescent="0.25">
      <c r="A6" t="s">
        <v>23</v>
      </c>
      <c r="B6" s="4">
        <v>24348461.866439998</v>
      </c>
    </row>
    <row r="7" spans="1:2" x14ac:dyDescent="0.25">
      <c r="B7" s="4">
        <f>B5-B6</f>
        <v>1201.3560000024736</v>
      </c>
    </row>
    <row r="9" spans="1:2" x14ac:dyDescent="0.25">
      <c r="B9" s="4">
        <v>20309387.283639997</v>
      </c>
    </row>
    <row r="10" spans="1:2" x14ac:dyDescent="0.25">
      <c r="A10" t="s">
        <v>16</v>
      </c>
      <c r="B10" s="4">
        <v>20091804.710639998</v>
      </c>
    </row>
    <row r="11" spans="1:2" x14ac:dyDescent="0.25">
      <c r="B11" s="4">
        <f>B9-B10</f>
        <v>217582.57299999893</v>
      </c>
    </row>
    <row r="12" spans="1:2" x14ac:dyDescent="0.25">
      <c r="B12" s="4"/>
    </row>
    <row r="13" spans="1:2" x14ac:dyDescent="0.25">
      <c r="B13" s="52">
        <v>41762498.186240003</v>
      </c>
    </row>
    <row r="14" spans="1:2" x14ac:dyDescent="0.25">
      <c r="A14" t="s">
        <v>144</v>
      </c>
      <c r="B14" s="4">
        <v>41745668.653239995</v>
      </c>
    </row>
    <row r="15" spans="1:2" x14ac:dyDescent="0.25">
      <c r="B15" s="4">
        <f>B13-B14</f>
        <v>16829.533000007272</v>
      </c>
    </row>
    <row r="18" spans="1:2" x14ac:dyDescent="0.25">
      <c r="A18" t="s">
        <v>514</v>
      </c>
      <c r="B18" s="52">
        <v>27723.599999999999</v>
      </c>
    </row>
    <row r="19" spans="1:2" x14ac:dyDescent="0.25">
      <c r="A19" t="s">
        <v>67</v>
      </c>
      <c r="B19" s="52">
        <v>4815671.4000000004</v>
      </c>
    </row>
    <row r="20" spans="1:2" x14ac:dyDescent="0.25">
      <c r="A20" t="s">
        <v>80</v>
      </c>
      <c r="B20" s="52">
        <v>205464.9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SUP</vt:lpstr>
      <vt:lpstr>MAN</vt:lpstr>
      <vt:lpstr>MD</vt:lpstr>
      <vt:lpstr>Bu Tru Thang Truoc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2015-12-24T02:50:13Z</dcterms:modified>
</cp:coreProperties>
</file>